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tables/table4.xml" ContentType="application/vnd.openxmlformats-officedocument.spreadsheetml.table+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tables/table7.xml" ContentType="application/vnd.openxmlformats-officedocument.spreadsheetml.table+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tables/table3.xml" ContentType="application/vnd.openxmlformats-officedocument.spreadsheetml.tab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60" yWindow="30" windowWidth="12900" windowHeight="13545"/>
  </bookViews>
  <sheets>
    <sheet name="Index" sheetId="36" r:id="rId1"/>
    <sheet name="T 1.1" sheetId="2" r:id="rId2"/>
    <sheet name="T 1.2" sheetId="1" r:id="rId3"/>
    <sheet name="T 1.3" sheetId="3" r:id="rId4"/>
    <sheet name="T 2.1" sheetId="7" r:id="rId5"/>
    <sheet name="T 2.2" sheetId="8" r:id="rId6"/>
    <sheet name="T 2.3" sheetId="10" r:id="rId7"/>
    <sheet name="T 2.4" sheetId="55" r:id="rId8"/>
    <sheet name="T 2.5" sheetId="65" r:id="rId9"/>
    <sheet name="T 2.6" sheetId="64" r:id="rId10"/>
    <sheet name="T 2.7" sheetId="63" r:id="rId11"/>
    <sheet name="T 2.8" sheetId="62" r:id="rId12"/>
    <sheet name="T 2.9" sheetId="61" r:id="rId13"/>
    <sheet name="T 3.1" sheetId="23" r:id="rId14"/>
    <sheet name="T 3.2" sheetId="43" r:id="rId15"/>
    <sheet name="T 3.3" sheetId="67" r:id="rId16"/>
    <sheet name="T 3.4" sheetId="66" r:id="rId17"/>
    <sheet name="T 4.1" sheetId="25" r:id="rId18"/>
    <sheet name="T 4.2" sheetId="26" r:id="rId19"/>
    <sheet name="T 4.3" sheetId="27" r:id="rId20"/>
    <sheet name="T 4.4" sheetId="28" r:id="rId21"/>
    <sheet name="T 4.5" sheetId="29" r:id="rId22"/>
    <sheet name="T 4.6" sheetId="39" r:id="rId23"/>
    <sheet name="T 5.1" sheetId="45" r:id="rId24"/>
    <sheet name="T 5.2" sheetId="52" r:id="rId25"/>
    <sheet name="T 5.3" sheetId="51" r:id="rId26"/>
    <sheet name="T 5.4" sheetId="50" r:id="rId27"/>
    <sheet name="T 5.5" sheetId="49" r:id="rId28"/>
    <sheet name="T 5.6" sheetId="53" r:id="rId29"/>
    <sheet name="T 5.7" sheetId="44" r:id="rId30"/>
    <sheet name="T 5.8" sheetId="47" r:id="rId31"/>
    <sheet name="T 5.9" sheetId="46" r:id="rId32"/>
    <sheet name="Annexe 1" sheetId="32" r:id="rId33"/>
    <sheet name="Annexe 2" sheetId="40" r:id="rId34"/>
    <sheet name="Annexe 3" sheetId="41" r:id="rId35"/>
  </sheets>
  <definedNames>
    <definedName name="_xlnm.Print_Area" localSheetId="32">'Annexe 1'!$A$1:$I$59</definedName>
    <definedName name="_xlnm.Print_Area" localSheetId="0">Index!$A$1:$G$47</definedName>
    <definedName name="_xlnm.Print_Area" localSheetId="1">'T 1.1'!$A$1:$J$57</definedName>
    <definedName name="_xlnm.Print_Area" localSheetId="2">'T 1.2'!$A$1:$L$81</definedName>
    <definedName name="_xlnm.Print_Area" localSheetId="3">'T 1.3'!$A$1:$L$52</definedName>
    <definedName name="_xlnm.Print_Area" localSheetId="4">'T 2.1'!$A$1:$L$90</definedName>
    <definedName name="_xlnm.Print_Area" localSheetId="5">'T 2.2'!$A$1:$L$55</definedName>
    <definedName name="_xlnm.Print_Area" localSheetId="6">'T 2.3'!$A$2:$L$65</definedName>
    <definedName name="_xlnm.Print_Area" localSheetId="7">'T 2.4'!$A$1:$L$94</definedName>
    <definedName name="_xlnm.Print_Area" localSheetId="8">'T 2.5'!$A$1:$L$56</definedName>
    <definedName name="_xlnm.Print_Area" localSheetId="9">'T 2.6'!$A$1:$L$92</definedName>
    <definedName name="_xlnm.Print_Area" localSheetId="10">'T 2.7'!$A$1:$L$55</definedName>
    <definedName name="_xlnm.Print_Area" localSheetId="11">'T 2.8'!$A$1:$L$92</definedName>
    <definedName name="_xlnm.Print_Area" localSheetId="12">'T 2.9'!$A$1:$L$55</definedName>
    <definedName name="_xlnm.Print_Area" localSheetId="13">'T 3.1'!$A$1:$L$97</definedName>
    <definedName name="_xlnm.Print_Area" localSheetId="14">'T 3.2'!$A$1:$M$54</definedName>
    <definedName name="_xlnm.Print_Area" localSheetId="15">'T 3.3'!$A$1:$L$97</definedName>
    <definedName name="_xlnm.Print_Area" localSheetId="16">'T 3.4'!$A$1:$M$54</definedName>
    <definedName name="_xlnm.Print_Area" localSheetId="17">'T 4.1'!$A$1:$Z$44</definedName>
    <definedName name="_xlnm.Print_Area" localSheetId="18">'T 4.2'!$A$1:$CM$45</definedName>
    <definedName name="_xlnm.Print_Area" localSheetId="19">'T 4.3'!$A$1:$CZ$47</definedName>
    <definedName name="_xlnm.Print_Area" localSheetId="20">'T 4.4'!$A$1:$CO$45</definedName>
    <definedName name="_xlnm.Print_Area" localSheetId="21">'T 4.5'!$A$1:$BO$45</definedName>
    <definedName name="_xlnm.Print_Area" localSheetId="22">'T 4.6'!$A$1:$BZ$45</definedName>
    <definedName name="_xlnm.Print_Area" localSheetId="23">'T 5.1'!$A$1:$I$215</definedName>
    <definedName name="_xlnm.Print_Area" localSheetId="24">'T 5.2'!$A$1:$I$215</definedName>
    <definedName name="_xlnm.Print_Area" localSheetId="25">'T 5.3'!$A$1:$I$215</definedName>
    <definedName name="_xlnm.Print_Area" localSheetId="26">'T 5.4'!$A$1:$I$193</definedName>
    <definedName name="_xlnm.Print_Area" localSheetId="27">'T 5.5'!$A$1:$I$193</definedName>
    <definedName name="_xlnm.Print_Area" localSheetId="28">'T 5.6'!$A$1:$I$193</definedName>
    <definedName name="_xlnm.Print_Area" localSheetId="29">'T 5.7'!$A$1:$I$194</definedName>
    <definedName name="_xlnm.Print_Area" localSheetId="30">'T 5.8'!$A$1:$I$194</definedName>
    <definedName name="_xlnm.Print_Area" localSheetId="31">'T 5.9'!$A$1:$I$194</definedName>
  </definedNames>
  <calcPr calcId="125725"/>
</workbook>
</file>

<file path=xl/calcChain.xml><?xml version="1.0" encoding="utf-8"?>
<calcChain xmlns="http://schemas.openxmlformats.org/spreadsheetml/2006/main">
  <c r="I191" i="46"/>
  <c r="H191"/>
  <c r="G191"/>
  <c r="E191"/>
  <c r="D191"/>
  <c r="C191"/>
  <c r="B191"/>
  <c r="I61"/>
  <c r="H61"/>
  <c r="G61"/>
  <c r="E61"/>
  <c r="D61"/>
  <c r="C61"/>
  <c r="B61"/>
  <c r="I191" i="47"/>
  <c r="H191"/>
  <c r="G191"/>
  <c r="E191"/>
  <c r="D191"/>
  <c r="C191"/>
  <c r="B191"/>
  <c r="I61"/>
  <c r="H61"/>
  <c r="G61"/>
  <c r="E61"/>
  <c r="D61"/>
  <c r="C61"/>
  <c r="B61"/>
  <c r="I191" i="44"/>
  <c r="H191"/>
  <c r="G191"/>
  <c r="E191"/>
  <c r="D191"/>
  <c r="C191"/>
  <c r="B191"/>
  <c r="I61"/>
  <c r="H61"/>
  <c r="G61"/>
  <c r="E61"/>
  <c r="D61"/>
  <c r="C61"/>
  <c r="B61"/>
  <c r="I190" i="53"/>
  <c r="H190"/>
  <c r="G190"/>
  <c r="F190"/>
  <c r="E190"/>
  <c r="D190"/>
  <c r="C190"/>
  <c r="I61"/>
  <c r="H61"/>
  <c r="G61"/>
  <c r="F61"/>
  <c r="E61"/>
  <c r="D61"/>
  <c r="C61"/>
  <c r="I190" i="49"/>
  <c r="H190"/>
  <c r="G190"/>
  <c r="F190"/>
  <c r="E190"/>
  <c r="D190"/>
  <c r="C190"/>
  <c r="I61"/>
  <c r="H61"/>
  <c r="G61"/>
  <c r="F61"/>
  <c r="E61"/>
  <c r="D61"/>
  <c r="C61"/>
  <c r="I190" i="50"/>
  <c r="H190"/>
  <c r="G190"/>
  <c r="F190"/>
  <c r="E190"/>
  <c r="D190"/>
  <c r="C190"/>
  <c r="I61"/>
  <c r="H61"/>
  <c r="G61"/>
  <c r="F61"/>
  <c r="E61"/>
  <c r="D61"/>
  <c r="C61"/>
  <c r="I212" i="51"/>
  <c r="H212"/>
  <c r="G212"/>
  <c r="F212"/>
  <c r="E212"/>
  <c r="D212"/>
  <c r="I68"/>
  <c r="H68"/>
  <c r="G68"/>
  <c r="F68"/>
  <c r="E68"/>
  <c r="D68"/>
  <c r="I212" i="52"/>
  <c r="H212"/>
  <c r="G212"/>
  <c r="F212"/>
  <c r="E212"/>
  <c r="D212"/>
  <c r="H140"/>
  <c r="G140"/>
  <c r="F140"/>
  <c r="E140"/>
  <c r="F139"/>
  <c r="E139"/>
  <c r="I137"/>
  <c r="H137"/>
  <c r="G137"/>
  <c r="E137"/>
  <c r="H136"/>
  <c r="G136"/>
  <c r="F136"/>
  <c r="E136"/>
  <c r="G135"/>
  <c r="F135"/>
  <c r="E135"/>
  <c r="D135"/>
  <c r="I133"/>
  <c r="H133"/>
  <c r="G133"/>
  <c r="E133"/>
  <c r="D133"/>
  <c r="H132"/>
  <c r="G132"/>
  <c r="F132"/>
  <c r="E132"/>
  <c r="D132"/>
  <c r="F131"/>
  <c r="E131"/>
  <c r="G130"/>
  <c r="E130"/>
  <c r="D130"/>
  <c r="I129"/>
  <c r="H129"/>
  <c r="G129"/>
  <c r="F129"/>
  <c r="E129"/>
  <c r="H128"/>
  <c r="G128"/>
  <c r="F128"/>
  <c r="E128"/>
  <c r="D128"/>
  <c r="F127"/>
  <c r="E127"/>
  <c r="I125"/>
  <c r="H125"/>
  <c r="G125"/>
  <c r="F125"/>
  <c r="E125"/>
  <c r="H124"/>
  <c r="G124"/>
  <c r="F124"/>
  <c r="E124"/>
  <c r="F123"/>
  <c r="E123"/>
  <c r="I121"/>
  <c r="H121"/>
  <c r="G121"/>
  <c r="F121"/>
  <c r="E121"/>
  <c r="H120"/>
  <c r="G120"/>
  <c r="F120"/>
  <c r="E120"/>
  <c r="F119"/>
  <c r="E119"/>
  <c r="I117"/>
  <c r="H117"/>
  <c r="G117"/>
  <c r="F117"/>
  <c r="E117"/>
  <c r="I116"/>
  <c r="H116"/>
  <c r="G116"/>
  <c r="F116"/>
  <c r="E116"/>
  <c r="D116"/>
  <c r="I115"/>
  <c r="H115"/>
  <c r="G115"/>
  <c r="F115"/>
  <c r="E115"/>
  <c r="D115"/>
  <c r="G114"/>
  <c r="D114"/>
  <c r="I113"/>
  <c r="H113"/>
  <c r="G113"/>
  <c r="F113"/>
  <c r="E113"/>
  <c r="D113"/>
  <c r="H112"/>
  <c r="G112"/>
  <c r="F112"/>
  <c r="E112"/>
  <c r="D112"/>
  <c r="F111"/>
  <c r="E111"/>
  <c r="G110"/>
  <c r="D110"/>
  <c r="I109"/>
  <c r="H109"/>
  <c r="G109"/>
  <c r="F109"/>
  <c r="E109"/>
  <c r="D109"/>
  <c r="H108"/>
  <c r="G108"/>
  <c r="F108"/>
  <c r="E108"/>
  <c r="F141"/>
  <c r="E141"/>
  <c r="I68"/>
  <c r="I139" s="1"/>
  <c r="H68"/>
  <c r="H139" s="1"/>
  <c r="G68"/>
  <c r="G138" s="1"/>
  <c r="F68"/>
  <c r="F138" s="1"/>
  <c r="E68"/>
  <c r="E138" s="1"/>
  <c r="D68"/>
  <c r="D137" s="1"/>
  <c r="I212" i="45"/>
  <c r="H212"/>
  <c r="G212"/>
  <c r="F212"/>
  <c r="E212"/>
  <c r="D212"/>
  <c r="G135"/>
  <c r="D135"/>
  <c r="G133"/>
  <c r="E133"/>
  <c r="D133"/>
  <c r="E129"/>
  <c r="G128"/>
  <c r="D128"/>
  <c r="G116"/>
  <c r="E116"/>
  <c r="D116"/>
  <c r="G115"/>
  <c r="E115"/>
  <c r="D115"/>
  <c r="D118" i="52" l="1"/>
  <c r="D126"/>
  <c r="D134"/>
  <c r="D111"/>
  <c r="D119"/>
  <c r="D127"/>
  <c r="D131"/>
  <c r="I110"/>
  <c r="I118"/>
  <c r="I122"/>
  <c r="I126"/>
  <c r="I130"/>
  <c r="I134"/>
  <c r="I138"/>
  <c r="D108"/>
  <c r="H110"/>
  <c r="H114"/>
  <c r="H118"/>
  <c r="D120"/>
  <c r="H122"/>
  <c r="D124"/>
  <c r="H126"/>
  <c r="I141"/>
  <c r="I111"/>
  <c r="G118"/>
  <c r="I119"/>
  <c r="G122"/>
  <c r="I123"/>
  <c r="G126"/>
  <c r="I127"/>
  <c r="H141"/>
  <c r="F110"/>
  <c r="H111"/>
  <c r="F114"/>
  <c r="D117"/>
  <c r="F118"/>
  <c r="H119"/>
  <c r="D121"/>
  <c r="F122"/>
  <c r="H123"/>
  <c r="D125"/>
  <c r="F126"/>
  <c r="H127"/>
  <c r="D129"/>
  <c r="F130"/>
  <c r="H131"/>
  <c r="G141"/>
  <c r="I108"/>
  <c r="E110"/>
  <c r="G111"/>
  <c r="I112"/>
  <c r="E114"/>
  <c r="E118"/>
  <c r="G119"/>
  <c r="I120"/>
  <c r="E122"/>
  <c r="G123"/>
  <c r="I124"/>
  <c r="E126"/>
  <c r="G127"/>
  <c r="I128"/>
  <c r="G131"/>
  <c r="I132"/>
  <c r="E134"/>
  <c r="I136"/>
  <c r="G139"/>
  <c r="I140"/>
  <c r="D138"/>
  <c r="D141"/>
  <c r="D139"/>
  <c r="H130"/>
  <c r="F133"/>
  <c r="H134"/>
  <c r="D136"/>
  <c r="F137"/>
  <c r="H138"/>
  <c r="D140"/>
  <c r="I114"/>
  <c r="I131"/>
  <c r="G134"/>
  <c r="I135"/>
  <c r="D122"/>
  <c r="D123"/>
  <c r="F134"/>
  <c r="H135"/>
  <c r="I68" i="45" l="1"/>
  <c r="H68"/>
  <c r="G68"/>
  <c r="F68"/>
  <c r="E68"/>
  <c r="D68"/>
  <c r="D51" i="2"/>
  <c r="D50"/>
  <c r="D49"/>
  <c r="D47"/>
  <c r="D46"/>
  <c r="D45"/>
  <c r="D44"/>
  <c r="D43"/>
  <c r="G51"/>
  <c r="G50"/>
  <c r="G49"/>
  <c r="G48"/>
  <c r="G47"/>
  <c r="G46"/>
  <c r="G45"/>
  <c r="G44"/>
  <c r="G43"/>
  <c r="G42"/>
  <c r="G41"/>
  <c r="J51"/>
  <c r="J50"/>
  <c r="J49"/>
  <c r="J48"/>
  <c r="J47"/>
  <c r="J46"/>
  <c r="J45"/>
  <c r="J44"/>
  <c r="J43"/>
  <c r="J42"/>
  <c r="J41"/>
  <c r="L94" i="67"/>
  <c r="K94"/>
  <c r="J94"/>
  <c r="I94"/>
  <c r="H94"/>
  <c r="G94"/>
  <c r="F94"/>
  <c r="E94"/>
  <c r="D94"/>
  <c r="C94"/>
  <c r="L93"/>
  <c r="K93"/>
  <c r="J93"/>
  <c r="I93"/>
  <c r="H93"/>
  <c r="G93"/>
  <c r="F93"/>
  <c r="E93"/>
  <c r="D93"/>
  <c r="C93"/>
  <c r="L92"/>
  <c r="K92"/>
  <c r="J92"/>
  <c r="I92"/>
  <c r="H92"/>
  <c r="G92"/>
  <c r="F92"/>
  <c r="E92"/>
  <c r="D92"/>
  <c r="C92"/>
  <c r="L91"/>
  <c r="K91"/>
  <c r="J91"/>
  <c r="I91"/>
  <c r="H91"/>
  <c r="G91"/>
  <c r="F91"/>
  <c r="E91"/>
  <c r="D91"/>
  <c r="C91"/>
  <c r="L90"/>
  <c r="K90"/>
  <c r="J90"/>
  <c r="I90"/>
  <c r="H90"/>
  <c r="G90"/>
  <c r="F90"/>
  <c r="E90"/>
  <c r="D90"/>
  <c r="C90"/>
  <c r="L89"/>
  <c r="K89"/>
  <c r="J89"/>
  <c r="I89"/>
  <c r="H89"/>
  <c r="G89"/>
  <c r="F89"/>
  <c r="E89"/>
  <c r="D89"/>
  <c r="C89"/>
  <c r="B94"/>
  <c r="B93"/>
  <c r="B92"/>
  <c r="B91"/>
  <c r="B90"/>
  <c r="B89"/>
  <c r="L94" i="23"/>
  <c r="K94"/>
  <c r="J94"/>
  <c r="I94"/>
  <c r="H94"/>
  <c r="G94"/>
  <c r="F94"/>
  <c r="E94"/>
  <c r="D94"/>
  <c r="I138" i="45" l="1"/>
  <c r="I141"/>
  <c r="I137"/>
  <c r="I133"/>
  <c r="I129"/>
  <c r="I125"/>
  <c r="I121"/>
  <c r="I117"/>
  <c r="I140"/>
  <c r="I136"/>
  <c r="I132"/>
  <c r="I128"/>
  <c r="I124"/>
  <c r="I120"/>
  <c r="I116"/>
  <c r="I139"/>
  <c r="I135"/>
  <c r="I131"/>
  <c r="I127"/>
  <c r="I123"/>
  <c r="I119"/>
  <c r="I115"/>
  <c r="I134"/>
  <c r="I130"/>
  <c r="I126"/>
  <c r="I122"/>
  <c r="I118"/>
  <c r="G127"/>
  <c r="G137"/>
  <c r="G121"/>
  <c r="G140"/>
  <c r="G136"/>
  <c r="G132"/>
  <c r="G124"/>
  <c r="G120"/>
  <c r="G139"/>
  <c r="G131"/>
  <c r="G123"/>
  <c r="G119"/>
  <c r="G138"/>
  <c r="G134"/>
  <c r="G130"/>
  <c r="G126"/>
  <c r="G122"/>
  <c r="G118"/>
  <c r="G141"/>
  <c r="G129"/>
  <c r="G125"/>
  <c r="G117"/>
  <c r="F117"/>
  <c r="F130"/>
  <c r="F120"/>
  <c r="F139"/>
  <c r="F135"/>
  <c r="F131"/>
  <c r="F127"/>
  <c r="F123"/>
  <c r="F119"/>
  <c r="F115"/>
  <c r="F138"/>
  <c r="F134"/>
  <c r="F126"/>
  <c r="F122"/>
  <c r="F118"/>
  <c r="F141"/>
  <c r="F137"/>
  <c r="F133"/>
  <c r="F129"/>
  <c r="F125"/>
  <c r="F121"/>
  <c r="F140"/>
  <c r="F136"/>
  <c r="F132"/>
  <c r="F128"/>
  <c r="F124"/>
  <c r="F116"/>
  <c r="E139"/>
  <c r="E135"/>
  <c r="E131"/>
  <c r="E127"/>
  <c r="E123"/>
  <c r="E119"/>
  <c r="E138"/>
  <c r="E134"/>
  <c r="E130"/>
  <c r="E126"/>
  <c r="E122"/>
  <c r="E118"/>
  <c r="E141"/>
  <c r="E137"/>
  <c r="E125"/>
  <c r="E121"/>
  <c r="E117"/>
  <c r="E140"/>
  <c r="E136"/>
  <c r="E132"/>
  <c r="E128"/>
  <c r="E124"/>
  <c r="E120"/>
  <c r="H139"/>
  <c r="H129"/>
  <c r="H140"/>
  <c r="H136"/>
  <c r="H132"/>
  <c r="H128"/>
  <c r="H124"/>
  <c r="H120"/>
  <c r="H116"/>
  <c r="H135"/>
  <c r="H131"/>
  <c r="H127"/>
  <c r="H123"/>
  <c r="H119"/>
  <c r="H115"/>
  <c r="H138"/>
  <c r="H134"/>
  <c r="H130"/>
  <c r="H126"/>
  <c r="H122"/>
  <c r="H118"/>
  <c r="H141"/>
  <c r="H137"/>
  <c r="H133"/>
  <c r="H125"/>
  <c r="H121"/>
  <c r="H117"/>
  <c r="D134"/>
  <c r="D141"/>
  <c r="D117"/>
  <c r="D120"/>
  <c r="D139"/>
  <c r="D138"/>
  <c r="D130"/>
  <c r="D126"/>
  <c r="D122"/>
  <c r="D118"/>
  <c r="D137"/>
  <c r="D129"/>
  <c r="D125"/>
  <c r="D121"/>
  <c r="D140"/>
  <c r="D136"/>
  <c r="D132"/>
  <c r="D124"/>
  <c r="D131"/>
  <c r="D127"/>
  <c r="D123"/>
  <c r="D119"/>
  <c r="L93" i="23"/>
  <c r="K93"/>
  <c r="J93"/>
  <c r="I93"/>
  <c r="H93"/>
  <c r="G93"/>
  <c r="F93"/>
  <c r="E93"/>
  <c r="L92"/>
  <c r="K92"/>
  <c r="J92"/>
  <c r="I92"/>
  <c r="H92"/>
  <c r="G92"/>
  <c r="F92"/>
  <c r="E92"/>
  <c r="L91"/>
  <c r="K91"/>
  <c r="J91"/>
  <c r="I91"/>
  <c r="H91"/>
  <c r="G91"/>
  <c r="F91"/>
  <c r="E91"/>
  <c r="L90"/>
  <c r="K90"/>
  <c r="J90"/>
  <c r="I90"/>
  <c r="H90"/>
  <c r="G90"/>
  <c r="F90"/>
  <c r="E90"/>
  <c r="L89"/>
  <c r="K89"/>
  <c r="J89"/>
  <c r="I89"/>
  <c r="H89"/>
  <c r="G89"/>
  <c r="F89"/>
  <c r="E89"/>
  <c r="D93"/>
  <c r="D92"/>
  <c r="D91"/>
  <c r="D90"/>
  <c r="D89"/>
  <c r="L87" i="67"/>
  <c r="K87"/>
  <c r="J87"/>
  <c r="I87"/>
  <c r="H87"/>
  <c r="G87"/>
  <c r="F87"/>
  <c r="E87"/>
  <c r="D87"/>
  <c r="C87"/>
  <c r="B87"/>
  <c r="L86"/>
  <c r="K86"/>
  <c r="J86"/>
  <c r="I86"/>
  <c r="H86"/>
  <c r="G86"/>
  <c r="F86"/>
  <c r="E86"/>
  <c r="D86"/>
  <c r="C86"/>
  <c r="B86"/>
  <c r="L85"/>
  <c r="K85"/>
  <c r="J85"/>
  <c r="I85"/>
  <c r="H85"/>
  <c r="G85"/>
  <c r="F85"/>
  <c r="E85"/>
  <c r="D85"/>
  <c r="C85"/>
  <c r="B85"/>
  <c r="L84"/>
  <c r="K84"/>
  <c r="J84"/>
  <c r="I84"/>
  <c r="H84"/>
  <c r="G84"/>
  <c r="F84"/>
  <c r="E84"/>
  <c r="D84"/>
  <c r="C84"/>
  <c r="B84"/>
  <c r="L83"/>
  <c r="K83"/>
  <c r="J83"/>
  <c r="I83"/>
  <c r="H83"/>
  <c r="G83"/>
  <c r="F83"/>
  <c r="E83"/>
  <c r="D83"/>
  <c r="C83"/>
  <c r="B83"/>
  <c r="L82"/>
  <c r="K82"/>
  <c r="J82"/>
  <c r="I82"/>
  <c r="H82"/>
  <c r="G82"/>
  <c r="F82"/>
  <c r="E82"/>
  <c r="D82"/>
  <c r="C82"/>
  <c r="B82"/>
  <c r="L81"/>
  <c r="K81"/>
  <c r="J81"/>
  <c r="I81"/>
  <c r="H81"/>
  <c r="G81"/>
  <c r="F81"/>
  <c r="E81"/>
  <c r="D81"/>
  <c r="C81"/>
  <c r="B81"/>
  <c r="L80"/>
  <c r="K80"/>
  <c r="J80"/>
  <c r="I80"/>
  <c r="H80"/>
  <c r="G80"/>
  <c r="F80"/>
  <c r="E80"/>
  <c r="D80"/>
  <c r="C80"/>
  <c r="B80"/>
  <c r="L78"/>
  <c r="K78"/>
  <c r="J78"/>
  <c r="I78"/>
  <c r="H78"/>
  <c r="G78"/>
  <c r="F78"/>
  <c r="E78"/>
  <c r="D78"/>
  <c r="C78"/>
  <c r="B78"/>
  <c r="L77"/>
  <c r="K77"/>
  <c r="J77"/>
  <c r="I77"/>
  <c r="H77"/>
  <c r="G77"/>
  <c r="F77"/>
  <c r="E77"/>
  <c r="D77"/>
  <c r="C77"/>
  <c r="B77"/>
  <c r="L76"/>
  <c r="K76"/>
  <c r="J76"/>
  <c r="I76"/>
  <c r="H76"/>
  <c r="G76"/>
  <c r="F76"/>
  <c r="E76"/>
  <c r="D76"/>
  <c r="C76"/>
  <c r="B76"/>
  <c r="L75"/>
  <c r="K75"/>
  <c r="J75"/>
  <c r="I75"/>
  <c r="H75"/>
  <c r="G75"/>
  <c r="F75"/>
  <c r="E75"/>
  <c r="D75"/>
  <c r="C75"/>
  <c r="B75"/>
  <c r="L74"/>
  <c r="K74"/>
  <c r="J74"/>
  <c r="I74"/>
  <c r="H74"/>
  <c r="G74"/>
  <c r="F74"/>
  <c r="E74"/>
  <c r="D74"/>
  <c r="C74"/>
  <c r="L73"/>
  <c r="K73"/>
  <c r="J73"/>
  <c r="I73"/>
  <c r="H73"/>
  <c r="G73"/>
  <c r="F73"/>
  <c r="E73"/>
  <c r="D73"/>
  <c r="C73"/>
  <c r="B73"/>
  <c r="L72"/>
  <c r="K72"/>
  <c r="J72"/>
  <c r="I72"/>
  <c r="H72"/>
  <c r="G72"/>
  <c r="F72"/>
  <c r="E72"/>
  <c r="D72"/>
  <c r="C72"/>
  <c r="B72"/>
  <c r="L71"/>
  <c r="K71"/>
  <c r="J71"/>
  <c r="I71"/>
  <c r="H71"/>
  <c r="G71"/>
  <c r="F71"/>
  <c r="E71"/>
  <c r="D71"/>
  <c r="C71"/>
  <c r="B71"/>
  <c r="L70"/>
  <c r="K70"/>
  <c r="J70"/>
  <c r="I70"/>
  <c r="H70"/>
  <c r="G70"/>
  <c r="F70"/>
  <c r="E70"/>
  <c r="D70"/>
  <c r="C70"/>
  <c r="B70"/>
  <c r="L69"/>
  <c r="K69"/>
  <c r="J69"/>
  <c r="I69"/>
  <c r="H69"/>
  <c r="G69"/>
  <c r="F69"/>
  <c r="E69"/>
  <c r="D69"/>
  <c r="C69"/>
  <c r="B69"/>
  <c r="L68"/>
  <c r="K68"/>
  <c r="J68"/>
  <c r="I68"/>
  <c r="H68"/>
  <c r="G68"/>
  <c r="F68"/>
  <c r="E68"/>
  <c r="D68"/>
  <c r="C68"/>
  <c r="B68"/>
  <c r="L67"/>
  <c r="K67"/>
  <c r="J67"/>
  <c r="I67"/>
  <c r="H67"/>
  <c r="G67"/>
  <c r="F67"/>
  <c r="E67"/>
  <c r="D67"/>
  <c r="C67"/>
  <c r="B67"/>
  <c r="L66"/>
  <c r="K66"/>
  <c r="J66"/>
  <c r="I66"/>
  <c r="H66"/>
  <c r="G66"/>
  <c r="F66"/>
  <c r="E66"/>
  <c r="D66"/>
  <c r="C66"/>
  <c r="B66"/>
  <c r="L65"/>
  <c r="K65"/>
  <c r="J65"/>
  <c r="I65"/>
  <c r="H65"/>
  <c r="G65"/>
  <c r="F65"/>
  <c r="E65"/>
  <c r="D65"/>
  <c r="C65"/>
  <c r="B65"/>
  <c r="L64"/>
  <c r="K64"/>
  <c r="J64"/>
  <c r="I64"/>
  <c r="H64"/>
  <c r="G64"/>
  <c r="F64"/>
  <c r="E64"/>
  <c r="D64"/>
  <c r="C64"/>
  <c r="B64"/>
  <c r="L63"/>
  <c r="K63"/>
  <c r="J63"/>
  <c r="I63"/>
  <c r="H63"/>
  <c r="G63"/>
  <c r="F63"/>
  <c r="E63"/>
  <c r="D63"/>
  <c r="C63"/>
  <c r="B63"/>
  <c r="L62"/>
  <c r="K62"/>
  <c r="J62"/>
  <c r="I62"/>
  <c r="H62"/>
  <c r="G62"/>
  <c r="F62"/>
  <c r="E62"/>
  <c r="D62"/>
  <c r="C62"/>
  <c r="B62"/>
  <c r="G108" i="51" l="1"/>
  <c r="F87"/>
  <c r="E131"/>
  <c r="D135"/>
  <c r="H106" i="45"/>
  <c r="G87"/>
  <c r="K75" i="62"/>
  <c r="J88"/>
  <c r="K86"/>
  <c r="J86"/>
  <c r="K88"/>
  <c r="J87"/>
  <c r="J84"/>
  <c r="K82"/>
  <c r="J82"/>
  <c r="K84"/>
  <c r="J83"/>
  <c r="K79"/>
  <c r="J79"/>
  <c r="K78"/>
  <c r="J78"/>
  <c r="J75"/>
  <c r="J66"/>
  <c r="E88"/>
  <c r="D88"/>
  <c r="C88"/>
  <c r="B88"/>
  <c r="E87"/>
  <c r="D87"/>
  <c r="C87"/>
  <c r="B87"/>
  <c r="E86"/>
  <c r="D86"/>
  <c r="C86"/>
  <c r="B86"/>
  <c r="E85"/>
  <c r="D85"/>
  <c r="C85"/>
  <c r="B85"/>
  <c r="E84"/>
  <c r="D84"/>
  <c r="C84"/>
  <c r="B84"/>
  <c r="E83"/>
  <c r="D83"/>
  <c r="C83"/>
  <c r="B83"/>
  <c r="E82"/>
  <c r="D82"/>
  <c r="C82"/>
  <c r="B82"/>
  <c r="E81"/>
  <c r="D81"/>
  <c r="C81"/>
  <c r="B81"/>
  <c r="E79"/>
  <c r="D79"/>
  <c r="C79"/>
  <c r="B79"/>
  <c r="E78"/>
  <c r="D78"/>
  <c r="C78"/>
  <c r="B78"/>
  <c r="E77"/>
  <c r="D77"/>
  <c r="C77"/>
  <c r="B77"/>
  <c r="E76"/>
  <c r="D76"/>
  <c r="C76"/>
  <c r="B76"/>
  <c r="E75"/>
  <c r="D75"/>
  <c r="C75"/>
  <c r="E74"/>
  <c r="D74"/>
  <c r="C74"/>
  <c r="B74"/>
  <c r="E73"/>
  <c r="D73"/>
  <c r="C73"/>
  <c r="B73"/>
  <c r="E72"/>
  <c r="D72"/>
  <c r="C72"/>
  <c r="B72"/>
  <c r="E71"/>
  <c r="D71"/>
  <c r="C71"/>
  <c r="B71"/>
  <c r="E70"/>
  <c r="D70"/>
  <c r="C70"/>
  <c r="B70"/>
  <c r="E69"/>
  <c r="D69"/>
  <c r="C69"/>
  <c r="B69"/>
  <c r="E68"/>
  <c r="D68"/>
  <c r="C68"/>
  <c r="B68"/>
  <c r="E67"/>
  <c r="D67"/>
  <c r="C67"/>
  <c r="B67"/>
  <c r="E66"/>
  <c r="D66"/>
  <c r="C66"/>
  <c r="B66"/>
  <c r="E65"/>
  <c r="D65"/>
  <c r="C65"/>
  <c r="B65"/>
  <c r="E64"/>
  <c r="D64"/>
  <c r="C64"/>
  <c r="B64"/>
  <c r="E63"/>
  <c r="D63"/>
  <c r="C63"/>
  <c r="B63"/>
  <c r="L88"/>
  <c r="H88"/>
  <c r="G88"/>
  <c r="F88"/>
  <c r="L87"/>
  <c r="H87"/>
  <c r="G87"/>
  <c r="F87"/>
  <c r="L86"/>
  <c r="H86"/>
  <c r="G86"/>
  <c r="F86"/>
  <c r="L85"/>
  <c r="K85"/>
  <c r="J85"/>
  <c r="H85"/>
  <c r="G85"/>
  <c r="F85"/>
  <c r="L84"/>
  <c r="H84"/>
  <c r="G84"/>
  <c r="F84"/>
  <c r="L83"/>
  <c r="H83"/>
  <c r="G83"/>
  <c r="F83"/>
  <c r="L82"/>
  <c r="H82"/>
  <c r="G82"/>
  <c r="F82"/>
  <c r="L81"/>
  <c r="K81"/>
  <c r="J81"/>
  <c r="H81"/>
  <c r="G81"/>
  <c r="F81"/>
  <c r="L79"/>
  <c r="H79"/>
  <c r="G79"/>
  <c r="F79"/>
  <c r="L78"/>
  <c r="H78"/>
  <c r="G78"/>
  <c r="F78"/>
  <c r="L77"/>
  <c r="K77"/>
  <c r="J77"/>
  <c r="H77"/>
  <c r="G77"/>
  <c r="F77"/>
  <c r="L76"/>
  <c r="K76"/>
  <c r="J76"/>
  <c r="H76"/>
  <c r="G76"/>
  <c r="F76"/>
  <c r="L75"/>
  <c r="G75"/>
  <c r="F75"/>
  <c r="L74"/>
  <c r="K74"/>
  <c r="J74"/>
  <c r="H74"/>
  <c r="G74"/>
  <c r="F74"/>
  <c r="L73"/>
  <c r="K73"/>
  <c r="J73"/>
  <c r="H73"/>
  <c r="G73"/>
  <c r="F73"/>
  <c r="L72"/>
  <c r="K72"/>
  <c r="J72"/>
  <c r="H72"/>
  <c r="G72"/>
  <c r="F72"/>
  <c r="L71"/>
  <c r="K71"/>
  <c r="J71"/>
  <c r="H71"/>
  <c r="G71"/>
  <c r="F71"/>
  <c r="L70"/>
  <c r="K70"/>
  <c r="J70"/>
  <c r="H70"/>
  <c r="G70"/>
  <c r="F70"/>
  <c r="L69"/>
  <c r="K69"/>
  <c r="J69"/>
  <c r="H69"/>
  <c r="G69"/>
  <c r="F69"/>
  <c r="L68"/>
  <c r="H68"/>
  <c r="G68"/>
  <c r="F68"/>
  <c r="L67"/>
  <c r="J67"/>
  <c r="H67"/>
  <c r="G67"/>
  <c r="F67"/>
  <c r="L66"/>
  <c r="H66"/>
  <c r="G66"/>
  <c r="F66"/>
  <c r="L65"/>
  <c r="H65"/>
  <c r="G65"/>
  <c r="F65"/>
  <c r="L64"/>
  <c r="H64"/>
  <c r="G64"/>
  <c r="F64"/>
  <c r="L63"/>
  <c r="J63"/>
  <c r="H63"/>
  <c r="G63"/>
  <c r="F63"/>
  <c r="F88" i="64"/>
  <c r="F87"/>
  <c r="F86"/>
  <c r="F85"/>
  <c r="F84"/>
  <c r="F83"/>
  <c r="F82"/>
  <c r="F81"/>
  <c r="F79"/>
  <c r="F78"/>
  <c r="F77"/>
  <c r="F76"/>
  <c r="F75"/>
  <c r="F74"/>
  <c r="F73"/>
  <c r="F72"/>
  <c r="F71"/>
  <c r="F70"/>
  <c r="F69"/>
  <c r="F68"/>
  <c r="F67"/>
  <c r="F66"/>
  <c r="F65"/>
  <c r="F64"/>
  <c r="F63"/>
  <c r="L88"/>
  <c r="K88"/>
  <c r="J88"/>
  <c r="I88"/>
  <c r="H88"/>
  <c r="G88"/>
  <c r="L87"/>
  <c r="K87"/>
  <c r="J87"/>
  <c r="I87"/>
  <c r="H87"/>
  <c r="G87"/>
  <c r="L86"/>
  <c r="K86"/>
  <c r="J86"/>
  <c r="I86"/>
  <c r="H86"/>
  <c r="G86"/>
  <c r="L85"/>
  <c r="K85"/>
  <c r="J85"/>
  <c r="I85"/>
  <c r="H85"/>
  <c r="G85"/>
  <c r="L84"/>
  <c r="K84"/>
  <c r="J84"/>
  <c r="I84"/>
  <c r="H84"/>
  <c r="G84"/>
  <c r="L83"/>
  <c r="K83"/>
  <c r="J83"/>
  <c r="I83"/>
  <c r="H83"/>
  <c r="G83"/>
  <c r="L82"/>
  <c r="K82"/>
  <c r="J82"/>
  <c r="I82"/>
  <c r="H82"/>
  <c r="G82"/>
  <c r="L81"/>
  <c r="K81"/>
  <c r="J81"/>
  <c r="I81"/>
  <c r="H81"/>
  <c r="G81"/>
  <c r="L79"/>
  <c r="K79"/>
  <c r="J79"/>
  <c r="I79"/>
  <c r="H79"/>
  <c r="G79"/>
  <c r="L78"/>
  <c r="K78"/>
  <c r="J78"/>
  <c r="I78"/>
  <c r="H78"/>
  <c r="G78"/>
  <c r="L77"/>
  <c r="K77"/>
  <c r="J77"/>
  <c r="I77"/>
  <c r="H77"/>
  <c r="G77"/>
  <c r="L76"/>
  <c r="K76"/>
  <c r="J76"/>
  <c r="I76"/>
  <c r="H76"/>
  <c r="G76"/>
  <c r="L75"/>
  <c r="K75"/>
  <c r="J75"/>
  <c r="H75"/>
  <c r="G75"/>
  <c r="L74"/>
  <c r="K74"/>
  <c r="J74"/>
  <c r="I74"/>
  <c r="H74"/>
  <c r="G74"/>
  <c r="L73"/>
  <c r="K73"/>
  <c r="J73"/>
  <c r="I73"/>
  <c r="H73"/>
  <c r="G73"/>
  <c r="L72"/>
  <c r="K72"/>
  <c r="J72"/>
  <c r="I72"/>
  <c r="H72"/>
  <c r="G72"/>
  <c r="L71"/>
  <c r="K71"/>
  <c r="J71"/>
  <c r="I71"/>
  <c r="H71"/>
  <c r="G71"/>
  <c r="L70"/>
  <c r="K70"/>
  <c r="J70"/>
  <c r="I70"/>
  <c r="H70"/>
  <c r="G70"/>
  <c r="L69"/>
  <c r="K69"/>
  <c r="J69"/>
  <c r="I69"/>
  <c r="H69"/>
  <c r="G69"/>
  <c r="L68"/>
  <c r="K68"/>
  <c r="J68"/>
  <c r="I68"/>
  <c r="H68"/>
  <c r="G68"/>
  <c r="L67"/>
  <c r="K67"/>
  <c r="J67"/>
  <c r="I67"/>
  <c r="H67"/>
  <c r="G67"/>
  <c r="L66"/>
  <c r="K66"/>
  <c r="J66"/>
  <c r="I66"/>
  <c r="H66"/>
  <c r="G66"/>
  <c r="L65"/>
  <c r="K65"/>
  <c r="J65"/>
  <c r="I65"/>
  <c r="H65"/>
  <c r="G65"/>
  <c r="L64"/>
  <c r="K64"/>
  <c r="J64"/>
  <c r="I64"/>
  <c r="H64"/>
  <c r="G64"/>
  <c r="L63"/>
  <c r="K63"/>
  <c r="J63"/>
  <c r="I63"/>
  <c r="H63"/>
  <c r="G63"/>
  <c r="L89" i="55"/>
  <c r="K89"/>
  <c r="J89"/>
  <c r="I89"/>
  <c r="H89"/>
  <c r="G89"/>
  <c r="L88"/>
  <c r="K88"/>
  <c r="J88"/>
  <c r="I88"/>
  <c r="H88"/>
  <c r="G88"/>
  <c r="L87"/>
  <c r="K87"/>
  <c r="J87"/>
  <c r="I87"/>
  <c r="H87"/>
  <c r="G87"/>
  <c r="L86"/>
  <c r="K86"/>
  <c r="J86"/>
  <c r="I86"/>
  <c r="H86"/>
  <c r="G86"/>
  <c r="L85"/>
  <c r="K85"/>
  <c r="J85"/>
  <c r="I85"/>
  <c r="H85"/>
  <c r="G85"/>
  <c r="L84"/>
  <c r="K84"/>
  <c r="J84"/>
  <c r="I84"/>
  <c r="H84"/>
  <c r="G84"/>
  <c r="L83"/>
  <c r="K83"/>
  <c r="J83"/>
  <c r="I83"/>
  <c r="H83"/>
  <c r="G83"/>
  <c r="L82"/>
  <c r="K82"/>
  <c r="J82"/>
  <c r="I82"/>
  <c r="H82"/>
  <c r="G82"/>
  <c r="L80"/>
  <c r="K80"/>
  <c r="J80"/>
  <c r="I80"/>
  <c r="H80"/>
  <c r="G80"/>
  <c r="L79"/>
  <c r="K79"/>
  <c r="J79"/>
  <c r="I79"/>
  <c r="H79"/>
  <c r="G79"/>
  <c r="L78"/>
  <c r="K78"/>
  <c r="J78"/>
  <c r="I78"/>
  <c r="H78"/>
  <c r="G78"/>
  <c r="L77"/>
  <c r="K77"/>
  <c r="J77"/>
  <c r="I77"/>
  <c r="H77"/>
  <c r="G77"/>
  <c r="L76"/>
  <c r="K76"/>
  <c r="J76"/>
  <c r="I76"/>
  <c r="H76"/>
  <c r="G76"/>
  <c r="L75"/>
  <c r="K75"/>
  <c r="J75"/>
  <c r="I75"/>
  <c r="H75"/>
  <c r="G75"/>
  <c r="L74"/>
  <c r="K74"/>
  <c r="J74"/>
  <c r="I74"/>
  <c r="H74"/>
  <c r="G74"/>
  <c r="L73"/>
  <c r="K73"/>
  <c r="J73"/>
  <c r="I73"/>
  <c r="H73"/>
  <c r="G73"/>
  <c r="L72"/>
  <c r="K72"/>
  <c r="J72"/>
  <c r="I72"/>
  <c r="H72"/>
  <c r="G72"/>
  <c r="L71"/>
  <c r="K71"/>
  <c r="J71"/>
  <c r="I71"/>
  <c r="H71"/>
  <c r="G71"/>
  <c r="L70"/>
  <c r="K70"/>
  <c r="J70"/>
  <c r="I70"/>
  <c r="H70"/>
  <c r="G70"/>
  <c r="L69"/>
  <c r="K69"/>
  <c r="J69"/>
  <c r="I69"/>
  <c r="H69"/>
  <c r="G69"/>
  <c r="L68"/>
  <c r="K68"/>
  <c r="J68"/>
  <c r="I68"/>
  <c r="H68"/>
  <c r="G68"/>
  <c r="L67"/>
  <c r="K67"/>
  <c r="J67"/>
  <c r="I67"/>
  <c r="H67"/>
  <c r="G67"/>
  <c r="L66"/>
  <c r="K66"/>
  <c r="J66"/>
  <c r="I66"/>
  <c r="H66"/>
  <c r="G66"/>
  <c r="L65"/>
  <c r="K65"/>
  <c r="J65"/>
  <c r="I65"/>
  <c r="H65"/>
  <c r="G65"/>
  <c r="L64"/>
  <c r="K64"/>
  <c r="J64"/>
  <c r="I64"/>
  <c r="H64"/>
  <c r="G64"/>
  <c r="F127" i="46"/>
  <c r="F126"/>
  <c r="F125"/>
  <c r="F124"/>
  <c r="F123"/>
  <c r="F122"/>
  <c r="F121"/>
  <c r="F120"/>
  <c r="F119"/>
  <c r="F118"/>
  <c r="F117"/>
  <c r="E117"/>
  <c r="F116"/>
  <c r="F115"/>
  <c r="F114"/>
  <c r="F113"/>
  <c r="F112"/>
  <c r="F111"/>
  <c r="F110"/>
  <c r="F109"/>
  <c r="F108"/>
  <c r="E108"/>
  <c r="F107"/>
  <c r="F106"/>
  <c r="F105"/>
  <c r="E105"/>
  <c r="F104"/>
  <c r="F103"/>
  <c r="F102"/>
  <c r="F101"/>
  <c r="F100"/>
  <c r="F99"/>
  <c r="F98"/>
  <c r="F97"/>
  <c r="F96"/>
  <c r="F95"/>
  <c r="F94"/>
  <c r="F93"/>
  <c r="F92"/>
  <c r="F91"/>
  <c r="H90"/>
  <c r="F90"/>
  <c r="E90"/>
  <c r="F89"/>
  <c r="E89"/>
  <c r="H88"/>
  <c r="F88"/>
  <c r="E88"/>
  <c r="H87"/>
  <c r="F87"/>
  <c r="F86"/>
  <c r="E86"/>
  <c r="H85"/>
  <c r="F85"/>
  <c r="F84"/>
  <c r="H83"/>
  <c r="F83"/>
  <c r="E83"/>
  <c r="H82"/>
  <c r="F82"/>
  <c r="F81"/>
  <c r="E81"/>
  <c r="H80"/>
  <c r="F80"/>
  <c r="H79"/>
  <c r="F79"/>
  <c r="E79"/>
  <c r="H78"/>
  <c r="F78"/>
  <c r="E78"/>
  <c r="F77"/>
  <c r="F76"/>
  <c r="F75"/>
  <c r="I127"/>
  <c r="H127"/>
  <c r="G127"/>
  <c r="E127"/>
  <c r="D127"/>
  <c r="C114"/>
  <c r="B127"/>
  <c r="F127" i="47"/>
  <c r="F126"/>
  <c r="F125"/>
  <c r="F124"/>
  <c r="F123"/>
  <c r="F122"/>
  <c r="F121"/>
  <c r="F120"/>
  <c r="F119"/>
  <c r="F118"/>
  <c r="F117"/>
  <c r="F116"/>
  <c r="F115"/>
  <c r="F114"/>
  <c r="H113"/>
  <c r="F113"/>
  <c r="F112"/>
  <c r="H111"/>
  <c r="F111"/>
  <c r="B111"/>
  <c r="F110"/>
  <c r="F109"/>
  <c r="F108"/>
  <c r="F107"/>
  <c r="F106"/>
  <c r="H105"/>
  <c r="F105"/>
  <c r="F104"/>
  <c r="F103"/>
  <c r="B103"/>
  <c r="F102"/>
  <c r="F101"/>
  <c r="F100"/>
  <c r="F99"/>
  <c r="F98"/>
  <c r="F97"/>
  <c r="F96"/>
  <c r="B96"/>
  <c r="F95"/>
  <c r="F94"/>
  <c r="F93"/>
  <c r="F92"/>
  <c r="F91"/>
  <c r="B91"/>
  <c r="H90"/>
  <c r="F90"/>
  <c r="F89"/>
  <c r="H88"/>
  <c r="F88"/>
  <c r="F87"/>
  <c r="B87"/>
  <c r="H86"/>
  <c r="F86"/>
  <c r="F85"/>
  <c r="H84"/>
  <c r="F84"/>
  <c r="B84"/>
  <c r="F83"/>
  <c r="B83"/>
  <c r="H82"/>
  <c r="F82"/>
  <c r="F81"/>
  <c r="H80"/>
  <c r="F80"/>
  <c r="B80"/>
  <c r="F79"/>
  <c r="H78"/>
  <c r="F78"/>
  <c r="F77"/>
  <c r="B77"/>
  <c r="F76"/>
  <c r="F75"/>
  <c r="I127"/>
  <c r="H127"/>
  <c r="G106"/>
  <c r="E91"/>
  <c r="D76"/>
  <c r="C127"/>
  <c r="B127"/>
  <c r="F127" i="44"/>
  <c r="F126"/>
  <c r="F125"/>
  <c r="F124"/>
  <c r="F123"/>
  <c r="F122"/>
  <c r="F121"/>
  <c r="F120"/>
  <c r="F119"/>
  <c r="F118"/>
  <c r="F117"/>
  <c r="E117"/>
  <c r="F116"/>
  <c r="F115"/>
  <c r="F114"/>
  <c r="F113"/>
  <c r="H112"/>
  <c r="F112"/>
  <c r="F111"/>
  <c r="E111"/>
  <c r="F110"/>
  <c r="F109"/>
  <c r="F108"/>
  <c r="F107"/>
  <c r="F106"/>
  <c r="F105"/>
  <c r="D105"/>
  <c r="F104"/>
  <c r="F103"/>
  <c r="F102"/>
  <c r="F101"/>
  <c r="F100"/>
  <c r="F99"/>
  <c r="F98"/>
  <c r="F97"/>
  <c r="F96"/>
  <c r="E96"/>
  <c r="F95"/>
  <c r="F94"/>
  <c r="F93"/>
  <c r="F92"/>
  <c r="F91"/>
  <c r="F90"/>
  <c r="E90"/>
  <c r="H89"/>
  <c r="F89"/>
  <c r="E89"/>
  <c r="H88"/>
  <c r="F88"/>
  <c r="E88"/>
  <c r="F87"/>
  <c r="E87"/>
  <c r="H86"/>
  <c r="F86"/>
  <c r="E86"/>
  <c r="F85"/>
  <c r="E85"/>
  <c r="F84"/>
  <c r="E84"/>
  <c r="H83"/>
  <c r="F83"/>
  <c r="E83"/>
  <c r="F82"/>
  <c r="E82"/>
  <c r="H81"/>
  <c r="F81"/>
  <c r="E81"/>
  <c r="F80"/>
  <c r="E80"/>
  <c r="H79"/>
  <c r="F79"/>
  <c r="E79"/>
  <c r="H78"/>
  <c r="F78"/>
  <c r="E78"/>
  <c r="D78"/>
  <c r="F77"/>
  <c r="B77"/>
  <c r="F76"/>
  <c r="F75"/>
  <c r="I127"/>
  <c r="D127"/>
  <c r="C127"/>
  <c r="B110"/>
  <c r="E126" i="53"/>
  <c r="F122"/>
  <c r="G118"/>
  <c r="F118"/>
  <c r="E116"/>
  <c r="E104"/>
  <c r="E101"/>
  <c r="H99"/>
  <c r="E94"/>
  <c r="E90"/>
  <c r="F88"/>
  <c r="E85"/>
  <c r="F82"/>
  <c r="E82"/>
  <c r="F80"/>
  <c r="E80"/>
  <c r="E76"/>
  <c r="D125"/>
  <c r="C126"/>
  <c r="I119" i="49"/>
  <c r="C102"/>
  <c r="C93"/>
  <c r="I92"/>
  <c r="H88"/>
  <c r="F88"/>
  <c r="C87"/>
  <c r="C86"/>
  <c r="F81"/>
  <c r="F80"/>
  <c r="D125"/>
  <c r="C126"/>
  <c r="C118" i="50"/>
  <c r="C117"/>
  <c r="C111"/>
  <c r="C110"/>
  <c r="C109"/>
  <c r="C103"/>
  <c r="C102"/>
  <c r="C95"/>
  <c r="C94"/>
  <c r="C93"/>
  <c r="C92"/>
  <c r="C87"/>
  <c r="C86"/>
  <c r="C85"/>
  <c r="C78"/>
  <c r="C77"/>
  <c r="I105"/>
  <c r="G96"/>
  <c r="E91"/>
  <c r="D91"/>
  <c r="G140" i="51"/>
  <c r="G137"/>
  <c r="D133"/>
  <c r="G132"/>
  <c r="G123"/>
  <c r="G120"/>
  <c r="G116"/>
  <c r="E116"/>
  <c r="G114"/>
  <c r="D112"/>
  <c r="D110"/>
  <c r="G109"/>
  <c r="G105"/>
  <c r="G104"/>
  <c r="G101"/>
  <c r="D101"/>
  <c r="D95"/>
  <c r="D92"/>
  <c r="G89"/>
  <c r="G86"/>
  <c r="D86"/>
  <c r="D85"/>
  <c r="G84"/>
  <c r="D141"/>
  <c r="F107" i="52"/>
  <c r="E107"/>
  <c r="D101"/>
  <c r="F98"/>
  <c r="E96"/>
  <c r="E94"/>
  <c r="F91"/>
  <c r="D91"/>
  <c r="F88"/>
  <c r="E88"/>
  <c r="D88"/>
  <c r="F86"/>
  <c r="E86"/>
  <c r="D86"/>
  <c r="F84"/>
  <c r="E113" i="45"/>
  <c r="D112"/>
  <c r="D110"/>
  <c r="D101"/>
  <c r="D99"/>
  <c r="E98"/>
  <c r="D95"/>
  <c r="D92"/>
  <c r="D91"/>
  <c r="G88"/>
  <c r="D88"/>
  <c r="E86"/>
  <c r="D86"/>
  <c r="D85"/>
  <c r="I89"/>
  <c r="E122" i="46" l="1"/>
  <c r="E97"/>
  <c r="E94"/>
  <c r="E104"/>
  <c r="H126"/>
  <c r="E116"/>
  <c r="E75"/>
  <c r="E76"/>
  <c r="E101"/>
  <c r="E119"/>
  <c r="B103"/>
  <c r="H106"/>
  <c r="H100"/>
  <c r="E126"/>
  <c r="H103"/>
  <c r="E113"/>
  <c r="E107"/>
  <c r="H112"/>
  <c r="H114" i="47"/>
  <c r="B102"/>
  <c r="H106"/>
  <c r="B79"/>
  <c r="B99"/>
  <c r="B113"/>
  <c r="B108"/>
  <c r="B98"/>
  <c r="B76"/>
  <c r="B95"/>
  <c r="B82"/>
  <c r="B85"/>
  <c r="B89"/>
  <c r="H112"/>
  <c r="B81"/>
  <c r="B92"/>
  <c r="B107"/>
  <c r="E105" i="44"/>
  <c r="H114"/>
  <c r="E113"/>
  <c r="H105"/>
  <c r="E112"/>
  <c r="B82"/>
  <c r="B122"/>
  <c r="B84"/>
  <c r="B126"/>
  <c r="B108"/>
  <c r="H82"/>
  <c r="H87"/>
  <c r="H113"/>
  <c r="H117"/>
  <c r="H84"/>
  <c r="B96"/>
  <c r="E106"/>
  <c r="E123"/>
  <c r="H85"/>
  <c r="H96"/>
  <c r="B112"/>
  <c r="H80"/>
  <c r="H90"/>
  <c r="H106"/>
  <c r="H111"/>
  <c r="E114"/>
  <c r="H123"/>
  <c r="D116" i="53"/>
  <c r="E77"/>
  <c r="E86"/>
  <c r="F94"/>
  <c r="E108"/>
  <c r="E99"/>
  <c r="E111"/>
  <c r="E125"/>
  <c r="D94"/>
  <c r="D74"/>
  <c r="D78"/>
  <c r="G86"/>
  <c r="D99"/>
  <c r="G110"/>
  <c r="E124"/>
  <c r="D76"/>
  <c r="D104"/>
  <c r="D91"/>
  <c r="F77"/>
  <c r="F86"/>
  <c r="E95"/>
  <c r="F110"/>
  <c r="D124"/>
  <c r="I88"/>
  <c r="H103"/>
  <c r="H79"/>
  <c r="H88"/>
  <c r="G103"/>
  <c r="F84"/>
  <c r="E74"/>
  <c r="E78"/>
  <c r="D87"/>
  <c r="E91"/>
  <c r="E96"/>
  <c r="F101"/>
  <c r="F105"/>
  <c r="F111"/>
  <c r="E119"/>
  <c r="G79"/>
  <c r="F93"/>
  <c r="E98"/>
  <c r="E103"/>
  <c r="D108"/>
  <c r="E115"/>
  <c r="H75"/>
  <c r="E79"/>
  <c r="E84"/>
  <c r="E88"/>
  <c r="E93"/>
  <c r="H96"/>
  <c r="E102"/>
  <c r="E107"/>
  <c r="F113"/>
  <c r="E122"/>
  <c r="E75"/>
  <c r="D79"/>
  <c r="H82"/>
  <c r="E87"/>
  <c r="H91"/>
  <c r="F96"/>
  <c r="D102"/>
  <c r="E106"/>
  <c r="E112"/>
  <c r="G119"/>
  <c r="C79" i="49"/>
  <c r="D120"/>
  <c r="C110"/>
  <c r="C78"/>
  <c r="I109"/>
  <c r="I117"/>
  <c r="C85"/>
  <c r="C103"/>
  <c r="C77"/>
  <c r="D84"/>
  <c r="D90"/>
  <c r="C101"/>
  <c r="C109"/>
  <c r="C118"/>
  <c r="D76"/>
  <c r="D82"/>
  <c r="D98"/>
  <c r="F106"/>
  <c r="D74"/>
  <c r="D79"/>
  <c r="C94"/>
  <c r="D103"/>
  <c r="C111"/>
  <c r="I123"/>
  <c r="D95"/>
  <c r="D106"/>
  <c r="C117"/>
  <c r="D88"/>
  <c r="C95"/>
  <c r="F104"/>
  <c r="D114"/>
  <c r="D80"/>
  <c r="D87"/>
  <c r="D94"/>
  <c r="E103"/>
  <c r="E111"/>
  <c r="C125"/>
  <c r="C79" i="50"/>
  <c r="C101"/>
  <c r="C119"/>
  <c r="C125"/>
  <c r="C81"/>
  <c r="C89"/>
  <c r="C97"/>
  <c r="C105"/>
  <c r="C113"/>
  <c r="C121"/>
  <c r="C80"/>
  <c r="C88"/>
  <c r="C96"/>
  <c r="C104"/>
  <c r="C112"/>
  <c r="C120"/>
  <c r="C75"/>
  <c r="C83"/>
  <c r="C91"/>
  <c r="C99"/>
  <c r="C107"/>
  <c r="C115"/>
  <c r="C123"/>
  <c r="C76"/>
  <c r="C84"/>
  <c r="C100"/>
  <c r="C108"/>
  <c r="C116"/>
  <c r="C124"/>
  <c r="C126"/>
  <c r="C74"/>
  <c r="C82"/>
  <c r="C90"/>
  <c r="C98"/>
  <c r="C106"/>
  <c r="C114"/>
  <c r="C122"/>
  <c r="E128" i="51"/>
  <c r="E127"/>
  <c r="D109"/>
  <c r="D138"/>
  <c r="E120"/>
  <c r="F98"/>
  <c r="F140"/>
  <c r="F84"/>
  <c r="F95"/>
  <c r="F114"/>
  <c r="F118"/>
  <c r="E84"/>
  <c r="E87"/>
  <c r="E95"/>
  <c r="F108"/>
  <c r="D114"/>
  <c r="E118"/>
  <c r="D127"/>
  <c r="D84"/>
  <c r="D87"/>
  <c r="F112"/>
  <c r="D118"/>
  <c r="E135"/>
  <c r="F82"/>
  <c r="F92"/>
  <c r="E112"/>
  <c r="D117"/>
  <c r="F123"/>
  <c r="F134"/>
  <c r="F86"/>
  <c r="E92"/>
  <c r="F104"/>
  <c r="E111"/>
  <c r="F116"/>
  <c r="F90"/>
  <c r="F120"/>
  <c r="F132"/>
  <c r="D123"/>
  <c r="E141"/>
  <c r="D104" i="45"/>
  <c r="H91"/>
  <c r="H98"/>
  <c r="G114"/>
  <c r="D84"/>
  <c r="D114"/>
  <c r="E91"/>
  <c r="G95"/>
  <c r="G102"/>
  <c r="G86"/>
  <c r="G101"/>
  <c r="G92"/>
  <c r="G112"/>
  <c r="G85"/>
  <c r="G110"/>
  <c r="G98"/>
  <c r="G106"/>
  <c r="G99"/>
  <c r="G91"/>
  <c r="D108"/>
  <c r="D96"/>
  <c r="D100"/>
  <c r="H101" i="51"/>
  <c r="E119"/>
  <c r="E126"/>
  <c r="E82"/>
  <c r="E114"/>
  <c r="E140"/>
  <c r="E123"/>
  <c r="E132"/>
  <c r="E138"/>
  <c r="E90"/>
  <c r="E98"/>
  <c r="D99"/>
  <c r="D124"/>
  <c r="D116"/>
  <c r="D119"/>
  <c r="D105"/>
  <c r="D115"/>
  <c r="D137"/>
  <c r="D89"/>
  <c r="D111"/>
  <c r="E91" i="52"/>
  <c r="E102"/>
  <c r="E82"/>
  <c r="E98"/>
  <c r="E87"/>
  <c r="G107"/>
  <c r="E104"/>
  <c r="E84"/>
  <c r="E99"/>
  <c r="E83"/>
  <c r="D99"/>
  <c r="H110" i="45"/>
  <c r="G84"/>
  <c r="I87"/>
  <c r="H87"/>
  <c r="G82"/>
  <c r="K83" i="62"/>
  <c r="K87"/>
  <c r="K67"/>
  <c r="K63"/>
  <c r="K65"/>
  <c r="K66"/>
  <c r="K68"/>
  <c r="K64"/>
  <c r="J64"/>
  <c r="J68"/>
  <c r="J65"/>
  <c r="B86" i="44"/>
  <c r="B114"/>
  <c r="B125"/>
  <c r="B88"/>
  <c r="B99"/>
  <c r="B117"/>
  <c r="B78"/>
  <c r="B80"/>
  <c r="B92"/>
  <c r="B102"/>
  <c r="B109"/>
  <c r="B123"/>
  <c r="B90"/>
  <c r="H119"/>
  <c r="B93"/>
  <c r="B103"/>
  <c r="B116"/>
  <c r="B106"/>
  <c r="B119"/>
  <c r="B127"/>
  <c r="G94" i="45"/>
  <c r="I83"/>
  <c r="G90"/>
  <c r="I92"/>
  <c r="I96"/>
  <c r="I103"/>
  <c r="H83"/>
  <c r="H103"/>
  <c r="H99"/>
  <c r="G103"/>
  <c r="H107"/>
  <c r="H114"/>
  <c r="H82"/>
  <c r="I91"/>
  <c r="H95"/>
  <c r="H102"/>
  <c r="G107"/>
  <c r="G111"/>
  <c r="I108"/>
  <c r="I84"/>
  <c r="H86"/>
  <c r="I111"/>
  <c r="H94"/>
  <c r="I104"/>
  <c r="I112"/>
  <c r="H90"/>
  <c r="I100"/>
  <c r="I88"/>
  <c r="I99"/>
  <c r="I107"/>
  <c r="G83"/>
  <c r="I95"/>
  <c r="H111"/>
  <c r="F101"/>
  <c r="F109"/>
  <c r="E93"/>
  <c r="F82"/>
  <c r="F94"/>
  <c r="F98"/>
  <c r="D109"/>
  <c r="E106"/>
  <c r="E83"/>
  <c r="I85"/>
  <c r="I82"/>
  <c r="E84"/>
  <c r="I86"/>
  <c r="E88"/>
  <c r="G89"/>
  <c r="I90"/>
  <c r="E92"/>
  <c r="G93"/>
  <c r="I94"/>
  <c r="E96"/>
  <c r="G97"/>
  <c r="I98"/>
  <c r="E100"/>
  <c r="I102"/>
  <c r="E104"/>
  <c r="G105"/>
  <c r="I106"/>
  <c r="E108"/>
  <c r="G109"/>
  <c r="I110"/>
  <c r="E112"/>
  <c r="G113"/>
  <c r="I114"/>
  <c r="F85"/>
  <c r="F97"/>
  <c r="F105"/>
  <c r="E89"/>
  <c r="D89"/>
  <c r="D93"/>
  <c r="D97"/>
  <c r="F102"/>
  <c r="F106"/>
  <c r="D113"/>
  <c r="E82"/>
  <c r="E90"/>
  <c r="E94"/>
  <c r="D82"/>
  <c r="F83"/>
  <c r="H84"/>
  <c r="F87"/>
  <c r="H88"/>
  <c r="D90"/>
  <c r="F91"/>
  <c r="H92"/>
  <c r="D94"/>
  <c r="F95"/>
  <c r="H96"/>
  <c r="D98"/>
  <c r="F99"/>
  <c r="H100"/>
  <c r="D102"/>
  <c r="F103"/>
  <c r="H104"/>
  <c r="D106"/>
  <c r="F107"/>
  <c r="H108"/>
  <c r="F111"/>
  <c r="H112"/>
  <c r="F89"/>
  <c r="E97"/>
  <c r="E105"/>
  <c r="E102"/>
  <c r="E110"/>
  <c r="I93"/>
  <c r="E95"/>
  <c r="G96"/>
  <c r="I97"/>
  <c r="E99"/>
  <c r="G100"/>
  <c r="I101"/>
  <c r="E103"/>
  <c r="G104"/>
  <c r="I105"/>
  <c r="E107"/>
  <c r="G108"/>
  <c r="I109"/>
  <c r="E111"/>
  <c r="I113"/>
  <c r="F93"/>
  <c r="F113"/>
  <c r="E85"/>
  <c r="E101"/>
  <c r="E109"/>
  <c r="F86"/>
  <c r="F90"/>
  <c r="D105"/>
  <c r="F110"/>
  <c r="F114"/>
  <c r="E114"/>
  <c r="E87"/>
  <c r="D83"/>
  <c r="F84"/>
  <c r="H85"/>
  <c r="D87"/>
  <c r="F88"/>
  <c r="H89"/>
  <c r="F92"/>
  <c r="H93"/>
  <c r="F96"/>
  <c r="H97"/>
  <c r="F100"/>
  <c r="H101"/>
  <c r="D103"/>
  <c r="F104"/>
  <c r="H105"/>
  <c r="D107"/>
  <c r="F108"/>
  <c r="H109"/>
  <c r="D111"/>
  <c r="F112"/>
  <c r="H113"/>
  <c r="E102" i="46"/>
  <c r="E110"/>
  <c r="E115"/>
  <c r="E125"/>
  <c r="E93"/>
  <c r="E98"/>
  <c r="E120"/>
  <c r="D90"/>
  <c r="E106"/>
  <c r="E109"/>
  <c r="H114"/>
  <c r="E118"/>
  <c r="D123"/>
  <c r="D78"/>
  <c r="E80"/>
  <c r="E85"/>
  <c r="H89"/>
  <c r="E103"/>
  <c r="H105"/>
  <c r="H108"/>
  <c r="E112"/>
  <c r="H117"/>
  <c r="E121"/>
  <c r="E124"/>
  <c r="H77"/>
  <c r="D80"/>
  <c r="E82"/>
  <c r="H84"/>
  <c r="E87"/>
  <c r="E92"/>
  <c r="E96"/>
  <c r="E100"/>
  <c r="D103"/>
  <c r="H111"/>
  <c r="E114"/>
  <c r="H123"/>
  <c r="D82"/>
  <c r="D87"/>
  <c r="D114"/>
  <c r="E77"/>
  <c r="H81"/>
  <c r="E84"/>
  <c r="H86"/>
  <c r="D89"/>
  <c r="E91"/>
  <c r="E95"/>
  <c r="E99"/>
  <c r="D105"/>
  <c r="E111"/>
  <c r="H113"/>
  <c r="H119"/>
  <c r="E123"/>
  <c r="D102"/>
  <c r="C76"/>
  <c r="C80"/>
  <c r="C83"/>
  <c r="C86"/>
  <c r="C89"/>
  <c r="C92"/>
  <c r="C94"/>
  <c r="C96"/>
  <c r="C97"/>
  <c r="C98"/>
  <c r="C99"/>
  <c r="C100"/>
  <c r="C102"/>
  <c r="C104"/>
  <c r="C105"/>
  <c r="C106"/>
  <c r="C107"/>
  <c r="C108"/>
  <c r="C109"/>
  <c r="C110"/>
  <c r="C111"/>
  <c r="C112"/>
  <c r="C113"/>
  <c r="C115"/>
  <c r="C116"/>
  <c r="C117"/>
  <c r="C118"/>
  <c r="C119"/>
  <c r="C120"/>
  <c r="C121"/>
  <c r="C122"/>
  <c r="C123"/>
  <c r="C124"/>
  <c r="C125"/>
  <c r="C126"/>
  <c r="C127"/>
  <c r="B75"/>
  <c r="B76"/>
  <c r="B77"/>
  <c r="B78"/>
  <c r="B79"/>
  <c r="B80"/>
  <c r="B81"/>
  <c r="B82"/>
  <c r="B83"/>
  <c r="B84"/>
  <c r="B85"/>
  <c r="B86"/>
  <c r="B87"/>
  <c r="B88"/>
  <c r="B89"/>
  <c r="B90"/>
  <c r="B91"/>
  <c r="B92"/>
  <c r="B93"/>
  <c r="B94"/>
  <c r="B95"/>
  <c r="B96"/>
  <c r="B97"/>
  <c r="B98"/>
  <c r="B99"/>
  <c r="B100"/>
  <c r="B101"/>
  <c r="B102"/>
  <c r="B104"/>
  <c r="B105"/>
  <c r="B106"/>
  <c r="B107"/>
  <c r="B108"/>
  <c r="B109"/>
  <c r="B110"/>
  <c r="B111"/>
  <c r="B112"/>
  <c r="B113"/>
  <c r="B114"/>
  <c r="B115"/>
  <c r="B116"/>
  <c r="B117"/>
  <c r="B118"/>
  <c r="B119"/>
  <c r="B120"/>
  <c r="B121"/>
  <c r="B122"/>
  <c r="B123"/>
  <c r="B124"/>
  <c r="B125"/>
  <c r="B126"/>
  <c r="D76"/>
  <c r="D79"/>
  <c r="D85"/>
  <c r="D95"/>
  <c r="C101"/>
  <c r="I78"/>
  <c r="I84"/>
  <c r="I95"/>
  <c r="H75"/>
  <c r="H76"/>
  <c r="H91"/>
  <c r="H92"/>
  <c r="H93"/>
  <c r="H94"/>
  <c r="H95"/>
  <c r="H96"/>
  <c r="H97"/>
  <c r="H98"/>
  <c r="H99"/>
  <c r="H101"/>
  <c r="H102"/>
  <c r="H104"/>
  <c r="H107"/>
  <c r="H109"/>
  <c r="H110"/>
  <c r="H115"/>
  <c r="H116"/>
  <c r="H118"/>
  <c r="H120"/>
  <c r="H121"/>
  <c r="H122"/>
  <c r="H124"/>
  <c r="H125"/>
  <c r="D98"/>
  <c r="C103"/>
  <c r="I76"/>
  <c r="I81"/>
  <c r="I87"/>
  <c r="I97"/>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D75"/>
  <c r="D77"/>
  <c r="D81"/>
  <c r="D83"/>
  <c r="D84"/>
  <c r="D86"/>
  <c r="D88"/>
  <c r="D91"/>
  <c r="D92"/>
  <c r="D93"/>
  <c r="D94"/>
  <c r="D96"/>
  <c r="D97"/>
  <c r="D99"/>
  <c r="D100"/>
  <c r="D101"/>
  <c r="D104"/>
  <c r="D106"/>
  <c r="D107"/>
  <c r="D108"/>
  <c r="D109"/>
  <c r="D110"/>
  <c r="D111"/>
  <c r="D112"/>
  <c r="D113"/>
  <c r="D115"/>
  <c r="D116"/>
  <c r="D117"/>
  <c r="D118"/>
  <c r="D119"/>
  <c r="D120"/>
  <c r="D121"/>
  <c r="D122"/>
  <c r="D124"/>
  <c r="D125"/>
  <c r="D126"/>
  <c r="C75"/>
  <c r="C77"/>
  <c r="C78"/>
  <c r="C79"/>
  <c r="C81"/>
  <c r="C82"/>
  <c r="C84"/>
  <c r="C85"/>
  <c r="C87"/>
  <c r="C88"/>
  <c r="C90"/>
  <c r="C91"/>
  <c r="C93"/>
  <c r="C95"/>
  <c r="I75"/>
  <c r="I77"/>
  <c r="I79"/>
  <c r="I80"/>
  <c r="I82"/>
  <c r="I83"/>
  <c r="I85"/>
  <c r="I86"/>
  <c r="I88"/>
  <c r="I89"/>
  <c r="I90"/>
  <c r="I91"/>
  <c r="I92"/>
  <c r="I93"/>
  <c r="I94"/>
  <c r="I96"/>
  <c r="I98"/>
  <c r="I99"/>
  <c r="I100"/>
  <c r="I101"/>
  <c r="I102"/>
  <c r="I103"/>
  <c r="I104"/>
  <c r="I105"/>
  <c r="I106"/>
  <c r="I107"/>
  <c r="I108"/>
  <c r="I109"/>
  <c r="I110"/>
  <c r="I111"/>
  <c r="I112"/>
  <c r="I113"/>
  <c r="I114"/>
  <c r="I115"/>
  <c r="I116"/>
  <c r="I117"/>
  <c r="I118"/>
  <c r="I119"/>
  <c r="I120"/>
  <c r="I121"/>
  <c r="I122"/>
  <c r="I123"/>
  <c r="I124"/>
  <c r="I125"/>
  <c r="I126"/>
  <c r="E79" i="47"/>
  <c r="E81"/>
  <c r="E83"/>
  <c r="E85"/>
  <c r="E87"/>
  <c r="E89"/>
  <c r="E117"/>
  <c r="E123"/>
  <c r="E105"/>
  <c r="E111"/>
  <c r="D105"/>
  <c r="B94"/>
  <c r="B97"/>
  <c r="B101"/>
  <c r="B105"/>
  <c r="B75"/>
  <c r="E78"/>
  <c r="E80"/>
  <c r="E82"/>
  <c r="E84"/>
  <c r="E86"/>
  <c r="E88"/>
  <c r="E90"/>
  <c r="H96"/>
  <c r="B110"/>
  <c r="E113"/>
  <c r="D78"/>
  <c r="B86"/>
  <c r="B88"/>
  <c r="B90"/>
  <c r="B93"/>
  <c r="B100"/>
  <c r="B104"/>
  <c r="E106"/>
  <c r="E112"/>
  <c r="E114"/>
  <c r="B78"/>
  <c r="H79"/>
  <c r="H81"/>
  <c r="H83"/>
  <c r="H85"/>
  <c r="H87"/>
  <c r="H89"/>
  <c r="E96"/>
  <c r="B106"/>
  <c r="B109"/>
  <c r="B112"/>
  <c r="B114"/>
  <c r="H117"/>
  <c r="H123"/>
  <c r="G75"/>
  <c r="G77"/>
  <c r="G79"/>
  <c r="G82"/>
  <c r="G84"/>
  <c r="G86"/>
  <c r="G88"/>
  <c r="G91"/>
  <c r="G92"/>
  <c r="G94"/>
  <c r="G95"/>
  <c r="G97"/>
  <c r="G98"/>
  <c r="G99"/>
  <c r="G100"/>
  <c r="G101"/>
  <c r="G103"/>
  <c r="G105"/>
  <c r="G107"/>
  <c r="G108"/>
  <c r="G109"/>
  <c r="G110"/>
  <c r="G111"/>
  <c r="G112"/>
  <c r="G113"/>
  <c r="G114"/>
  <c r="G115"/>
  <c r="G116"/>
  <c r="G117"/>
  <c r="G118"/>
  <c r="G119"/>
  <c r="G120"/>
  <c r="G121"/>
  <c r="G122"/>
  <c r="G123"/>
  <c r="G124"/>
  <c r="G125"/>
  <c r="G126"/>
  <c r="G127"/>
  <c r="E92"/>
  <c r="E93"/>
  <c r="E94"/>
  <c r="E95"/>
  <c r="E97"/>
  <c r="E98"/>
  <c r="E100"/>
  <c r="E102"/>
  <c r="E103"/>
  <c r="E107"/>
  <c r="E108"/>
  <c r="E109"/>
  <c r="E115"/>
  <c r="E116"/>
  <c r="E118"/>
  <c r="E119"/>
  <c r="E120"/>
  <c r="E121"/>
  <c r="E122"/>
  <c r="E124"/>
  <c r="E125"/>
  <c r="E126"/>
  <c r="E127"/>
  <c r="D75"/>
  <c r="D79"/>
  <c r="D80"/>
  <c r="D81"/>
  <c r="D82"/>
  <c r="D83"/>
  <c r="D84"/>
  <c r="D85"/>
  <c r="D87"/>
  <c r="D88"/>
  <c r="D90"/>
  <c r="D91"/>
  <c r="D92"/>
  <c r="D93"/>
  <c r="D94"/>
  <c r="D95"/>
  <c r="D96"/>
  <c r="D97"/>
  <c r="D98"/>
  <c r="D99"/>
  <c r="D100"/>
  <c r="D101"/>
  <c r="D102"/>
  <c r="D103"/>
  <c r="D104"/>
  <c r="D106"/>
  <c r="D107"/>
  <c r="D108"/>
  <c r="D109"/>
  <c r="D110"/>
  <c r="D111"/>
  <c r="D112"/>
  <c r="D113"/>
  <c r="D114"/>
  <c r="D115"/>
  <c r="D116"/>
  <c r="D117"/>
  <c r="D118"/>
  <c r="D119"/>
  <c r="D120"/>
  <c r="D121"/>
  <c r="D122"/>
  <c r="D123"/>
  <c r="D124"/>
  <c r="D125"/>
  <c r="D126"/>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G78"/>
  <c r="G83"/>
  <c r="G90"/>
  <c r="G102"/>
  <c r="E75"/>
  <c r="D77"/>
  <c r="D89"/>
  <c r="D127"/>
  <c r="B115"/>
  <c r="B116"/>
  <c r="B117"/>
  <c r="B118"/>
  <c r="B119"/>
  <c r="B120"/>
  <c r="B121"/>
  <c r="B122"/>
  <c r="B123"/>
  <c r="B124"/>
  <c r="B125"/>
  <c r="B126"/>
  <c r="G76"/>
  <c r="G81"/>
  <c r="G87"/>
  <c r="G93"/>
  <c r="G104"/>
  <c r="E76"/>
  <c r="E99"/>
  <c r="E101"/>
  <c r="E104"/>
  <c r="E110"/>
  <c r="D86"/>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G80"/>
  <c r="G85"/>
  <c r="G89"/>
  <c r="G96"/>
  <c r="E77"/>
  <c r="H75"/>
  <c r="H76"/>
  <c r="H77"/>
  <c r="H91"/>
  <c r="H92"/>
  <c r="H93"/>
  <c r="H94"/>
  <c r="H95"/>
  <c r="H97"/>
  <c r="H98"/>
  <c r="H99"/>
  <c r="H100"/>
  <c r="H101"/>
  <c r="H102"/>
  <c r="H103"/>
  <c r="H104"/>
  <c r="H107"/>
  <c r="H108"/>
  <c r="H109"/>
  <c r="H110"/>
  <c r="H115"/>
  <c r="H116"/>
  <c r="H118"/>
  <c r="H119"/>
  <c r="H120"/>
  <c r="H121"/>
  <c r="H122"/>
  <c r="H124"/>
  <c r="H125"/>
  <c r="H126"/>
  <c r="H98" i="44"/>
  <c r="B100"/>
  <c r="B104"/>
  <c r="B120"/>
  <c r="B79"/>
  <c r="B81"/>
  <c r="B83"/>
  <c r="B85"/>
  <c r="B87"/>
  <c r="B89"/>
  <c r="B91"/>
  <c r="B95"/>
  <c r="B98"/>
  <c r="B107"/>
  <c r="B111"/>
  <c r="B113"/>
  <c r="B115"/>
  <c r="B118"/>
  <c r="B76"/>
  <c r="B101"/>
  <c r="B105"/>
  <c r="B121"/>
  <c r="B124"/>
  <c r="H75"/>
  <c r="B94"/>
  <c r="B97"/>
  <c r="I77"/>
  <c r="H101"/>
  <c r="H77"/>
  <c r="I80"/>
  <c r="H122"/>
  <c r="I86"/>
  <c r="H103"/>
  <c r="H124"/>
  <c r="I75"/>
  <c r="I82"/>
  <c r="H110"/>
  <c r="I78"/>
  <c r="I83"/>
  <c r="I76"/>
  <c r="H108"/>
  <c r="I79"/>
  <c r="I84"/>
  <c r="H93"/>
  <c r="H92"/>
  <c r="H97"/>
  <c r="H116"/>
  <c r="H121"/>
  <c r="H126"/>
  <c r="I85"/>
  <c r="H91"/>
  <c r="H104"/>
  <c r="H115"/>
  <c r="H120"/>
  <c r="H125"/>
  <c r="H127"/>
  <c r="I81"/>
  <c r="H95"/>
  <c r="H100"/>
  <c r="H107"/>
  <c r="H76"/>
  <c r="H102"/>
  <c r="H109"/>
  <c r="H118"/>
  <c r="H94"/>
  <c r="H99"/>
  <c r="G77"/>
  <c r="G80"/>
  <c r="G84"/>
  <c r="G88"/>
  <c r="G92"/>
  <c r="G95"/>
  <c r="G99"/>
  <c r="G102"/>
  <c r="G106"/>
  <c r="G110"/>
  <c r="G114"/>
  <c r="G118"/>
  <c r="G121"/>
  <c r="G124"/>
  <c r="G126"/>
  <c r="G127"/>
  <c r="E76"/>
  <c r="E77"/>
  <c r="E92"/>
  <c r="E94"/>
  <c r="E98"/>
  <c r="E110"/>
  <c r="E125"/>
  <c r="E127"/>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G78"/>
  <c r="G82"/>
  <c r="G86"/>
  <c r="G90"/>
  <c r="G94"/>
  <c r="G98"/>
  <c r="G103"/>
  <c r="G107"/>
  <c r="G111"/>
  <c r="G115"/>
  <c r="G119"/>
  <c r="G122"/>
  <c r="G125"/>
  <c r="E75"/>
  <c r="E93"/>
  <c r="E95"/>
  <c r="E97"/>
  <c r="E100"/>
  <c r="E102"/>
  <c r="E103"/>
  <c r="E107"/>
  <c r="E108"/>
  <c r="E119"/>
  <c r="E122"/>
  <c r="D75"/>
  <c r="D76"/>
  <c r="D77"/>
  <c r="D79"/>
  <c r="D80"/>
  <c r="D81"/>
  <c r="D82"/>
  <c r="D83"/>
  <c r="D84"/>
  <c r="D85"/>
  <c r="D86"/>
  <c r="D87"/>
  <c r="D88"/>
  <c r="D89"/>
  <c r="D90"/>
  <c r="D91"/>
  <c r="D92"/>
  <c r="D93"/>
  <c r="D94"/>
  <c r="D95"/>
  <c r="D96"/>
  <c r="D97"/>
  <c r="D98"/>
  <c r="D99"/>
  <c r="D100"/>
  <c r="D101"/>
  <c r="D102"/>
  <c r="D103"/>
  <c r="D104"/>
  <c r="D106"/>
  <c r="D107"/>
  <c r="D108"/>
  <c r="D109"/>
  <c r="D110"/>
  <c r="D111"/>
  <c r="D112"/>
  <c r="D113"/>
  <c r="D114"/>
  <c r="D115"/>
  <c r="D116"/>
  <c r="D117"/>
  <c r="D118"/>
  <c r="D119"/>
  <c r="D120"/>
  <c r="D121"/>
  <c r="D122"/>
  <c r="D123"/>
  <c r="D124"/>
  <c r="D125"/>
  <c r="D126"/>
  <c r="G75"/>
  <c r="G79"/>
  <c r="G83"/>
  <c r="G85"/>
  <c r="G89"/>
  <c r="G93"/>
  <c r="G97"/>
  <c r="G100"/>
  <c r="G104"/>
  <c r="G108"/>
  <c r="G112"/>
  <c r="G117"/>
  <c r="E91"/>
  <c r="E99"/>
  <c r="E115"/>
  <c r="E116"/>
  <c r="E118"/>
  <c r="E120"/>
  <c r="E121"/>
  <c r="E124"/>
  <c r="E126"/>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G76"/>
  <c r="G81"/>
  <c r="G87"/>
  <c r="G91"/>
  <c r="G96"/>
  <c r="G101"/>
  <c r="G105"/>
  <c r="G109"/>
  <c r="G113"/>
  <c r="G116"/>
  <c r="G120"/>
  <c r="G123"/>
  <c r="E101"/>
  <c r="E104"/>
  <c r="E109"/>
  <c r="C83" i="53"/>
  <c r="C89"/>
  <c r="I112"/>
  <c r="C122"/>
  <c r="I104"/>
  <c r="D75"/>
  <c r="C82"/>
  <c r="D84"/>
  <c r="H90"/>
  <c r="G95"/>
  <c r="H98"/>
  <c r="H104"/>
  <c r="D107"/>
  <c r="E110"/>
  <c r="F112"/>
  <c r="D115"/>
  <c r="E118"/>
  <c r="H120"/>
  <c r="E123"/>
  <c r="D126"/>
  <c r="C85"/>
  <c r="C104"/>
  <c r="C75"/>
  <c r="C77"/>
  <c r="F81"/>
  <c r="H83"/>
  <c r="D86"/>
  <c r="H87"/>
  <c r="C93"/>
  <c r="C101"/>
  <c r="D103"/>
  <c r="G104"/>
  <c r="C107"/>
  <c r="D110"/>
  <c r="C115"/>
  <c r="D118"/>
  <c r="F120"/>
  <c r="D123"/>
  <c r="C109"/>
  <c r="C117"/>
  <c r="C76"/>
  <c r="C78"/>
  <c r="H112"/>
  <c r="I120"/>
  <c r="H74"/>
  <c r="F76"/>
  <c r="G78"/>
  <c r="I80"/>
  <c r="E83"/>
  <c r="C86"/>
  <c r="G87"/>
  <c r="C90"/>
  <c r="E92"/>
  <c r="D95"/>
  <c r="C98"/>
  <c r="E100"/>
  <c r="G102"/>
  <c r="F104"/>
  <c r="H106"/>
  <c r="F109"/>
  <c r="H111"/>
  <c r="H114"/>
  <c r="F117"/>
  <c r="E120"/>
  <c r="C123"/>
  <c r="C114"/>
  <c r="C74"/>
  <c r="C87"/>
  <c r="C106"/>
  <c r="C125"/>
  <c r="C102"/>
  <c r="C91"/>
  <c r="H95"/>
  <c r="C99"/>
  <c r="F78"/>
  <c r="H80"/>
  <c r="D83"/>
  <c r="F85"/>
  <c r="F89"/>
  <c r="D92"/>
  <c r="G94"/>
  <c r="I96"/>
  <c r="D100"/>
  <c r="F102"/>
  <c r="F106"/>
  <c r="E109"/>
  <c r="G111"/>
  <c r="E114"/>
  <c r="E117"/>
  <c r="H119"/>
  <c r="H122"/>
  <c r="F125"/>
  <c r="I81"/>
  <c r="I89"/>
  <c r="I97"/>
  <c r="I105"/>
  <c r="I113"/>
  <c r="I121"/>
  <c r="I75"/>
  <c r="G81"/>
  <c r="I83"/>
  <c r="G89"/>
  <c r="I91"/>
  <c r="G97"/>
  <c r="I99"/>
  <c r="G105"/>
  <c r="I107"/>
  <c r="G113"/>
  <c r="I115"/>
  <c r="G121"/>
  <c r="I123"/>
  <c r="G74"/>
  <c r="I76"/>
  <c r="G82"/>
  <c r="I84"/>
  <c r="G90"/>
  <c r="I92"/>
  <c r="C94"/>
  <c r="F97"/>
  <c r="G98"/>
  <c r="I100"/>
  <c r="G106"/>
  <c r="H107"/>
  <c r="I108"/>
  <c r="C110"/>
  <c r="D111"/>
  <c r="G114"/>
  <c r="H115"/>
  <c r="I116"/>
  <c r="C118"/>
  <c r="D119"/>
  <c r="F121"/>
  <c r="G122"/>
  <c r="H123"/>
  <c r="I124"/>
  <c r="I126"/>
  <c r="F74"/>
  <c r="G75"/>
  <c r="H76"/>
  <c r="I77"/>
  <c r="C79"/>
  <c r="D80"/>
  <c r="E81"/>
  <c r="G83"/>
  <c r="H84"/>
  <c r="I85"/>
  <c r="D88"/>
  <c r="E89"/>
  <c r="F90"/>
  <c r="G91"/>
  <c r="H92"/>
  <c r="I93"/>
  <c r="C95"/>
  <c r="D96"/>
  <c r="E97"/>
  <c r="F98"/>
  <c r="G99"/>
  <c r="H100"/>
  <c r="I101"/>
  <c r="C103"/>
  <c r="E105"/>
  <c r="G107"/>
  <c r="H108"/>
  <c r="I109"/>
  <c r="C111"/>
  <c r="D112"/>
  <c r="E113"/>
  <c r="F114"/>
  <c r="G115"/>
  <c r="H116"/>
  <c r="I117"/>
  <c r="C119"/>
  <c r="D120"/>
  <c r="E121"/>
  <c r="G123"/>
  <c r="H124"/>
  <c r="I125"/>
  <c r="H126"/>
  <c r="F75"/>
  <c r="G76"/>
  <c r="H77"/>
  <c r="I78"/>
  <c r="C80"/>
  <c r="D81"/>
  <c r="F83"/>
  <c r="G84"/>
  <c r="H85"/>
  <c r="I86"/>
  <c r="C88"/>
  <c r="D89"/>
  <c r="F91"/>
  <c r="G92"/>
  <c r="H93"/>
  <c r="I94"/>
  <c r="C96"/>
  <c r="D97"/>
  <c r="F99"/>
  <c r="G100"/>
  <c r="H101"/>
  <c r="I102"/>
  <c r="D105"/>
  <c r="F107"/>
  <c r="G108"/>
  <c r="H109"/>
  <c r="I110"/>
  <c r="C112"/>
  <c r="D113"/>
  <c r="F115"/>
  <c r="G116"/>
  <c r="H117"/>
  <c r="I118"/>
  <c r="C120"/>
  <c r="D121"/>
  <c r="F123"/>
  <c r="G124"/>
  <c r="H125"/>
  <c r="G126"/>
  <c r="G77"/>
  <c r="H78"/>
  <c r="I79"/>
  <c r="C81"/>
  <c r="D82"/>
  <c r="G85"/>
  <c r="H86"/>
  <c r="I87"/>
  <c r="D90"/>
  <c r="F92"/>
  <c r="G93"/>
  <c r="H94"/>
  <c r="I95"/>
  <c r="C97"/>
  <c r="D98"/>
  <c r="F100"/>
  <c r="G101"/>
  <c r="H102"/>
  <c r="I103"/>
  <c r="C105"/>
  <c r="D106"/>
  <c r="F108"/>
  <c r="G109"/>
  <c r="H110"/>
  <c r="I111"/>
  <c r="C113"/>
  <c r="D114"/>
  <c r="F116"/>
  <c r="G117"/>
  <c r="H118"/>
  <c r="I119"/>
  <c r="C121"/>
  <c r="D122"/>
  <c r="F124"/>
  <c r="G125"/>
  <c r="F126"/>
  <c r="I74"/>
  <c r="D77"/>
  <c r="F79"/>
  <c r="G80"/>
  <c r="H81"/>
  <c r="I82"/>
  <c r="C84"/>
  <c r="D85"/>
  <c r="F87"/>
  <c r="G88"/>
  <c r="H89"/>
  <c r="I90"/>
  <c r="C92"/>
  <c r="D93"/>
  <c r="F95"/>
  <c r="G96"/>
  <c r="H97"/>
  <c r="I98"/>
  <c r="C100"/>
  <c r="D101"/>
  <c r="F103"/>
  <c r="H105"/>
  <c r="I106"/>
  <c r="C108"/>
  <c r="D109"/>
  <c r="G112"/>
  <c r="H113"/>
  <c r="I114"/>
  <c r="C116"/>
  <c r="D117"/>
  <c r="F119"/>
  <c r="G120"/>
  <c r="H121"/>
  <c r="I122"/>
  <c r="C124"/>
  <c r="H76" i="49"/>
  <c r="H80"/>
  <c r="H84"/>
  <c r="H101"/>
  <c r="H111"/>
  <c r="H114"/>
  <c r="H124"/>
  <c r="H86"/>
  <c r="H92"/>
  <c r="H96"/>
  <c r="H109"/>
  <c r="H75"/>
  <c r="H83"/>
  <c r="I91"/>
  <c r="E96"/>
  <c r="H100"/>
  <c r="H102"/>
  <c r="I108"/>
  <c r="H112"/>
  <c r="I116"/>
  <c r="E119"/>
  <c r="H122"/>
  <c r="D75"/>
  <c r="I77"/>
  <c r="I79"/>
  <c r="H82"/>
  <c r="I85"/>
  <c r="I87"/>
  <c r="H91"/>
  <c r="D96"/>
  <c r="D100"/>
  <c r="F102"/>
  <c r="E104"/>
  <c r="H108"/>
  <c r="H110"/>
  <c r="F112"/>
  <c r="H116"/>
  <c r="D119"/>
  <c r="D122"/>
  <c r="I126"/>
  <c r="H74"/>
  <c r="H77"/>
  <c r="H79"/>
  <c r="F82"/>
  <c r="H85"/>
  <c r="H87"/>
  <c r="H90"/>
  <c r="I93"/>
  <c r="I95"/>
  <c r="I99"/>
  <c r="D102"/>
  <c r="D104"/>
  <c r="I107"/>
  <c r="F110"/>
  <c r="E112"/>
  <c r="I115"/>
  <c r="C119"/>
  <c r="H120"/>
  <c r="I125"/>
  <c r="H126"/>
  <c r="E79"/>
  <c r="E87"/>
  <c r="H93"/>
  <c r="H95"/>
  <c r="H99"/>
  <c r="I103"/>
  <c r="H107"/>
  <c r="D110"/>
  <c r="D112"/>
  <c r="H115"/>
  <c r="H118"/>
  <c r="F120"/>
  <c r="I76"/>
  <c r="I84"/>
  <c r="F89"/>
  <c r="E95"/>
  <c r="H98"/>
  <c r="I101"/>
  <c r="H103"/>
  <c r="H106"/>
  <c r="I111"/>
  <c r="E115"/>
  <c r="D118"/>
  <c r="E120"/>
  <c r="I124"/>
  <c r="H78"/>
  <c r="I75"/>
  <c r="D78"/>
  <c r="E80"/>
  <c r="I83"/>
  <c r="D86"/>
  <c r="E88"/>
  <c r="D92"/>
  <c r="H94"/>
  <c r="F96"/>
  <c r="I100"/>
  <c r="H104"/>
  <c r="D111"/>
  <c r="F113"/>
  <c r="H119"/>
  <c r="H123"/>
  <c r="E74"/>
  <c r="F75"/>
  <c r="G76"/>
  <c r="I78"/>
  <c r="C80"/>
  <c r="D81"/>
  <c r="E82"/>
  <c r="F83"/>
  <c r="G84"/>
  <c r="I86"/>
  <c r="C88"/>
  <c r="D89"/>
  <c r="E90"/>
  <c r="F91"/>
  <c r="G92"/>
  <c r="I94"/>
  <c r="C96"/>
  <c r="D97"/>
  <c r="E98"/>
  <c r="F99"/>
  <c r="G100"/>
  <c r="I102"/>
  <c r="C104"/>
  <c r="D105"/>
  <c r="E106"/>
  <c r="F107"/>
  <c r="G108"/>
  <c r="I110"/>
  <c r="C112"/>
  <c r="D113"/>
  <c r="E114"/>
  <c r="F115"/>
  <c r="G116"/>
  <c r="H117"/>
  <c r="I118"/>
  <c r="C120"/>
  <c r="D121"/>
  <c r="E122"/>
  <c r="F123"/>
  <c r="G124"/>
  <c r="H125"/>
  <c r="G126"/>
  <c r="G113"/>
  <c r="G74"/>
  <c r="F105"/>
  <c r="G114"/>
  <c r="G83"/>
  <c r="E89"/>
  <c r="G91"/>
  <c r="E97"/>
  <c r="G99"/>
  <c r="E105"/>
  <c r="F114"/>
  <c r="G77"/>
  <c r="C81"/>
  <c r="E83"/>
  <c r="G85"/>
  <c r="E91"/>
  <c r="G93"/>
  <c r="F100"/>
  <c r="F108"/>
  <c r="G117"/>
  <c r="C74"/>
  <c r="E76"/>
  <c r="F77"/>
  <c r="G78"/>
  <c r="I80"/>
  <c r="C82"/>
  <c r="D83"/>
  <c r="E84"/>
  <c r="F85"/>
  <c r="G86"/>
  <c r="I88"/>
  <c r="C90"/>
  <c r="D91"/>
  <c r="E92"/>
  <c r="F93"/>
  <c r="G94"/>
  <c r="I96"/>
  <c r="C98"/>
  <c r="D99"/>
  <c r="E100"/>
  <c r="F101"/>
  <c r="G102"/>
  <c r="I104"/>
  <c r="C106"/>
  <c r="D107"/>
  <c r="E108"/>
  <c r="F109"/>
  <c r="G110"/>
  <c r="I112"/>
  <c r="C114"/>
  <c r="D115"/>
  <c r="E116"/>
  <c r="F117"/>
  <c r="G118"/>
  <c r="I120"/>
  <c r="C122"/>
  <c r="D123"/>
  <c r="E124"/>
  <c r="F125"/>
  <c r="E126"/>
  <c r="G81"/>
  <c r="G89"/>
  <c r="G97"/>
  <c r="G105"/>
  <c r="G121"/>
  <c r="G82"/>
  <c r="G90"/>
  <c r="F97"/>
  <c r="G98"/>
  <c r="G106"/>
  <c r="F121"/>
  <c r="G122"/>
  <c r="F74"/>
  <c r="G75"/>
  <c r="E81"/>
  <c r="F90"/>
  <c r="F98"/>
  <c r="G107"/>
  <c r="E113"/>
  <c r="G115"/>
  <c r="E121"/>
  <c r="F122"/>
  <c r="G123"/>
  <c r="E75"/>
  <c r="F76"/>
  <c r="F84"/>
  <c r="C89"/>
  <c r="F92"/>
  <c r="C97"/>
  <c r="E99"/>
  <c r="G101"/>
  <c r="C105"/>
  <c r="E107"/>
  <c r="G109"/>
  <c r="C113"/>
  <c r="G79"/>
  <c r="F86"/>
  <c r="C91"/>
  <c r="E93"/>
  <c r="F94"/>
  <c r="G95"/>
  <c r="I97"/>
  <c r="C99"/>
  <c r="G103"/>
  <c r="I105"/>
  <c r="C107"/>
  <c r="D108"/>
  <c r="E109"/>
  <c r="G111"/>
  <c r="I113"/>
  <c r="C115"/>
  <c r="D116"/>
  <c r="E117"/>
  <c r="F118"/>
  <c r="G119"/>
  <c r="I121"/>
  <c r="C123"/>
  <c r="D124"/>
  <c r="E125"/>
  <c r="D126"/>
  <c r="F116"/>
  <c r="C121"/>
  <c r="E123"/>
  <c r="F124"/>
  <c r="G125"/>
  <c r="F126"/>
  <c r="C75"/>
  <c r="E77"/>
  <c r="F78"/>
  <c r="I81"/>
  <c r="C83"/>
  <c r="E85"/>
  <c r="G87"/>
  <c r="I89"/>
  <c r="E101"/>
  <c r="I74"/>
  <c r="C76"/>
  <c r="D77"/>
  <c r="E78"/>
  <c r="F79"/>
  <c r="G80"/>
  <c r="H81"/>
  <c r="I82"/>
  <c r="C84"/>
  <c r="D85"/>
  <c r="E86"/>
  <c r="F87"/>
  <c r="G88"/>
  <c r="H89"/>
  <c r="I90"/>
  <c r="C92"/>
  <c r="D93"/>
  <c r="E94"/>
  <c r="F95"/>
  <c r="G96"/>
  <c r="H97"/>
  <c r="I98"/>
  <c r="C100"/>
  <c r="D101"/>
  <c r="E102"/>
  <c r="F103"/>
  <c r="G104"/>
  <c r="H105"/>
  <c r="I106"/>
  <c r="C108"/>
  <c r="D109"/>
  <c r="E110"/>
  <c r="F111"/>
  <c r="G112"/>
  <c r="H113"/>
  <c r="I114"/>
  <c r="C116"/>
  <c r="D117"/>
  <c r="E118"/>
  <c r="F119"/>
  <c r="G120"/>
  <c r="H121"/>
  <c r="I122"/>
  <c r="C124"/>
  <c r="G91" i="50"/>
  <c r="E88"/>
  <c r="H80"/>
  <c r="G80"/>
  <c r="G125"/>
  <c r="E109"/>
  <c r="D109"/>
  <c r="G102"/>
  <c r="I100"/>
  <c r="H122"/>
  <c r="D80"/>
  <c r="H100"/>
  <c r="H107"/>
  <c r="G115"/>
  <c r="G78"/>
  <c r="D88"/>
  <c r="H99"/>
  <c r="I106"/>
  <c r="I114"/>
  <c r="G77"/>
  <c r="H86"/>
  <c r="H94"/>
  <c r="H106"/>
  <c r="H114"/>
  <c r="D77"/>
  <c r="G84"/>
  <c r="G93"/>
  <c r="G106"/>
  <c r="G114"/>
  <c r="I75"/>
  <c r="G83"/>
  <c r="D93"/>
  <c r="G104"/>
  <c r="I111"/>
  <c r="H75"/>
  <c r="D83"/>
  <c r="H91"/>
  <c r="D104"/>
  <c r="G109"/>
  <c r="E85"/>
  <c r="I74"/>
  <c r="I84"/>
  <c r="H98"/>
  <c r="H111"/>
  <c r="I120"/>
  <c r="H74"/>
  <c r="I79"/>
  <c r="H84"/>
  <c r="I96"/>
  <c r="E104"/>
  <c r="I116"/>
  <c r="H79"/>
  <c r="G89"/>
  <c r="H96"/>
  <c r="E116"/>
  <c r="H83"/>
  <c r="H88"/>
  <c r="H95"/>
  <c r="H102"/>
  <c r="D125"/>
  <c r="I76"/>
  <c r="I82"/>
  <c r="I87"/>
  <c r="I90"/>
  <c r="I92"/>
  <c r="E96"/>
  <c r="E100"/>
  <c r="I103"/>
  <c r="I108"/>
  <c r="I110"/>
  <c r="D116"/>
  <c r="E120"/>
  <c r="I124"/>
  <c r="H76"/>
  <c r="I78"/>
  <c r="H82"/>
  <c r="H87"/>
  <c r="H90"/>
  <c r="H92"/>
  <c r="D96"/>
  <c r="D100"/>
  <c r="H103"/>
  <c r="D106"/>
  <c r="H108"/>
  <c r="H110"/>
  <c r="D114"/>
  <c r="I115"/>
  <c r="D120"/>
  <c r="E124"/>
  <c r="E76"/>
  <c r="H78"/>
  <c r="I80"/>
  <c r="E84"/>
  <c r="G87"/>
  <c r="E90"/>
  <c r="E92"/>
  <c r="I95"/>
  <c r="I99"/>
  <c r="I102"/>
  <c r="E105"/>
  <c r="E108"/>
  <c r="G110"/>
  <c r="E113"/>
  <c r="H115"/>
  <c r="I119"/>
  <c r="D124"/>
  <c r="I126"/>
  <c r="D76"/>
  <c r="D84"/>
  <c r="D87"/>
  <c r="D92"/>
  <c r="I104"/>
  <c r="D108"/>
  <c r="E110"/>
  <c r="I112"/>
  <c r="H119"/>
  <c r="I123"/>
  <c r="H126"/>
  <c r="E78"/>
  <c r="I83"/>
  <c r="I86"/>
  <c r="I88"/>
  <c r="I91"/>
  <c r="I94"/>
  <c r="I98"/>
  <c r="H104"/>
  <c r="I107"/>
  <c r="D110"/>
  <c r="E112"/>
  <c r="F115"/>
  <c r="I118"/>
  <c r="H123"/>
  <c r="D78"/>
  <c r="E80"/>
  <c r="D102"/>
  <c r="D112"/>
  <c r="D115"/>
  <c r="H118"/>
  <c r="I122"/>
  <c r="G88" i="51"/>
  <c r="F83"/>
  <c r="E86"/>
  <c r="F88"/>
  <c r="F91"/>
  <c r="F94"/>
  <c r="F96"/>
  <c r="F100"/>
  <c r="E104"/>
  <c r="E108"/>
  <c r="G113"/>
  <c r="H117"/>
  <c r="G122"/>
  <c r="G124"/>
  <c r="D131"/>
  <c r="E134"/>
  <c r="G136"/>
  <c r="D140"/>
  <c r="H134"/>
  <c r="G91"/>
  <c r="G96"/>
  <c r="E83"/>
  <c r="E88"/>
  <c r="E91"/>
  <c r="E94"/>
  <c r="E96"/>
  <c r="E100"/>
  <c r="E103"/>
  <c r="E107"/>
  <c r="G110"/>
  <c r="E113"/>
  <c r="G115"/>
  <c r="G117"/>
  <c r="I118"/>
  <c r="E122"/>
  <c r="F124"/>
  <c r="E130"/>
  <c r="G133"/>
  <c r="F136"/>
  <c r="E139"/>
  <c r="G100"/>
  <c r="D83"/>
  <c r="G85"/>
  <c r="D88"/>
  <c r="D91"/>
  <c r="D94"/>
  <c r="D96"/>
  <c r="F99"/>
  <c r="D103"/>
  <c r="D107"/>
  <c r="E110"/>
  <c r="D113"/>
  <c r="E115"/>
  <c r="F117"/>
  <c r="H118"/>
  <c r="D122"/>
  <c r="E124"/>
  <c r="G128"/>
  <c r="E133"/>
  <c r="E136"/>
  <c r="D139"/>
  <c r="G94"/>
  <c r="I117"/>
  <c r="G92"/>
  <c r="G95"/>
  <c r="E99"/>
  <c r="E102"/>
  <c r="E106"/>
  <c r="G112"/>
  <c r="E117"/>
  <c r="G118"/>
  <c r="E121"/>
  <c r="F128"/>
  <c r="G135"/>
  <c r="G138"/>
  <c r="I85"/>
  <c r="I89"/>
  <c r="I93"/>
  <c r="I97"/>
  <c r="I101"/>
  <c r="I105"/>
  <c r="I109"/>
  <c r="I113"/>
  <c r="I121"/>
  <c r="I125"/>
  <c r="I129"/>
  <c r="I133"/>
  <c r="I137"/>
  <c r="H85"/>
  <c r="H89"/>
  <c r="H93"/>
  <c r="H97"/>
  <c r="H105"/>
  <c r="H109"/>
  <c r="H113"/>
  <c r="H121"/>
  <c r="H125"/>
  <c r="H129"/>
  <c r="H133"/>
  <c r="H137"/>
  <c r="I82"/>
  <c r="I86"/>
  <c r="I90"/>
  <c r="G93"/>
  <c r="I94"/>
  <c r="G97"/>
  <c r="I98"/>
  <c r="I102"/>
  <c r="I106"/>
  <c r="I110"/>
  <c r="I114"/>
  <c r="G121"/>
  <c r="I122"/>
  <c r="G125"/>
  <c r="I126"/>
  <c r="G129"/>
  <c r="I130"/>
  <c r="I134"/>
  <c r="I138"/>
  <c r="I141"/>
  <c r="H82"/>
  <c r="F85"/>
  <c r="H86"/>
  <c r="F89"/>
  <c r="H90"/>
  <c r="F93"/>
  <c r="H94"/>
  <c r="F97"/>
  <c r="H98"/>
  <c r="D100"/>
  <c r="F101"/>
  <c r="H102"/>
  <c r="D104"/>
  <c r="F105"/>
  <c r="H106"/>
  <c r="D108"/>
  <c r="F109"/>
  <c r="H110"/>
  <c r="F113"/>
  <c r="H114"/>
  <c r="D120"/>
  <c r="F121"/>
  <c r="H122"/>
  <c r="F125"/>
  <c r="H126"/>
  <c r="D128"/>
  <c r="F129"/>
  <c r="H130"/>
  <c r="D132"/>
  <c r="F133"/>
  <c r="D136"/>
  <c r="F137"/>
  <c r="H138"/>
  <c r="H141"/>
  <c r="G82"/>
  <c r="I83"/>
  <c r="E85"/>
  <c r="I87"/>
  <c r="E89"/>
  <c r="G90"/>
  <c r="I91"/>
  <c r="E93"/>
  <c r="I95"/>
  <c r="E97"/>
  <c r="G98"/>
  <c r="I99"/>
  <c r="E101"/>
  <c r="G102"/>
  <c r="I103"/>
  <c r="E105"/>
  <c r="G106"/>
  <c r="I107"/>
  <c r="E109"/>
  <c r="I111"/>
  <c r="I115"/>
  <c r="I119"/>
  <c r="I123"/>
  <c r="E125"/>
  <c r="G126"/>
  <c r="I127"/>
  <c r="E129"/>
  <c r="G130"/>
  <c r="I131"/>
  <c r="G134"/>
  <c r="I135"/>
  <c r="E137"/>
  <c r="I139"/>
  <c r="G141"/>
  <c r="H83"/>
  <c r="H87"/>
  <c r="H91"/>
  <c r="D93"/>
  <c r="H95"/>
  <c r="D97"/>
  <c r="H99"/>
  <c r="F102"/>
  <c r="H103"/>
  <c r="F106"/>
  <c r="H107"/>
  <c r="F110"/>
  <c r="H111"/>
  <c r="H115"/>
  <c r="H119"/>
  <c r="D121"/>
  <c r="F122"/>
  <c r="H123"/>
  <c r="D125"/>
  <c r="F126"/>
  <c r="H127"/>
  <c r="D129"/>
  <c r="F130"/>
  <c r="H131"/>
  <c r="H135"/>
  <c r="F138"/>
  <c r="H139"/>
  <c r="F141"/>
  <c r="G83"/>
  <c r="I84"/>
  <c r="G87"/>
  <c r="I88"/>
  <c r="I92"/>
  <c r="I96"/>
  <c r="G99"/>
  <c r="I100"/>
  <c r="G103"/>
  <c r="I104"/>
  <c r="G107"/>
  <c r="I108"/>
  <c r="G111"/>
  <c r="I112"/>
  <c r="I116"/>
  <c r="G119"/>
  <c r="I120"/>
  <c r="I124"/>
  <c r="G127"/>
  <c r="I128"/>
  <c r="G131"/>
  <c r="I132"/>
  <c r="I136"/>
  <c r="G139"/>
  <c r="I140"/>
  <c r="D82"/>
  <c r="H84"/>
  <c r="H88"/>
  <c r="D90"/>
  <c r="H92"/>
  <c r="H96"/>
  <c r="D98"/>
  <c r="H100"/>
  <c r="D102"/>
  <c r="F103"/>
  <c r="H104"/>
  <c r="D106"/>
  <c r="F107"/>
  <c r="H108"/>
  <c r="F111"/>
  <c r="H112"/>
  <c r="F115"/>
  <c r="H116"/>
  <c r="F119"/>
  <c r="H120"/>
  <c r="H124"/>
  <c r="D126"/>
  <c r="F127"/>
  <c r="H128"/>
  <c r="D130"/>
  <c r="F131"/>
  <c r="H132"/>
  <c r="D134"/>
  <c r="F135"/>
  <c r="H136"/>
  <c r="F139"/>
  <c r="H140"/>
  <c r="I92" i="52"/>
  <c r="H92"/>
  <c r="H95"/>
  <c r="I100"/>
  <c r="H103"/>
  <c r="H83"/>
  <c r="G92"/>
  <c r="G95"/>
  <c r="H100"/>
  <c r="G103"/>
  <c r="G83"/>
  <c r="G85"/>
  <c r="H87"/>
  <c r="F90"/>
  <c r="F92"/>
  <c r="F95"/>
  <c r="G100"/>
  <c r="F103"/>
  <c r="F106"/>
  <c r="F83"/>
  <c r="D85"/>
  <c r="G87"/>
  <c r="E90"/>
  <c r="E92"/>
  <c r="E95"/>
  <c r="I96"/>
  <c r="E100"/>
  <c r="E103"/>
  <c r="E106"/>
  <c r="I84"/>
  <c r="F87"/>
  <c r="I88"/>
  <c r="D92"/>
  <c r="D95"/>
  <c r="H96"/>
  <c r="H99"/>
  <c r="F102"/>
  <c r="I104"/>
  <c r="F82"/>
  <c r="H84"/>
  <c r="H88"/>
  <c r="H91"/>
  <c r="F94"/>
  <c r="G96"/>
  <c r="G99"/>
  <c r="H104"/>
  <c r="G84"/>
  <c r="G86"/>
  <c r="G88"/>
  <c r="G91"/>
  <c r="F96"/>
  <c r="F99"/>
  <c r="G101"/>
  <c r="G104"/>
  <c r="H107"/>
  <c r="D89"/>
  <c r="D93"/>
  <c r="D97"/>
  <c r="D105"/>
  <c r="D82"/>
  <c r="D90"/>
  <c r="D94"/>
  <c r="D98"/>
  <c r="D102"/>
  <c r="D106"/>
  <c r="I85"/>
  <c r="I89"/>
  <c r="I93"/>
  <c r="I97"/>
  <c r="I101"/>
  <c r="I105"/>
  <c r="D87"/>
  <c r="I82"/>
  <c r="I86"/>
  <c r="I90"/>
  <c r="G93"/>
  <c r="I94"/>
  <c r="I98"/>
  <c r="I106"/>
  <c r="H82"/>
  <c r="D84"/>
  <c r="F85"/>
  <c r="H86"/>
  <c r="F89"/>
  <c r="H90"/>
  <c r="F93"/>
  <c r="H94"/>
  <c r="D96"/>
  <c r="H98"/>
  <c r="D100"/>
  <c r="F101"/>
  <c r="H102"/>
  <c r="D104"/>
  <c r="F105"/>
  <c r="H106"/>
  <c r="G82"/>
  <c r="I83"/>
  <c r="E85"/>
  <c r="I87"/>
  <c r="E89"/>
  <c r="G90"/>
  <c r="I91"/>
  <c r="E93"/>
  <c r="G94"/>
  <c r="I95"/>
  <c r="E97"/>
  <c r="G98"/>
  <c r="I99"/>
  <c r="E101"/>
  <c r="G102"/>
  <c r="I103"/>
  <c r="E105"/>
  <c r="G106"/>
  <c r="I107"/>
  <c r="D83"/>
  <c r="H85"/>
  <c r="H89"/>
  <c r="H93"/>
  <c r="H97"/>
  <c r="F100"/>
  <c r="H101"/>
  <c r="D103"/>
  <c r="F104"/>
  <c r="H105"/>
  <c r="D107"/>
  <c r="G89"/>
  <c r="G97"/>
  <c r="I102"/>
  <c r="G105"/>
  <c r="F97"/>
  <c r="G74" i="50"/>
  <c r="E81"/>
  <c r="E89"/>
  <c r="E97"/>
  <c r="F74"/>
  <c r="F78"/>
  <c r="D81"/>
  <c r="F82"/>
  <c r="D85"/>
  <c r="F86"/>
  <c r="D89"/>
  <c r="F90"/>
  <c r="F94"/>
  <c r="D97"/>
  <c r="F98"/>
  <c r="D101"/>
  <c r="F102"/>
  <c r="D105"/>
  <c r="F106"/>
  <c r="F110"/>
  <c r="D113"/>
  <c r="F114"/>
  <c r="D117"/>
  <c r="F118"/>
  <c r="D121"/>
  <c r="F122"/>
  <c r="F126"/>
  <c r="E101"/>
  <c r="D74"/>
  <c r="F75"/>
  <c r="F79"/>
  <c r="D82"/>
  <c r="F83"/>
  <c r="D86"/>
  <c r="F87"/>
  <c r="D90"/>
  <c r="F91"/>
  <c r="D94"/>
  <c r="F95"/>
  <c r="D98"/>
  <c r="F99"/>
  <c r="F103"/>
  <c r="F107"/>
  <c r="F111"/>
  <c r="H112"/>
  <c r="H116"/>
  <c r="D118"/>
  <c r="F119"/>
  <c r="H120"/>
  <c r="D122"/>
  <c r="F123"/>
  <c r="H124"/>
  <c r="D126"/>
  <c r="E77"/>
  <c r="G82"/>
  <c r="I77"/>
  <c r="E83"/>
  <c r="I89"/>
  <c r="E95"/>
  <c r="E99"/>
  <c r="G100"/>
  <c r="I101"/>
  <c r="E103"/>
  <c r="E107"/>
  <c r="G108"/>
  <c r="I109"/>
  <c r="E111"/>
  <c r="G112"/>
  <c r="I113"/>
  <c r="E115"/>
  <c r="G116"/>
  <c r="I117"/>
  <c r="E119"/>
  <c r="G120"/>
  <c r="I121"/>
  <c r="E123"/>
  <c r="G124"/>
  <c r="I125"/>
  <c r="G81"/>
  <c r="G85"/>
  <c r="G97"/>
  <c r="G101"/>
  <c r="G105"/>
  <c r="G113"/>
  <c r="G117"/>
  <c r="G121"/>
  <c r="F77"/>
  <c r="F81"/>
  <c r="F85"/>
  <c r="F89"/>
  <c r="F93"/>
  <c r="F97"/>
  <c r="F101"/>
  <c r="F105"/>
  <c r="F109"/>
  <c r="F113"/>
  <c r="F117"/>
  <c r="F121"/>
  <c r="F125"/>
  <c r="G86"/>
  <c r="G90"/>
  <c r="E93"/>
  <c r="G94"/>
  <c r="G98"/>
  <c r="E117"/>
  <c r="G118"/>
  <c r="E121"/>
  <c r="G122"/>
  <c r="E125"/>
  <c r="G126"/>
  <c r="E74"/>
  <c r="G75"/>
  <c r="G79"/>
  <c r="E82"/>
  <c r="E86"/>
  <c r="E94"/>
  <c r="G95"/>
  <c r="E98"/>
  <c r="G99"/>
  <c r="E102"/>
  <c r="G103"/>
  <c r="E106"/>
  <c r="G107"/>
  <c r="G111"/>
  <c r="E114"/>
  <c r="E118"/>
  <c r="G119"/>
  <c r="E122"/>
  <c r="G123"/>
  <c r="E126"/>
  <c r="E75"/>
  <c r="G76"/>
  <c r="E79"/>
  <c r="I81"/>
  <c r="I85"/>
  <c r="E87"/>
  <c r="G88"/>
  <c r="G92"/>
  <c r="I93"/>
  <c r="I97"/>
  <c r="D75"/>
  <c r="F76"/>
  <c r="H77"/>
  <c r="D79"/>
  <c r="F80"/>
  <c r="H81"/>
  <c r="F84"/>
  <c r="H85"/>
  <c r="F88"/>
  <c r="H89"/>
  <c r="F92"/>
  <c r="H93"/>
  <c r="D95"/>
  <c r="F96"/>
  <c r="H97"/>
  <c r="D99"/>
  <c r="F100"/>
  <c r="H101"/>
  <c r="D103"/>
  <c r="F104"/>
  <c r="H105"/>
  <c r="D107"/>
  <c r="F108"/>
  <c r="H109"/>
  <c r="D111"/>
  <c r="F112"/>
  <c r="H113"/>
  <c r="F116"/>
  <c r="H117"/>
  <c r="D119"/>
  <c r="F120"/>
  <c r="H121"/>
  <c r="D123"/>
  <c r="F124"/>
  <c r="H125"/>
  <c r="B75" i="44" l="1"/>
  <c r="K46" i="3" l="1"/>
  <c r="I46"/>
  <c r="H46"/>
  <c r="I45"/>
  <c r="E44"/>
  <c r="D44"/>
  <c r="C44"/>
  <c r="B44"/>
  <c r="F43"/>
  <c r="E43"/>
  <c r="D43"/>
  <c r="C43"/>
  <c r="B43"/>
  <c r="B46"/>
  <c r="C40"/>
  <c r="C46" s="1"/>
  <c r="D40"/>
  <c r="D46" s="1"/>
  <c r="E40"/>
  <c r="E47" s="1"/>
  <c r="F40"/>
  <c r="F47" s="1"/>
  <c r="G40"/>
  <c r="G47" s="1"/>
  <c r="H40"/>
  <c r="H47" s="1"/>
  <c r="I40"/>
  <c r="I44" s="1"/>
  <c r="J40"/>
  <c r="J46" s="1"/>
  <c r="K40"/>
  <c r="K44" s="1"/>
  <c r="L40"/>
  <c r="L46" s="1"/>
  <c r="K19"/>
  <c r="I19"/>
  <c r="H19"/>
  <c r="I18"/>
  <c r="E17"/>
  <c r="D17"/>
  <c r="C17"/>
  <c r="B17"/>
  <c r="F16"/>
  <c r="E16"/>
  <c r="D16"/>
  <c r="C16"/>
  <c r="B16"/>
  <c r="B18"/>
  <c r="C13"/>
  <c r="C20" s="1"/>
  <c r="D13"/>
  <c r="D20" s="1"/>
  <c r="E13"/>
  <c r="E18" s="1"/>
  <c r="F13"/>
  <c r="F19" s="1"/>
  <c r="G13"/>
  <c r="G19" s="1"/>
  <c r="H13"/>
  <c r="H17" s="1"/>
  <c r="I13"/>
  <c r="I20" s="1"/>
  <c r="J13"/>
  <c r="J19" s="1"/>
  <c r="K13"/>
  <c r="K18" s="1"/>
  <c r="L13"/>
  <c r="L20" s="1"/>
  <c r="L78" i="1"/>
  <c r="K78"/>
  <c r="J78"/>
  <c r="I78"/>
  <c r="H78"/>
  <c r="G78"/>
  <c r="F78"/>
  <c r="E78"/>
  <c r="D78"/>
  <c r="C78"/>
  <c r="B78"/>
  <c r="L77"/>
  <c r="K77"/>
  <c r="J77"/>
  <c r="I77"/>
  <c r="H77"/>
  <c r="G77"/>
  <c r="F77"/>
  <c r="E77"/>
  <c r="D77"/>
  <c r="C77"/>
  <c r="B77"/>
  <c r="L76"/>
  <c r="K76"/>
  <c r="J76"/>
  <c r="I76"/>
  <c r="H76"/>
  <c r="G76"/>
  <c r="F76"/>
  <c r="E76"/>
  <c r="D76"/>
  <c r="C76"/>
  <c r="B76"/>
  <c r="L75"/>
  <c r="K75"/>
  <c r="J75"/>
  <c r="I75"/>
  <c r="H75"/>
  <c r="G75"/>
  <c r="F75"/>
  <c r="E75"/>
  <c r="D75"/>
  <c r="C75"/>
  <c r="B75"/>
  <c r="L74"/>
  <c r="K74"/>
  <c r="J74"/>
  <c r="I74"/>
  <c r="H74"/>
  <c r="G74"/>
  <c r="F74"/>
  <c r="E74"/>
  <c r="D74"/>
  <c r="C74"/>
  <c r="B74"/>
  <c r="L73"/>
  <c r="K73"/>
  <c r="J73"/>
  <c r="I73"/>
  <c r="H73"/>
  <c r="G73"/>
  <c r="F73"/>
  <c r="E73"/>
  <c r="D73"/>
  <c r="C73"/>
  <c r="B73"/>
  <c r="L72"/>
  <c r="K72"/>
  <c r="J72"/>
  <c r="I72"/>
  <c r="H72"/>
  <c r="G72"/>
  <c r="F72"/>
  <c r="E72"/>
  <c r="D72"/>
  <c r="C72"/>
  <c r="B72"/>
  <c r="L71"/>
  <c r="K71"/>
  <c r="J71"/>
  <c r="I71"/>
  <c r="H71"/>
  <c r="G71"/>
  <c r="F71"/>
  <c r="E71"/>
  <c r="D71"/>
  <c r="C71"/>
  <c r="B71"/>
  <c r="L70"/>
  <c r="K70"/>
  <c r="J70"/>
  <c r="I70"/>
  <c r="H70"/>
  <c r="G70"/>
  <c r="F70"/>
  <c r="E70"/>
  <c r="D70"/>
  <c r="C70"/>
  <c r="B70"/>
  <c r="L69"/>
  <c r="K69"/>
  <c r="J69"/>
  <c r="I69"/>
  <c r="H69"/>
  <c r="G69"/>
  <c r="F69"/>
  <c r="E69"/>
  <c r="D69"/>
  <c r="C69"/>
  <c r="B69"/>
  <c r="L68"/>
  <c r="K68"/>
  <c r="J68"/>
  <c r="I68"/>
  <c r="H68"/>
  <c r="G68"/>
  <c r="F68"/>
  <c r="E68"/>
  <c r="D68"/>
  <c r="C68"/>
  <c r="B68"/>
  <c r="L67"/>
  <c r="K67"/>
  <c r="J67"/>
  <c r="I67"/>
  <c r="H67"/>
  <c r="G67"/>
  <c r="F67"/>
  <c r="E67"/>
  <c r="D67"/>
  <c r="C67"/>
  <c r="B67"/>
  <c r="L66"/>
  <c r="K66"/>
  <c r="J66"/>
  <c r="I66"/>
  <c r="H66"/>
  <c r="G66"/>
  <c r="F66"/>
  <c r="E66"/>
  <c r="D66"/>
  <c r="C66"/>
  <c r="B66"/>
  <c r="L65"/>
  <c r="K65"/>
  <c r="J65"/>
  <c r="I65"/>
  <c r="H65"/>
  <c r="G65"/>
  <c r="F65"/>
  <c r="E65"/>
  <c r="D65"/>
  <c r="C65"/>
  <c r="B65"/>
  <c r="L64"/>
  <c r="K64"/>
  <c r="J64"/>
  <c r="I64"/>
  <c r="H64"/>
  <c r="G64"/>
  <c r="F64"/>
  <c r="E64"/>
  <c r="D64"/>
  <c r="C64"/>
  <c r="B64"/>
  <c r="L63"/>
  <c r="K63"/>
  <c r="J63"/>
  <c r="I63"/>
  <c r="H63"/>
  <c r="G63"/>
  <c r="F63"/>
  <c r="E63"/>
  <c r="D63"/>
  <c r="C63"/>
  <c r="B63"/>
  <c r="G18" i="3" l="1"/>
  <c r="I47"/>
  <c r="G16"/>
  <c r="C19"/>
  <c r="G20"/>
  <c r="B45"/>
  <c r="F20"/>
  <c r="K47"/>
  <c r="G17"/>
  <c r="E20"/>
  <c r="K43"/>
  <c r="C45"/>
  <c r="I43"/>
  <c r="J47"/>
  <c r="D45"/>
  <c r="J43"/>
  <c r="G44"/>
  <c r="K45"/>
  <c r="C47"/>
  <c r="K17"/>
  <c r="G46"/>
  <c r="L45"/>
  <c r="J45"/>
  <c r="L47"/>
  <c r="L43"/>
  <c r="H44"/>
  <c r="D47"/>
  <c r="E19"/>
  <c r="B47"/>
  <c r="B20"/>
  <c r="H43"/>
  <c r="L44"/>
  <c r="H45"/>
  <c r="F44"/>
  <c r="F18"/>
  <c r="G43"/>
  <c r="G45"/>
  <c r="I17"/>
  <c r="B19"/>
  <c r="F46"/>
  <c r="J44"/>
  <c r="F45"/>
  <c r="I16"/>
  <c r="E46"/>
  <c r="E45"/>
  <c r="J17"/>
  <c r="K16"/>
  <c r="C18"/>
  <c r="K20"/>
  <c r="H16"/>
  <c r="L17"/>
  <c r="H18"/>
  <c r="D19"/>
  <c r="L19"/>
  <c r="H20"/>
  <c r="L16"/>
  <c r="D18"/>
  <c r="L18"/>
  <c r="J16"/>
  <c r="F17"/>
  <c r="J18"/>
  <c r="J20"/>
  <c r="D22" i="2"/>
  <c r="D21"/>
  <c r="D20"/>
  <c r="D18"/>
  <c r="D17"/>
  <c r="D16"/>
  <c r="D15"/>
  <c r="D14"/>
  <c r="G22"/>
  <c r="G21"/>
  <c r="G20"/>
  <c r="G19"/>
  <c r="G18"/>
  <c r="G17"/>
  <c r="G16"/>
  <c r="G15"/>
  <c r="G14"/>
  <c r="G13"/>
  <c r="G12"/>
  <c r="J22"/>
  <c r="J21"/>
  <c r="J20"/>
  <c r="J19"/>
  <c r="J18"/>
  <c r="J17"/>
  <c r="J16"/>
  <c r="J15"/>
  <c r="J14"/>
  <c r="J13"/>
  <c r="J12"/>
  <c r="L87" i="23"/>
  <c r="K87"/>
  <c r="J87"/>
  <c r="L86"/>
  <c r="K86"/>
  <c r="J86"/>
  <c r="L85"/>
  <c r="K85"/>
  <c r="J85"/>
  <c r="L84"/>
  <c r="K84"/>
  <c r="J84"/>
  <c r="L83"/>
  <c r="K83"/>
  <c r="J83"/>
  <c r="L82"/>
  <c r="K82"/>
  <c r="J82"/>
  <c r="L81"/>
  <c r="K81"/>
  <c r="J81"/>
  <c r="L80"/>
  <c r="K80"/>
  <c r="J80"/>
  <c r="L78"/>
  <c r="K78"/>
  <c r="J78"/>
  <c r="L77"/>
  <c r="K77"/>
  <c r="J77"/>
  <c r="L76"/>
  <c r="K76"/>
  <c r="J76"/>
  <c r="L75"/>
  <c r="K75"/>
  <c r="J75"/>
  <c r="L74"/>
  <c r="K74"/>
  <c r="J74"/>
  <c r="L73"/>
  <c r="K73"/>
  <c r="J73"/>
  <c r="L72"/>
  <c r="K72"/>
  <c r="J72"/>
  <c r="L71"/>
  <c r="K71"/>
  <c r="J71"/>
  <c r="L70"/>
  <c r="K70"/>
  <c r="J70"/>
  <c r="L69"/>
  <c r="K69"/>
  <c r="J69"/>
  <c r="L68"/>
  <c r="K68"/>
  <c r="J68"/>
  <c r="L67"/>
  <c r="K67"/>
  <c r="J67"/>
  <c r="L66"/>
  <c r="K66"/>
  <c r="J66"/>
  <c r="L65"/>
  <c r="K65"/>
  <c r="J65"/>
  <c r="L64"/>
  <c r="K64"/>
  <c r="J64"/>
  <c r="L63"/>
  <c r="K63"/>
  <c r="J63"/>
  <c r="L62"/>
  <c r="K62"/>
  <c r="J62"/>
  <c r="I87"/>
  <c r="H87"/>
  <c r="G87"/>
  <c r="F87"/>
  <c r="E87"/>
  <c r="D87"/>
  <c r="I86"/>
  <c r="H86"/>
  <c r="G86"/>
  <c r="F86"/>
  <c r="E86"/>
  <c r="D86"/>
  <c r="I85"/>
  <c r="H85"/>
  <c r="G85"/>
  <c r="F85"/>
  <c r="E85"/>
  <c r="D85"/>
  <c r="I84"/>
  <c r="H84"/>
  <c r="G84"/>
  <c r="F84"/>
  <c r="E84"/>
  <c r="D84"/>
  <c r="I83"/>
  <c r="H83"/>
  <c r="G83"/>
  <c r="F83"/>
  <c r="E83"/>
  <c r="D83"/>
  <c r="I82"/>
  <c r="H82"/>
  <c r="G82"/>
  <c r="F82"/>
  <c r="E82"/>
  <c r="D82"/>
  <c r="I81"/>
  <c r="H81"/>
  <c r="G81"/>
  <c r="F81"/>
  <c r="E81"/>
  <c r="D81"/>
  <c r="I80"/>
  <c r="H80"/>
  <c r="G80"/>
  <c r="F80"/>
  <c r="E80"/>
  <c r="D80"/>
  <c r="I78"/>
  <c r="H78"/>
  <c r="G78"/>
  <c r="F78"/>
  <c r="E78"/>
  <c r="D78"/>
  <c r="I77"/>
  <c r="H77"/>
  <c r="G77"/>
  <c r="F77"/>
  <c r="E77"/>
  <c r="D77"/>
  <c r="I76"/>
  <c r="H76"/>
  <c r="G76"/>
  <c r="F76"/>
  <c r="E76"/>
  <c r="D76"/>
  <c r="I75"/>
  <c r="H75"/>
  <c r="G75"/>
  <c r="F75"/>
  <c r="E75"/>
  <c r="D75"/>
  <c r="I74"/>
  <c r="H74"/>
  <c r="G74"/>
  <c r="F74"/>
  <c r="E74"/>
  <c r="D74"/>
  <c r="I73"/>
  <c r="H73"/>
  <c r="G73"/>
  <c r="F73"/>
  <c r="E73"/>
  <c r="D73"/>
  <c r="I72"/>
  <c r="H72"/>
  <c r="G72"/>
  <c r="F72"/>
  <c r="E72"/>
  <c r="D72"/>
  <c r="I71"/>
  <c r="H71"/>
  <c r="G71"/>
  <c r="F71"/>
  <c r="E71"/>
  <c r="D71"/>
  <c r="I70"/>
  <c r="H70"/>
  <c r="G70"/>
  <c r="F70"/>
  <c r="E70"/>
  <c r="D70"/>
  <c r="I69"/>
  <c r="H69"/>
  <c r="G69"/>
  <c r="F69"/>
  <c r="E69"/>
  <c r="D69"/>
  <c r="I68"/>
  <c r="H68"/>
  <c r="G68"/>
  <c r="F68"/>
  <c r="E68"/>
  <c r="D68"/>
  <c r="I67"/>
  <c r="H67"/>
  <c r="G67"/>
  <c r="F67"/>
  <c r="E67"/>
  <c r="D67"/>
  <c r="I66"/>
  <c r="H66"/>
  <c r="G66"/>
  <c r="F66"/>
  <c r="E66"/>
  <c r="D66"/>
  <c r="I65"/>
  <c r="H65"/>
  <c r="G65"/>
  <c r="F65"/>
  <c r="E65"/>
  <c r="D65"/>
  <c r="I64"/>
  <c r="H64"/>
  <c r="G64"/>
  <c r="F64"/>
  <c r="E64"/>
  <c r="D64"/>
  <c r="I63"/>
  <c r="H63"/>
  <c r="G63"/>
  <c r="F63"/>
  <c r="E63"/>
  <c r="D63"/>
  <c r="I62"/>
  <c r="H62"/>
  <c r="G62"/>
  <c r="F62"/>
  <c r="E62"/>
  <c r="D62"/>
  <c r="L87" i="7" l="1"/>
  <c r="K87"/>
  <c r="J87"/>
  <c r="I87"/>
  <c r="H87"/>
  <c r="G87"/>
  <c r="F87"/>
  <c r="E87"/>
  <c r="D87"/>
  <c r="C87"/>
  <c r="B87"/>
  <c r="L86"/>
  <c r="K86"/>
  <c r="J86"/>
  <c r="I86"/>
  <c r="H86"/>
  <c r="G86"/>
  <c r="F86"/>
  <c r="E86"/>
  <c r="D86"/>
  <c r="C86"/>
  <c r="B86"/>
  <c r="L85"/>
  <c r="K85"/>
  <c r="J85"/>
  <c r="I85"/>
  <c r="H85"/>
  <c r="G85"/>
  <c r="F85"/>
  <c r="E85"/>
  <c r="D85"/>
  <c r="C85"/>
  <c r="B85"/>
  <c r="L84"/>
  <c r="K84"/>
  <c r="J84"/>
  <c r="I84"/>
  <c r="H84"/>
  <c r="G84"/>
  <c r="F84"/>
  <c r="E84"/>
  <c r="D84"/>
  <c r="C84"/>
  <c r="B84"/>
  <c r="L83"/>
  <c r="K83"/>
  <c r="J83"/>
  <c r="I83"/>
  <c r="H83"/>
  <c r="G83"/>
  <c r="F83"/>
  <c r="E83"/>
  <c r="D83"/>
  <c r="C83"/>
  <c r="B83"/>
  <c r="L82"/>
  <c r="K82"/>
  <c r="J82"/>
  <c r="I82"/>
  <c r="H82"/>
  <c r="G82"/>
  <c r="F82"/>
  <c r="E82"/>
  <c r="D82"/>
  <c r="C82"/>
  <c r="B82"/>
  <c r="L81"/>
  <c r="K81"/>
  <c r="J81"/>
  <c r="I81"/>
  <c r="H81"/>
  <c r="G81"/>
  <c r="F81"/>
  <c r="E81"/>
  <c r="D81"/>
  <c r="C81"/>
  <c r="B81"/>
  <c r="L80"/>
  <c r="K80"/>
  <c r="J80"/>
  <c r="I80"/>
  <c r="H80"/>
  <c r="G80"/>
  <c r="F80"/>
  <c r="E80"/>
  <c r="D80"/>
  <c r="C80"/>
  <c r="B80"/>
  <c r="L78"/>
  <c r="K78"/>
  <c r="J78"/>
  <c r="I78"/>
  <c r="H78"/>
  <c r="G78"/>
  <c r="F78"/>
  <c r="E78"/>
  <c r="D78"/>
  <c r="C78"/>
  <c r="B78"/>
  <c r="L77"/>
  <c r="K77"/>
  <c r="J77"/>
  <c r="I77"/>
  <c r="H77"/>
  <c r="G77"/>
  <c r="F77"/>
  <c r="E77"/>
  <c r="D77"/>
  <c r="C77"/>
  <c r="B77"/>
  <c r="L76"/>
  <c r="K76"/>
  <c r="J76"/>
  <c r="I76"/>
  <c r="H76"/>
  <c r="G76"/>
  <c r="F76"/>
  <c r="E76"/>
  <c r="D76"/>
  <c r="C76"/>
  <c r="B76"/>
  <c r="L75"/>
  <c r="K75"/>
  <c r="J75"/>
  <c r="I75"/>
  <c r="H75"/>
  <c r="G75"/>
  <c r="F75"/>
  <c r="E75"/>
  <c r="D75"/>
  <c r="C75"/>
  <c r="B75"/>
  <c r="L74"/>
  <c r="K74"/>
  <c r="J74"/>
  <c r="I74"/>
  <c r="H74"/>
  <c r="G74"/>
  <c r="F74"/>
  <c r="E74"/>
  <c r="D74"/>
  <c r="C74"/>
  <c r="L73"/>
  <c r="K73"/>
  <c r="J73"/>
  <c r="I73"/>
  <c r="H73"/>
  <c r="G73"/>
  <c r="F73"/>
  <c r="E73"/>
  <c r="D73"/>
  <c r="C73"/>
  <c r="B73"/>
  <c r="L72"/>
  <c r="K72"/>
  <c r="J72"/>
  <c r="I72"/>
  <c r="H72"/>
  <c r="G72"/>
  <c r="F72"/>
  <c r="E72"/>
  <c r="D72"/>
  <c r="C72"/>
  <c r="B72"/>
  <c r="L71"/>
  <c r="K71"/>
  <c r="J71"/>
  <c r="I71"/>
  <c r="H71"/>
  <c r="G71"/>
  <c r="F71"/>
  <c r="E71"/>
  <c r="D71"/>
  <c r="C71"/>
  <c r="B71"/>
  <c r="L70"/>
  <c r="K70"/>
  <c r="J70"/>
  <c r="I70"/>
  <c r="H70"/>
  <c r="G70"/>
  <c r="F70"/>
  <c r="E70"/>
  <c r="D70"/>
  <c r="C70"/>
  <c r="B70"/>
  <c r="L69"/>
  <c r="K69"/>
  <c r="J69"/>
  <c r="I69"/>
  <c r="H69"/>
  <c r="G69"/>
  <c r="F69"/>
  <c r="E69"/>
  <c r="D69"/>
  <c r="C69"/>
  <c r="B69"/>
  <c r="L68"/>
  <c r="K68"/>
  <c r="J68"/>
  <c r="I68"/>
  <c r="H68"/>
  <c r="G68"/>
  <c r="F68"/>
  <c r="E68"/>
  <c r="D68"/>
  <c r="C68"/>
  <c r="B68"/>
  <c r="L67"/>
  <c r="K67"/>
  <c r="J67"/>
  <c r="I67"/>
  <c r="H67"/>
  <c r="G67"/>
  <c r="F67"/>
  <c r="E67"/>
  <c r="D67"/>
  <c r="C67"/>
  <c r="B67"/>
  <c r="L66"/>
  <c r="K66"/>
  <c r="J66"/>
  <c r="I66"/>
  <c r="H66"/>
  <c r="G66"/>
  <c r="F66"/>
  <c r="E66"/>
  <c r="D66"/>
  <c r="C66"/>
  <c r="B66"/>
  <c r="L65"/>
  <c r="K65"/>
  <c r="J65"/>
  <c r="I65"/>
  <c r="H65"/>
  <c r="G65"/>
  <c r="F65"/>
  <c r="E65"/>
  <c r="D65"/>
  <c r="C65"/>
  <c r="B65"/>
  <c r="L64"/>
  <c r="K64"/>
  <c r="J64"/>
  <c r="I64"/>
  <c r="H64"/>
  <c r="G64"/>
  <c r="F64"/>
  <c r="E64"/>
  <c r="D64"/>
  <c r="C64"/>
  <c r="B64"/>
  <c r="L63"/>
  <c r="K63"/>
  <c r="J63"/>
  <c r="I63"/>
  <c r="H63"/>
  <c r="G63"/>
  <c r="F63"/>
  <c r="E63"/>
  <c r="D63"/>
  <c r="C63"/>
  <c r="B63"/>
  <c r="L62"/>
  <c r="K62"/>
  <c r="J62"/>
  <c r="I62"/>
  <c r="H62"/>
  <c r="G62"/>
  <c r="F62"/>
  <c r="E62"/>
  <c r="D62"/>
  <c r="C62"/>
  <c r="B62"/>
</calcChain>
</file>

<file path=xl/sharedStrings.xml><?xml version="1.0" encoding="utf-8"?>
<sst xmlns="http://schemas.openxmlformats.org/spreadsheetml/2006/main" count="11955" uniqueCount="769">
  <si>
    <t>recettes réelles de fonctionnement</t>
  </si>
  <si>
    <t xml:space="preserve">Epargne brute : excédent des recettes réelles de fonctionnement sur les dépenses réelles de fonctionnement. </t>
  </si>
  <si>
    <t>T 5.1</t>
  </si>
  <si>
    <t>T 5.2</t>
  </si>
  <si>
    <t>T 5.3</t>
  </si>
  <si>
    <t>T 5.4</t>
  </si>
  <si>
    <t>En nombre d'années</t>
  </si>
  <si>
    <t>T 5.5</t>
  </si>
  <si>
    <r>
      <t>Ventes de produits, prestations de services, marchandises :</t>
    </r>
    <r>
      <rPr>
        <sz val="10"/>
        <rFont val="Arial"/>
        <family val="2"/>
      </rPr>
      <t xml:space="preserve"> recettes du compte 70.</t>
    </r>
  </si>
  <si>
    <r>
      <t>Dépenses réelles totales</t>
    </r>
    <r>
      <rPr>
        <sz val="10"/>
        <color indexed="12"/>
        <rFont val="Arial"/>
        <family val="2"/>
      </rPr>
      <t xml:space="preserve"> hors gestion active de la dette :</t>
    </r>
    <r>
      <rPr>
        <sz val="10"/>
        <rFont val="Arial"/>
        <family val="2"/>
      </rPr>
      <t xml:space="preserve"> </t>
    </r>
    <r>
      <rPr>
        <sz val="10"/>
        <rFont val="Arial"/>
        <family val="2"/>
      </rPr>
      <t>somme des dépenses réelles de fonctionnement et des dépenses réelles d'investissement.</t>
    </r>
  </si>
  <si>
    <r>
      <t xml:space="preserve">Recettes réelles totales </t>
    </r>
    <r>
      <rPr>
        <sz val="10"/>
        <color indexed="12"/>
        <rFont val="Arial"/>
        <family val="2"/>
      </rPr>
      <t>hors gestion active de la dette :</t>
    </r>
    <r>
      <rPr>
        <sz val="10"/>
        <rFont val="Arial"/>
        <family val="2"/>
      </rPr>
      <t xml:space="preserve"> sommes des recettes de fonctionnement et des recettes réelles d'investissement.</t>
    </r>
  </si>
  <si>
    <t>Evaluation de l'ensemble des recettes courantes, en euros par habitant.</t>
  </si>
  <si>
    <t>Part relative des dotations, subventions et participations dans le total des recettes réelles de fonctionnement.</t>
  </si>
  <si>
    <t>Sources et définitions des grandeurs comptables utilisées</t>
  </si>
  <si>
    <t>6 – Emprunts réalisés hors gestion active de la dette / population</t>
  </si>
  <si>
    <t>Niveau des dépenses d'investissement réalisées, en euros par habitant.</t>
  </si>
  <si>
    <t>Epargne brute : excédent des recettes réelles de fonctionnement sur les dépenses réelles de fonctionnement.</t>
  </si>
  <si>
    <t>Evaluation de la charge de la dette payée, en euros par habitant pour l'exercice considéré.</t>
  </si>
  <si>
    <t>Ce ratio exprime le poids de la dette en nombre d'années d'épargne.</t>
  </si>
  <si>
    <t>Un ratio supérieur à 100 exprime que la charge de la dette n'est pas totalement financée par les recettes courantes.</t>
  </si>
  <si>
    <t>Emprunts réalisés : recettes du compte 16 calculées hors gestion active de la dette.</t>
  </si>
  <si>
    <t>Produit des emprunts réalisés, en euros par habitant.</t>
  </si>
  <si>
    <t>Evaluation de l'effort d'équipement, en euros par habitant.</t>
  </si>
  <si>
    <t>Population</t>
  </si>
  <si>
    <t>T 2.1</t>
  </si>
  <si>
    <t>T 2.2</t>
  </si>
  <si>
    <t>T 2.3</t>
  </si>
  <si>
    <t>en %</t>
  </si>
  <si>
    <t>T 4.1</t>
  </si>
  <si>
    <t>T 4.2</t>
  </si>
  <si>
    <t>T 4.3</t>
  </si>
  <si>
    <t>T 4.4</t>
  </si>
  <si>
    <t>T 4.5</t>
  </si>
  <si>
    <t>T 4.6</t>
  </si>
  <si>
    <t>Part des dépenses réelles de fonctionnement affectée aux frais de personnel.</t>
  </si>
  <si>
    <t>Les dépenses d'investissement sont calculées hors gestion active de la dette.</t>
  </si>
  <si>
    <t>Expression du volume budgétaire, en euros par habitant.</t>
  </si>
  <si>
    <t>Moins</t>
  </si>
  <si>
    <t>De 2 000</t>
  </si>
  <si>
    <t>De 5 000</t>
  </si>
  <si>
    <t>à moins de</t>
  </si>
  <si>
    <t>10 000 hab.</t>
  </si>
  <si>
    <t>habitants</t>
  </si>
  <si>
    <t>5 000 hab.</t>
  </si>
  <si>
    <t>Alsace</t>
  </si>
  <si>
    <t>Aquitaine</t>
  </si>
  <si>
    <t>Auvergne</t>
  </si>
  <si>
    <t>Bourgogne</t>
  </si>
  <si>
    <t>Bretagne</t>
  </si>
  <si>
    <t>Centre</t>
  </si>
  <si>
    <t>Champagne-Ardenne</t>
  </si>
  <si>
    <t>Corse</t>
  </si>
  <si>
    <t>Franche-Comté</t>
  </si>
  <si>
    <t>Languedoc-Roussillon</t>
  </si>
  <si>
    <t>Limousin</t>
  </si>
  <si>
    <t>Lorraine</t>
  </si>
  <si>
    <t>Midi-Pyrénées</t>
  </si>
  <si>
    <t>Nord-Pas-de-Calais</t>
  </si>
  <si>
    <t>Basse-Normandie</t>
  </si>
  <si>
    <t>Haute-Normandie</t>
  </si>
  <si>
    <t>Pays de la Loire</t>
  </si>
  <si>
    <t>Picardie</t>
  </si>
  <si>
    <t>Poitou-Charentes</t>
  </si>
  <si>
    <t>Rhône-Alpes</t>
  </si>
  <si>
    <t xml:space="preserve">France entière </t>
  </si>
  <si>
    <t>Nombre</t>
  </si>
  <si>
    <t xml:space="preserve">de </t>
  </si>
  <si>
    <t>d'habitants</t>
  </si>
  <si>
    <t>De 5 000 à moins de 10 000 habitants</t>
  </si>
  <si>
    <t>Ensemble</t>
  </si>
  <si>
    <r>
      <t>FA</t>
    </r>
    <r>
      <rPr>
        <sz val="8"/>
        <rFont val="Arial"/>
        <family val="2"/>
      </rPr>
      <t xml:space="preserve">: Fiscalité Additionnelle ; </t>
    </r>
    <r>
      <rPr>
        <b/>
        <sz val="8"/>
        <rFont val="Arial"/>
        <family val="2"/>
      </rPr>
      <t>FPU</t>
    </r>
    <r>
      <rPr>
        <sz val="8"/>
        <rFont val="Arial"/>
        <family val="2"/>
      </rPr>
      <t>: Fiscalité Professionnelle Unique ;</t>
    </r>
  </si>
  <si>
    <t>Impôts et taxes</t>
  </si>
  <si>
    <t>En millions d'euros</t>
  </si>
  <si>
    <t>Hors gestion active de la dette</t>
  </si>
  <si>
    <t>T 1.1</t>
  </si>
  <si>
    <t>T 1.2</t>
  </si>
  <si>
    <t>T 1.3</t>
  </si>
  <si>
    <t>de 10 000 habitants</t>
  </si>
  <si>
    <t>Evaluation de l'effort d'équipement, en euros par habitant</t>
  </si>
  <si>
    <t>Comparaison de l'effort d'équipement au niveau des recettes réelles de fonctionnement</t>
  </si>
  <si>
    <t>France entière</t>
  </si>
  <si>
    <t>Métropole</t>
  </si>
  <si>
    <t>Ile-de-France</t>
  </si>
  <si>
    <t>Provence-Alpes-Côte d'Azur</t>
  </si>
  <si>
    <t>Outre-Mer</t>
  </si>
  <si>
    <t>- à une CU à FA</t>
  </si>
  <si>
    <t>- à une CC à FA</t>
  </si>
  <si>
    <t>- à une CC à FPU</t>
  </si>
  <si>
    <t>En €/hab.</t>
  </si>
  <si>
    <t>Source: analyses et traitements par la DGCL des comptes de gestion fournis par la DGFiP.</t>
  </si>
  <si>
    <t>En %</t>
  </si>
  <si>
    <t>Part relative des ventes de produits, prestations de services, marchandises dans le total des recettes de fonctionnement.</t>
  </si>
  <si>
    <t>Evaluation de l'endettement total en fin d'exercice, en euros par habitant.</t>
  </si>
  <si>
    <t>-</t>
  </si>
  <si>
    <t xml:space="preserve">Département des Etudes et Statistiques Locales - DGCL </t>
  </si>
  <si>
    <t>►</t>
  </si>
  <si>
    <t>:</t>
  </si>
  <si>
    <t>Abréviations :</t>
  </si>
  <si>
    <t>- M€ : millions d'€</t>
  </si>
  <si>
    <t>- n.s. : non-significatif</t>
  </si>
  <si>
    <t>- n.d. : non-disponible</t>
  </si>
  <si>
    <t>moyenne des</t>
  </si>
  <si>
    <t>budgets</t>
  </si>
  <si>
    <t>Population des</t>
  </si>
  <si>
    <t>De 10 000</t>
  </si>
  <si>
    <t>De 20 000</t>
  </si>
  <si>
    <t>De 50 000</t>
  </si>
  <si>
    <t>20 000 hab.</t>
  </si>
  <si>
    <t>50 000 hab.</t>
  </si>
  <si>
    <t>100 000 hab.</t>
  </si>
  <si>
    <t>et plus</t>
  </si>
  <si>
    <t>Auvergne - Rhône-Alpes</t>
  </si>
  <si>
    <t>Bourgogne - Franche-Comté</t>
  </si>
  <si>
    <t>Centre - Val de Loire</t>
  </si>
  <si>
    <t>Grand Est</t>
  </si>
  <si>
    <t>Hauts de France</t>
  </si>
  <si>
    <t>Normandie</t>
  </si>
  <si>
    <t>Nouvelle Aquitaine</t>
  </si>
  <si>
    <t>Occitanie</t>
  </si>
  <si>
    <t>Île-de-France</t>
  </si>
  <si>
    <t>des</t>
  </si>
  <si>
    <t>totale des</t>
  </si>
  <si>
    <t>REGIONS</t>
  </si>
  <si>
    <t>Nombre d'habitants par commune</t>
  </si>
  <si>
    <t>Taille moyenne des</t>
  </si>
  <si>
    <t>Taille</t>
  </si>
  <si>
    <t>Nombre d'habitants appartenant à:</t>
  </si>
  <si>
    <t>Pourcentage d'habitants appartenant à:</t>
  </si>
  <si>
    <t xml:space="preserve">  CC à FPU</t>
  </si>
  <si>
    <t xml:space="preserve">  CC à FA</t>
  </si>
  <si>
    <t>DÉPENSES DE FONCTIONNEMENT (1)</t>
  </si>
  <si>
    <t>Achats et charges externes</t>
  </si>
  <si>
    <t>Frais de personnel</t>
  </si>
  <si>
    <t>Charges financières</t>
  </si>
  <si>
    <t>Dépenses d'intervention</t>
  </si>
  <si>
    <t>Autres dépenses de fonctionnement</t>
  </si>
  <si>
    <t>RECETTES DE FONCTIONNEMENT (2)</t>
  </si>
  <si>
    <t>- Impôts locaux</t>
  </si>
  <si>
    <t>- Autres impôts et taxes</t>
  </si>
  <si>
    <t>Concours de l'État</t>
  </si>
  <si>
    <t>- DGF</t>
  </si>
  <si>
    <t>- Autres dotations</t>
  </si>
  <si>
    <t>- Péréquation</t>
  </si>
  <si>
    <t>Subventions reçues et participations</t>
  </si>
  <si>
    <t>Ventes de biens et services</t>
  </si>
  <si>
    <t>Autres recettes de fonctionnement</t>
  </si>
  <si>
    <t>Épargne brute (3) = (2)-(1)</t>
  </si>
  <si>
    <t>Épargne nette = (3)-(8)</t>
  </si>
  <si>
    <t>DÉPENSES D'INVESTISSEMENT hors remboursements (4)</t>
  </si>
  <si>
    <t>Dépenses d'équipement</t>
  </si>
  <si>
    <t>Subventions d'équipement versées</t>
  </si>
  <si>
    <t>Autres depenses d'investissement</t>
  </si>
  <si>
    <t>RECETTES D'INVESTISSEMENT hors emprunts (5)</t>
  </si>
  <si>
    <t>FCTVA</t>
  </si>
  <si>
    <t>Dotations et Subventions d'équipement</t>
  </si>
  <si>
    <t>Autres recettes d'investissement</t>
  </si>
  <si>
    <t>DÉPENSES TOTALES hors remboursements (6) = (1)+(4)</t>
  </si>
  <si>
    <t>RECETTES TOTALES hors emprunts (7) = (2)+(5)</t>
  </si>
  <si>
    <t>Capacité ou besoin de financement = (7)-(6)</t>
  </si>
  <si>
    <t>Remboursements de dette (8)</t>
  </si>
  <si>
    <t>Emprunts (9)</t>
  </si>
  <si>
    <t>Flux net de dette = (9)-(8)</t>
  </si>
  <si>
    <t>DÉPENSES TOTALES (10)=(6)+(8)</t>
  </si>
  <si>
    <t>RECETTES TOTALES (11)=(7)+(9)</t>
  </si>
  <si>
    <t>Variation du fonds de roulement = (11)-(10)</t>
  </si>
  <si>
    <t>Ratios</t>
  </si>
  <si>
    <t>Taux d'épargne brute = (3) / (2)</t>
  </si>
  <si>
    <t xml:space="preserve">Taux d'épargne nette = [(3)-(8)] / (2) </t>
  </si>
  <si>
    <t>Taux d'endettement = (12) / (2)</t>
  </si>
  <si>
    <t>Capacité de désendettement = (12) / (3)</t>
  </si>
  <si>
    <t>Opérations réelles</t>
  </si>
  <si>
    <t>Structure de fonctionnement</t>
  </si>
  <si>
    <t>Structure d'investissement</t>
  </si>
  <si>
    <t>Source : DGFiP-Comptes de gestion ; budgets principaux - opérations réelles. Calculs DGCL. Montants calculés hors gestion active de la dette.</t>
  </si>
  <si>
    <t xml:space="preserve"> En €/habitant</t>
  </si>
  <si>
    <t>Habitants décomptés selon la population totale de l'Insee</t>
  </si>
  <si>
    <t>En milliers d'habitants</t>
  </si>
  <si>
    <t>Liste des 11 ratios</t>
  </si>
  <si>
    <t>Pour les communes de 3 500 habitants et plus, les données synthétiques sur la situation financière de la collectivité, prévues par l’article L. 2313-1 du code général des collectivités territoriales (CGCT), comprennent 11 ratios définis à l’article R. 2313-1. Ces ratios sont aussi calculés pour les groupements à fiscalité propre, les départements (articles L. 3313-1 et R. 3313-1) et les régions (articles L. 4313-2 et R. 4313-1). Toutefois, le ratio 8, qui correspond au coefficient de mobilisation du potentiel fiscal, n’est plus calculé.</t>
  </si>
  <si>
    <t>Les ratios 1 à 6 sont exprimés en euros par habitant : la population utilisée est la population totale légale en vigueur de l'année.</t>
  </si>
  <si>
    <t>Les ratios 7 à 11 sont exprimés en pourcentage.</t>
  </si>
  <si>
    <r>
      <t>À noter</t>
    </r>
    <r>
      <rPr>
        <sz val="8"/>
        <color rgb="FF000000"/>
        <rFont val="Arial"/>
        <family val="2"/>
      </rPr>
      <t xml:space="preserve"> : pour la détermination des montants de dépenses ou recettes réelles de fonctionnement à retenir pour le calcul des ratios, les reversements de fiscalité liés au FNGIR et aux différents fonds de péréquation horizontale sont comptabilisés en moindres recettes.</t>
    </r>
  </si>
  <si>
    <r>
      <t xml:space="preserve">• </t>
    </r>
    <r>
      <rPr>
        <u/>
        <sz val="8"/>
        <color rgb="FF003399"/>
        <rFont val="Arial"/>
        <family val="2"/>
      </rPr>
      <t>Ratio 1</t>
    </r>
    <r>
      <rPr>
        <sz val="8"/>
        <color rgb="FF003399"/>
        <rFont val="Arial"/>
        <family val="2"/>
      </rPr>
      <t xml:space="preserve"> = dépenses réelles de fonctionnement (DRF) / population :</t>
    </r>
    <r>
      <rPr>
        <sz val="8"/>
        <color rgb="FF0091FF"/>
        <rFont val="Arial"/>
        <family val="2"/>
      </rPr>
      <t xml:space="preserve"> </t>
    </r>
    <r>
      <rPr>
        <sz val="8"/>
        <color rgb="FF000000"/>
        <rFont val="Arial"/>
        <family val="2"/>
      </rPr>
      <t>montant total des dépenses de fonctionnement en mouvement réels. Les dépenses liées à des travaux en régie sont exclues des DRF.</t>
    </r>
    <r>
      <rPr>
        <sz val="8"/>
        <color rgb="FF003399"/>
        <rFont val="Arial"/>
        <family val="2"/>
      </rPr>
      <t xml:space="preserve"> </t>
    </r>
  </si>
  <si>
    <r>
      <t>• </t>
    </r>
    <r>
      <rPr>
        <u/>
        <sz val="8"/>
        <color rgb="FF003399"/>
        <rFont val="Arial"/>
        <family val="2"/>
      </rPr>
      <t>Ratio 2</t>
    </r>
    <r>
      <rPr>
        <sz val="8"/>
        <color rgb="FF003399"/>
        <rFont val="Arial"/>
        <family val="2"/>
      </rPr>
      <t xml:space="preserve"> = produit des impositions directes / population :</t>
    </r>
    <r>
      <rPr>
        <sz val="8"/>
        <rFont val="Arial"/>
        <family val="2"/>
      </rPr>
      <t xml:space="preserve"> (recettes hors fiscalité reversée).</t>
    </r>
  </si>
  <si>
    <r>
      <t xml:space="preserve">• </t>
    </r>
    <r>
      <rPr>
        <u/>
        <sz val="8"/>
        <color rgb="FF003399"/>
        <rFont val="Arial"/>
        <family val="2"/>
      </rPr>
      <t>Ratio 3</t>
    </r>
    <r>
      <rPr>
        <sz val="8"/>
        <color rgb="FF003399"/>
        <rFont val="Arial"/>
        <family val="2"/>
      </rPr>
      <t xml:space="preserve"> = recettes réelles de fonctionnement (RRF) / population</t>
    </r>
    <r>
      <rPr>
        <sz val="8"/>
        <color rgb="FF0091FF"/>
        <rFont val="Arial"/>
        <family val="2"/>
      </rPr>
      <t> :</t>
    </r>
    <r>
      <rPr>
        <sz val="8"/>
        <rFont val="Arial"/>
        <family val="2"/>
      </rPr>
      <t xml:space="preserve"> montant total des recettes de fonctionnement en mouvements réels. Ressources dont dispose la collectivité, à comparer aux dépenses de fonctionnement dans leur rythme de croissance.</t>
    </r>
  </si>
  <si>
    <r>
      <t xml:space="preserve">• </t>
    </r>
    <r>
      <rPr>
        <u/>
        <sz val="8"/>
        <color rgb="FF003399"/>
        <rFont val="Arial"/>
        <family val="2"/>
      </rPr>
      <t>Ratio 4</t>
    </r>
    <r>
      <rPr>
        <sz val="8"/>
        <color rgb="FF003399"/>
        <rFont val="Arial"/>
        <family val="2"/>
      </rPr>
      <t xml:space="preserve"> = dépenses d’équipement / population :</t>
    </r>
    <r>
      <rPr>
        <sz val="8"/>
        <rFont val="Arial"/>
        <family val="2"/>
      </rPr>
      <t xml:space="preserve"> dépenses des comptes 20 (immobilisations incorporelles) sauf 204 (subventions d’équipement versées), 21 (immobilisations corporelles), 23 (immobilisations en cours), 454 (travaux effectués d’office pour le compte de tiers), 456 (opérations d’investissement sur établissement d’enseignement) et 458 (opérations d’investissement sous mandat). Les travaux en régie sont ajoutés au calcul. Pour les départements et les régions, on rajoute le débit du compte 455 (opérations d’investissement sur établissements publics locaux d’enseignement).</t>
    </r>
  </si>
  <si>
    <r>
      <t xml:space="preserve">• </t>
    </r>
    <r>
      <rPr>
        <u/>
        <sz val="8"/>
        <color rgb="FF003399"/>
        <rFont val="Arial"/>
        <family val="2"/>
      </rPr>
      <t>Ratio 5</t>
    </r>
    <r>
      <rPr>
        <sz val="8"/>
        <color rgb="FF003399"/>
        <rFont val="Arial"/>
        <family val="2"/>
      </rPr>
      <t xml:space="preserve"> = dette / population :</t>
    </r>
    <r>
      <rPr>
        <sz val="8"/>
        <rFont val="Arial"/>
        <family val="2"/>
      </rPr>
      <t xml:space="preserve"> capital restant dû au 31 décembre de l’exercice. Endettement d’une collectivité à compléter avec un ratio de capacité de désendettement (dette / épargne brute) et le taux d’endettement (ratio 11).</t>
    </r>
  </si>
  <si>
    <r>
      <t xml:space="preserve">• </t>
    </r>
    <r>
      <rPr>
        <u/>
        <sz val="8"/>
        <color rgb="FF003399"/>
        <rFont val="Arial"/>
        <family val="2"/>
      </rPr>
      <t>Ratio 6</t>
    </r>
    <r>
      <rPr>
        <sz val="8"/>
        <color rgb="FF003399"/>
        <rFont val="Arial"/>
        <family val="2"/>
      </rPr>
      <t xml:space="preserve"> = DGF / population</t>
    </r>
    <r>
      <rPr>
        <sz val="8"/>
        <color rgb="FF0091FF"/>
        <rFont val="Arial"/>
        <family val="2"/>
      </rPr>
      <t> :</t>
    </r>
    <r>
      <rPr>
        <sz val="8"/>
        <color rgb="FF000000"/>
        <rFont val="Arial"/>
        <family val="2"/>
      </rPr>
      <t xml:space="preserve"> recettes du compte 741 en mouvements réels. Part de la contribution de l’État au fonctionnement de la collectivité. </t>
    </r>
  </si>
  <si>
    <r>
      <t xml:space="preserve">• </t>
    </r>
    <r>
      <rPr>
        <u/>
        <sz val="8"/>
        <color rgb="FF003399"/>
        <rFont val="Arial"/>
        <family val="2"/>
      </rPr>
      <t>Ratio 7</t>
    </r>
    <r>
      <rPr>
        <sz val="8"/>
        <color rgb="FF003399"/>
        <rFont val="Arial"/>
        <family val="2"/>
      </rPr>
      <t xml:space="preserve"> = dépenses de personnel / DRF :</t>
    </r>
    <r>
      <rPr>
        <sz val="8"/>
        <color rgb="FF000000"/>
        <rFont val="Arial"/>
        <family val="2"/>
      </rPr>
      <t xml:space="preserve"> mesure la charge de personnel de la collectivité ; c’est un coefficient de rigidité car c’est une dépense incompressible à court terme, quelle que soit la population de la collectivité.</t>
    </r>
  </si>
  <si>
    <r>
      <t xml:space="preserve">• </t>
    </r>
    <r>
      <rPr>
        <u/>
        <sz val="8"/>
        <color rgb="FF003399"/>
        <rFont val="Arial"/>
        <family val="2"/>
      </rPr>
      <t>Ratio 10</t>
    </r>
    <r>
      <rPr>
        <sz val="8"/>
        <color rgb="FF003399"/>
        <rFont val="Arial"/>
        <family val="2"/>
      </rPr>
      <t xml:space="preserve"> = dépenses d’équipement brut / RRF = taux d’équipement : </t>
    </r>
    <r>
      <rPr>
        <sz val="8"/>
        <rFont val="Arial"/>
        <family val="2"/>
      </rPr>
      <t>effort d’équipement de la collectivité au regard de ses ressources. À relativiser sur une année donnée car les programmes d’équipement se jouent souvent sur plusieurs années. Les dépenses liées à des travaux en régie sont ajoutées aux dépenses d’équipement brut.</t>
    </r>
  </si>
  <si>
    <r>
      <t xml:space="preserve">• </t>
    </r>
    <r>
      <rPr>
        <u/>
        <sz val="8"/>
        <color rgb="FF003399"/>
        <rFont val="Arial"/>
        <family val="2"/>
      </rPr>
      <t>Ratio 11</t>
    </r>
    <r>
      <rPr>
        <sz val="8"/>
        <color rgb="FF003399"/>
        <rFont val="Arial"/>
        <family val="2"/>
      </rPr>
      <t xml:space="preserve"> = dette / RRF = taux d’endettement :</t>
    </r>
    <r>
      <rPr>
        <sz val="8"/>
        <rFont val="Arial"/>
        <family val="2"/>
      </rPr>
      <t xml:space="preserve"> mesure la charge de la dette d’une collectivité relativement à ses ressources.</t>
    </r>
  </si>
  <si>
    <t>Ensemble des</t>
  </si>
  <si>
    <t xml:space="preserve">Ratios </t>
  </si>
  <si>
    <t xml:space="preserve">       -  : néant</t>
  </si>
  <si>
    <t>Symbole :</t>
  </si>
  <si>
    <t>(dépenses réelles de fonctionnement+remboursement de dette) / recettes réelles de fonctionnement</t>
  </si>
  <si>
    <t xml:space="preserve"> et dépenses pour compte de tiers / recettes réelles de fonctionnement</t>
  </si>
  <si>
    <t>T 5.6</t>
  </si>
  <si>
    <t>Niveau des recettes d'investissement réalisées, en euros par habitant.</t>
  </si>
  <si>
    <t>Moyenne métropole en 2014 : 24,2 %</t>
  </si>
  <si>
    <t>France métropolitaine</t>
  </si>
  <si>
    <t>et dépenses pour compte de tiers / population</t>
  </si>
  <si>
    <t xml:space="preserve"> Les dépenses d'investissement sont calculées hors gestion active de la dette.</t>
  </si>
  <si>
    <t>Travaux en régie : crédit du compte 72</t>
  </si>
  <si>
    <t>Dépenses pour compte de tiers : débit des comptes 454, 456 et 458</t>
  </si>
  <si>
    <t>Les recettes d'investissement sont calculées hors gestion active de la dette.</t>
  </si>
  <si>
    <t>Dépenses de fonctionnement :</t>
  </si>
  <si>
    <t>débit net du compte 6 hormis les comptes 675, 676 et 68</t>
  </si>
  <si>
    <t>Dépenses d'investissement :</t>
  </si>
  <si>
    <t>débit des comptes 13, 20, 21, 23, 26, 27, 102, 454, 456, 458, 481 excepté les comptes 139, 269, 279, 1027, 2768, 10229</t>
  </si>
  <si>
    <t>Dépenses de fonctionnement : débit net du compte 6 hormis les comptes 675, 676 et 68</t>
  </si>
  <si>
    <t>Achats et charges externes : débit net des comptes 60, 61, 62, excepté les comptes 621, 6031</t>
  </si>
  <si>
    <t>Ratio (R1) de l'article L.2313-1 du CGCT</t>
  </si>
  <si>
    <t>Ratio (R7) de l'article L.2313-1 du CGCT</t>
  </si>
  <si>
    <t>Charges financières : débit net du compte 66</t>
  </si>
  <si>
    <t xml:space="preserve">Recettes réelles de fonctionnement : </t>
  </si>
  <si>
    <t>Recettes réelles de fonctionnement : crédit net du compte 7 excepté les comptes 775, 776, 777 et 78</t>
  </si>
  <si>
    <t>Dépenses réelles d'investissement : débit des comptes 13, 20, 21, 23, 26, 27, 102, 454, 456, 458, 481 excepté les comptes 139, 269, 279, 1027, 2768, 10229</t>
  </si>
  <si>
    <t>Autres dépenses de fonctionnement : par déduction des dépenses de fonctionnement précédentes</t>
  </si>
  <si>
    <t>Dépenses de fonctionnement : débit net du compte 6 hormis les comptes 675, 676 et 68 augmenté du remboursements de dettes, soit le débit du compte 16 excepté les comptes 169, 1645 et 1688</t>
  </si>
  <si>
    <t>Recettes de fonctionnement : crédit net des comptes 775, 776, 777 excepté le compte 78</t>
  </si>
  <si>
    <t>Dépenses d'équipement : débit des comptes  20, 21, 23 excepté 204 moins le crédit des comptes 237, 238</t>
  </si>
  <si>
    <t>Les emprunts réalisés sont calculés hors gestion active de la dette.</t>
  </si>
  <si>
    <t>Emprunts réalisés :  crédit du compte 16 excepté les comptes 169, 1645 et 1688</t>
  </si>
  <si>
    <t>FCTVA : recette du compte 10222</t>
  </si>
  <si>
    <t>Emprunts réalisés : cfrédits du compte 16 calculées hors gestion active de la dette.</t>
  </si>
  <si>
    <t>augmenté du crédit net des comptes 103, 775</t>
  </si>
  <si>
    <t>augmenté du crédit net des comptes 103, 775 et des emprunts réalisés :  crédit du compte 16 excepté les comptes 169, 1645 et 1688</t>
  </si>
  <si>
    <t>augmenté du crédit net des comptes 103, 775  et des emprunts réalisés :  crédit du compte 16 excepté les comptes 169, 1645 et 1688</t>
  </si>
  <si>
    <t>Ratio R9 de l'article L.2313-1 du CGCT</t>
  </si>
  <si>
    <t>Encours de la dette : stock du crédit net du compte 16 excepté les comptes 1688 et 169</t>
  </si>
  <si>
    <t>Ratio R11 de l'article L.2313-1 du CGCT</t>
  </si>
  <si>
    <t>Part des dépenses réelles de fonctionnement affectée aux autres dépenses de fonctionnement.</t>
  </si>
  <si>
    <t>Part relative des impôts locaux dans le total des recettes réelles de fonctionnement.</t>
  </si>
  <si>
    <t>Part relative de la dotation globale de fonctionnement dans le total des recettes réelles de fonctionnement.</t>
  </si>
  <si>
    <t>Niveau des recettes d'investissement réalisées hors emprunts, en euros par habitant.</t>
  </si>
  <si>
    <t>Ratio (R3) de l'article L.2313-1 du CGCT</t>
  </si>
  <si>
    <t>Ratio (R4) de l'article L.2313-1 du CGCT</t>
  </si>
  <si>
    <t>Ratio (R10) de l'article L.2313-1 du CGCT</t>
  </si>
  <si>
    <t>Ratio (R5) de l'article L.2313-1 du CGCT</t>
  </si>
  <si>
    <t>(b) Il s'agit des 5 départements d'outre-mer (y compris Mayotte).</t>
  </si>
  <si>
    <t>moyenne</t>
  </si>
  <si>
    <t>en milliers</t>
  </si>
  <si>
    <t>Nombre total</t>
  </si>
  <si>
    <t xml:space="preserve">REGIONS </t>
  </si>
  <si>
    <t>Habitants comptés selon la population totale de l'Insee</t>
  </si>
  <si>
    <t xml:space="preserve">Dette au 31 décembre (12) </t>
  </si>
  <si>
    <t xml:space="preserve">RECETTES DE FONCTIONNEMENT </t>
  </si>
  <si>
    <t xml:space="preserve">DÉPENSES D'INVESTISSEMENT hors remboursements </t>
  </si>
  <si>
    <t xml:space="preserve">RECETTES D'INVESTISSEMENT hors emprunts </t>
  </si>
  <si>
    <t>DÉPENSES DE FONCTIONNEMENT</t>
  </si>
  <si>
    <t>(a) Habitants comptés selon la population totale de l'Insee</t>
  </si>
  <si>
    <t>Aux dépenses réelles de fonctionnement, on retire les travaux en régie (compte 72) pour obtenir les dépenses réelles de fonctionnement hors travaux en régie.</t>
  </si>
  <si>
    <t>Part des dépenses réelles de fonctionnement affectée aux charges financières.</t>
  </si>
  <si>
    <t>Evaluation des impôts et taxes en euros par habitant.</t>
  </si>
  <si>
    <t>Niveau hors remboursements de dette, en euros par habitant.</t>
  </si>
  <si>
    <t>L'annuité de la dette comprend les remboursements de dettes, soit le débit du compte 16 excepté les comptes 169, 1645 et 1688</t>
  </si>
  <si>
    <t>Rapport entre les charges courantes augmentées des remboursement de la dette et les recettes courantes.</t>
  </si>
  <si>
    <t>Intérêt des emprunts et dettes : débit net du compte 6611</t>
  </si>
  <si>
    <t>et les charges d'intérêts des emprunts et dettes (débit net du compte 6611)</t>
  </si>
  <si>
    <t>Champ : France entière (France métropolitaine et DOM).</t>
  </si>
  <si>
    <t>Les recettes réelles d'investissement : crédit des comptes 13, 20, 21, 26, 27, 102, 231, 232, 454, 456, 458 excepté les comptes 139, 269, 279, 1027, 2768, 10229</t>
  </si>
  <si>
    <t>Les recettes réelles d'investissement : crédit des comptes 13, 20, 21, 26, 27, 102, 231, 232, 454, 456, 458 excepté les comptes,139, 269, 279, 1027, 2768, 10229</t>
  </si>
  <si>
    <t>Les recettes réelles d'investissement : crédit des comptes 13, 20, 21, 26, 27, 102, 231, 232, 454, 456, 458 excepté les comptes 139, 269,279, 1027, 2768, 10229</t>
  </si>
  <si>
    <r>
      <t>Dépenses réelles de fonctionnement :</t>
    </r>
    <r>
      <rPr>
        <sz val="10"/>
        <rFont val="Arial"/>
        <family val="2"/>
      </rPr>
      <t xml:space="preserve"> débit net du compte 6 hormis les comptes 675, 676 et 68.</t>
    </r>
  </si>
  <si>
    <r>
      <t xml:space="preserve">Achats et charges externes : </t>
    </r>
    <r>
      <rPr>
        <sz val="10"/>
        <rFont val="Arial"/>
        <family val="2"/>
      </rPr>
      <t>débit net des comptes 60, 61, 62, excepté les comptes 621, 6031.</t>
    </r>
  </si>
  <si>
    <r>
      <t xml:space="preserve">Charges financières : </t>
    </r>
    <r>
      <rPr>
        <sz val="10"/>
        <rFont val="Arial"/>
        <family val="2"/>
      </rPr>
      <t>débit net du compte 66.</t>
    </r>
  </si>
  <si>
    <r>
      <t xml:space="preserve">Frais de personnel : </t>
    </r>
    <r>
      <rPr>
        <sz val="10"/>
        <rFont val="Arial"/>
        <family val="2"/>
      </rPr>
      <t>débit net des comptes 621, 631, 633, 64.</t>
    </r>
  </si>
  <si>
    <t>Frais de personnel : débit net des comptes 621, 631, 633, 64</t>
  </si>
  <si>
    <r>
      <t xml:space="preserve">Dotation globale de fonctionnement : </t>
    </r>
    <r>
      <rPr>
        <sz val="10"/>
        <rFont val="Arial"/>
        <family val="2"/>
      </rPr>
      <t>crédit net du compte 741.</t>
    </r>
  </si>
  <si>
    <t>diminué des crédits des comptes 237, 238 et augmenté des remboursements de dettes, soit le débit du compte 16 excepté les comptes 169, 1645 et 1688</t>
  </si>
  <si>
    <t xml:space="preserve">diminué des crédits des comptes 237, 238 </t>
  </si>
  <si>
    <r>
      <t xml:space="preserve">Dépenses d'équipement : </t>
    </r>
    <r>
      <rPr>
        <sz val="10"/>
        <rFont val="Arial"/>
        <family val="2"/>
      </rPr>
      <t>débit des comptes  20, 21, 23 excepté 204 moins le crédit des comptes 237, 238.</t>
    </r>
  </si>
  <si>
    <r>
      <t xml:space="preserve">Encours de la dette : </t>
    </r>
    <r>
      <rPr>
        <sz val="10"/>
        <rFont val="Arial"/>
        <family val="2"/>
      </rPr>
      <t>stock du crédit net du compte 16 excepté les comptes 1688 et 169.</t>
    </r>
  </si>
  <si>
    <r>
      <rPr>
        <b/>
        <sz val="10"/>
        <color rgb="FF0000FF"/>
        <rFont val="Arial"/>
        <family val="2"/>
      </rPr>
      <t>L'annuité de la dette</t>
    </r>
    <r>
      <rPr>
        <sz val="10"/>
        <rFont val="Arial"/>
        <family val="2"/>
      </rPr>
      <t xml:space="preserve"> comprend les remboursements de dettes, soit le débit du compte 16 excepté les comptes 169, 1645 et 1688 et les charges d'intérêts des emprunts et dettes (débit net du compte 6611).</t>
    </r>
  </si>
  <si>
    <r>
      <t xml:space="preserve">Emprunts réalisés : </t>
    </r>
    <r>
      <rPr>
        <sz val="10"/>
        <rFont val="Arial"/>
        <family val="2"/>
      </rPr>
      <t>crédit du compte 16 excepté les comptes 169, 1645 et 1688.</t>
    </r>
  </si>
  <si>
    <t>Sources et définitions des grandeurs comptables et de population utilisées</t>
  </si>
  <si>
    <t>(c) Ensemble constitué de la France métropolitaine et des départements d'Outre-mer y compris Mayotte.</t>
  </si>
  <si>
    <r>
      <rPr>
        <u/>
        <sz val="10"/>
        <color rgb="FF0000FF"/>
        <rFont val="Arial"/>
        <family val="2"/>
      </rPr>
      <t>À noter</t>
    </r>
    <r>
      <rPr>
        <sz val="10"/>
        <color rgb="FF0000FF"/>
        <rFont val="Arial"/>
        <family val="2"/>
      </rPr>
      <t xml:space="preserve"> :</t>
    </r>
    <r>
      <rPr>
        <sz val="10"/>
        <color rgb="FF000000"/>
        <rFont val="Arial"/>
        <family val="2"/>
      </rPr>
      <t xml:space="preserve"> pour la détermination des montants de dépenses ou recettes réelles de fonctionnement à retenir pour le calcul des ratios, les reversements de fiscalité liés au FNGIR et aux différents fonds de péréquation horizontale sont comptabilisés en moindres recettes.</t>
    </r>
  </si>
  <si>
    <r>
      <rPr>
        <sz val="10"/>
        <color rgb="FF0000FF"/>
        <rFont val="Arial"/>
        <family val="2"/>
      </rPr>
      <t xml:space="preserve">• </t>
    </r>
    <r>
      <rPr>
        <u/>
        <sz val="10"/>
        <color rgb="FF0000FF"/>
        <rFont val="Arial"/>
        <family val="2"/>
      </rPr>
      <t>Ratio 1</t>
    </r>
    <r>
      <rPr>
        <sz val="10"/>
        <color rgb="FF0000FF"/>
        <rFont val="Arial"/>
        <family val="2"/>
      </rPr>
      <t xml:space="preserve"> = dépenses réelles de fonctionnement (DRF) / population :</t>
    </r>
    <r>
      <rPr>
        <sz val="10"/>
        <color rgb="FF0091FF"/>
        <rFont val="Arial"/>
        <family val="2"/>
      </rPr>
      <t xml:space="preserve"> </t>
    </r>
    <r>
      <rPr>
        <sz val="10"/>
        <color rgb="FF000000"/>
        <rFont val="Arial"/>
        <family val="2"/>
      </rPr>
      <t>montant total des dépenses de fonctionnement en mouvement réels. Les dépenses liées à des travaux en régie sont exclues des DRF.</t>
    </r>
    <r>
      <rPr>
        <sz val="10"/>
        <color rgb="FF003399"/>
        <rFont val="Arial"/>
        <family val="2"/>
      </rPr>
      <t xml:space="preserve"> </t>
    </r>
  </si>
  <si>
    <r>
      <rPr>
        <sz val="10"/>
        <color rgb="FF0000FF"/>
        <rFont val="Arial"/>
        <family val="2"/>
      </rPr>
      <t>• </t>
    </r>
    <r>
      <rPr>
        <u/>
        <sz val="10"/>
        <color rgb="FF0000FF"/>
        <rFont val="Arial"/>
        <family val="2"/>
      </rPr>
      <t>Ratio 2</t>
    </r>
    <r>
      <rPr>
        <sz val="10"/>
        <color rgb="FF0000FF"/>
        <rFont val="Arial"/>
        <family val="2"/>
      </rPr>
      <t xml:space="preserve"> = produit des impositions directes / population :</t>
    </r>
    <r>
      <rPr>
        <sz val="10"/>
        <rFont val="Arial"/>
        <family val="2"/>
      </rPr>
      <t xml:space="preserve"> (recettes hors fiscalité reversée).</t>
    </r>
  </si>
  <si>
    <r>
      <rPr>
        <sz val="10"/>
        <color rgb="FF0000FF"/>
        <rFont val="Arial"/>
        <family val="2"/>
      </rPr>
      <t xml:space="preserve">• </t>
    </r>
    <r>
      <rPr>
        <u/>
        <sz val="10"/>
        <color rgb="FF0000FF"/>
        <rFont val="Arial"/>
        <family val="2"/>
      </rPr>
      <t>Ratio 2 bis</t>
    </r>
    <r>
      <rPr>
        <sz val="10"/>
        <color rgb="FF0000FF"/>
        <rFont val="Arial"/>
        <family val="2"/>
      </rPr>
      <t xml:space="preserve"> = produit net des impositions directes / population :</t>
    </r>
    <r>
      <rPr>
        <sz val="10"/>
        <rFont val="Arial"/>
        <family val="2"/>
      </rPr>
      <t xml:space="preserve"> en plus des impositions directes, ce ratio intègre les prélèvements pour reversements de fiscalité et la fiscalité reversée aux communes par les groupements à fiscalité propre.</t>
    </r>
  </si>
  <si>
    <r>
      <rPr>
        <sz val="10"/>
        <color rgb="FF0000FF"/>
        <rFont val="Arial"/>
        <family val="2"/>
      </rPr>
      <t xml:space="preserve">• </t>
    </r>
    <r>
      <rPr>
        <u/>
        <sz val="10"/>
        <color rgb="FF0000FF"/>
        <rFont val="Arial"/>
        <family val="2"/>
      </rPr>
      <t>Ratio 3</t>
    </r>
    <r>
      <rPr>
        <sz val="10"/>
        <color rgb="FF0000FF"/>
        <rFont val="Arial"/>
        <family val="2"/>
      </rPr>
      <t xml:space="preserve"> = recettes réelles de fonctionnement (RRF) / population :</t>
    </r>
    <r>
      <rPr>
        <sz val="10"/>
        <rFont val="Arial"/>
        <family val="2"/>
      </rPr>
      <t xml:space="preserve"> montant total des recettes de fonctionnement en mouvements réels. Ressources dont dispose la collectivité, à comparer aux dépenses de fonctionnement dans leur rythme de croissance.</t>
    </r>
  </si>
  <si>
    <r>
      <rPr>
        <sz val="10"/>
        <color rgb="FF0000FF"/>
        <rFont val="Arial"/>
        <family val="2"/>
      </rPr>
      <t xml:space="preserve">• </t>
    </r>
    <r>
      <rPr>
        <u/>
        <sz val="10"/>
        <color rgb="FF0000FF"/>
        <rFont val="Arial"/>
        <family val="2"/>
      </rPr>
      <t>Ratio 4</t>
    </r>
    <r>
      <rPr>
        <sz val="10"/>
        <color rgb="FF0000FF"/>
        <rFont val="Arial"/>
        <family val="2"/>
      </rPr>
      <t xml:space="preserve"> = dépenses d’équipement / population :</t>
    </r>
    <r>
      <rPr>
        <sz val="10"/>
        <rFont val="Arial"/>
        <family val="2"/>
      </rPr>
      <t xml:space="preserve"> dépenses des comptes 20 (immobilisations incorporelles) sauf 204 (subventions d’équipement versées), 21 (immobilisations corporelles), 23 (immobilisations en cours), 454 (travaux effectués d’office pour le compte de tiers), 456 (opérations d’investissement sur établissement d’enseignement) et 458 (opérations d’investissement sous mandat). Les travaux en régie sont ajoutés au calcul. Pour les départements et les régions, on rajoute le débit du compte 455 (opérations d’investissement sur établissements publics locaux d’enseignement).</t>
    </r>
  </si>
  <si>
    <r>
      <rPr>
        <sz val="10"/>
        <color rgb="FF0000FF"/>
        <rFont val="Arial"/>
        <family val="2"/>
      </rPr>
      <t xml:space="preserve">• </t>
    </r>
    <r>
      <rPr>
        <u/>
        <sz val="10"/>
        <color rgb="FF0000FF"/>
        <rFont val="Arial"/>
        <family val="2"/>
      </rPr>
      <t>Ratio 5</t>
    </r>
    <r>
      <rPr>
        <sz val="10"/>
        <color rgb="FF0000FF"/>
        <rFont val="Arial"/>
        <family val="2"/>
      </rPr>
      <t xml:space="preserve"> = dette / population :</t>
    </r>
    <r>
      <rPr>
        <sz val="10"/>
        <rFont val="Arial"/>
        <family val="2"/>
      </rPr>
      <t xml:space="preserve"> capital restant dû au 31 décembre de l’exercice. Endettement d’une collectivité à compléter avec un ratio de capacité de désendettement (dette / épargne brute) et le taux d’endettement (ratio 11).</t>
    </r>
  </si>
  <si>
    <r>
      <rPr>
        <sz val="10"/>
        <color rgb="FF0000FF"/>
        <rFont val="Arial"/>
        <family val="2"/>
      </rPr>
      <t xml:space="preserve">• </t>
    </r>
    <r>
      <rPr>
        <u/>
        <sz val="10"/>
        <color rgb="FF0000FF"/>
        <rFont val="Arial"/>
        <family val="2"/>
      </rPr>
      <t>Ratio 7</t>
    </r>
    <r>
      <rPr>
        <sz val="10"/>
        <color rgb="FF0000FF"/>
        <rFont val="Arial"/>
        <family val="2"/>
      </rPr>
      <t xml:space="preserve"> = dépenses de personnel / DRF :</t>
    </r>
    <r>
      <rPr>
        <sz val="10"/>
        <color rgb="FF000000"/>
        <rFont val="Arial"/>
        <family val="2"/>
      </rPr>
      <t xml:space="preserve"> mesure la charge de personnel de la collectivité ; c’est un coefficient de rigidité car c’est une dépense incompressible à court terme, quelle que soit la population de la collectivité.</t>
    </r>
  </si>
  <si>
    <r>
      <rPr>
        <sz val="10"/>
        <color rgb="FF0000FF"/>
        <rFont val="Arial"/>
        <family val="2"/>
      </rPr>
      <t xml:space="preserve">• </t>
    </r>
    <r>
      <rPr>
        <u/>
        <sz val="10"/>
        <color rgb="FF0000FF"/>
        <rFont val="Arial"/>
        <family val="2"/>
      </rPr>
      <t>Ratio 9</t>
    </r>
    <r>
      <rPr>
        <sz val="10"/>
        <color rgb="FF0000FF"/>
        <rFont val="Arial"/>
        <family val="2"/>
      </rPr>
      <t xml:space="preserve"> = marge d’autofinancement courant (MAC) = (DRF + remboursement de dette) / RRF :</t>
    </r>
    <r>
      <rPr>
        <sz val="10"/>
        <rFont val="Arial"/>
        <family val="2"/>
      </rPr>
      <t xml:space="preserve"> capacité de la collectivité à financer l’investissement une fois les charges obligatoires payées. Les remboursements de dette sont calculés hors gestion active de la dette. Plus le ratio est faible, plus la capacité à autofinancer l’investissement est élevée ; a contrario, un ratio supérieur à 100 % indique un recours nécessaire aux recettes d’investissement pour financer la charge de la dette. Les dépenses liées à des travaux en régie sont exclues des DRF.</t>
    </r>
  </si>
  <si>
    <r>
      <rPr>
        <sz val="10"/>
        <color rgb="FF0000FF"/>
        <rFont val="Arial"/>
        <family val="2"/>
      </rPr>
      <t xml:space="preserve">• </t>
    </r>
    <r>
      <rPr>
        <u/>
        <sz val="10"/>
        <color rgb="FF0000FF"/>
        <rFont val="Arial"/>
        <family val="2"/>
      </rPr>
      <t>Ratio 11</t>
    </r>
    <r>
      <rPr>
        <sz val="10"/>
        <color rgb="FF0000FF"/>
        <rFont val="Arial"/>
        <family val="2"/>
      </rPr>
      <t xml:space="preserve"> = dette / RRF = taux d’endettement :</t>
    </r>
    <r>
      <rPr>
        <sz val="10"/>
        <rFont val="Arial"/>
        <family val="2"/>
      </rPr>
      <t xml:space="preserve"> mesure la charge de la dette d’une collectivité relativement à ses ressources.</t>
    </r>
  </si>
  <si>
    <t>Annexe 1</t>
  </si>
  <si>
    <t>Annexe 2</t>
  </si>
  <si>
    <t>Annexe 3</t>
  </si>
  <si>
    <t>Définitions des ratios financiers obligatoires</t>
  </si>
  <si>
    <r>
      <rPr>
        <sz val="10"/>
        <color rgb="FF0000FF"/>
        <rFont val="Arial"/>
        <family val="2"/>
      </rPr>
      <t xml:space="preserve">• </t>
    </r>
    <r>
      <rPr>
        <u/>
        <sz val="10"/>
        <color rgb="FF0000FF"/>
        <rFont val="Arial"/>
        <family val="2"/>
      </rPr>
      <t>Ratio 10</t>
    </r>
    <r>
      <rPr>
        <sz val="10"/>
        <color rgb="FF0000FF"/>
        <rFont val="Arial"/>
        <family val="2"/>
      </rPr>
      <t xml:space="preserve"> = dépenses d’équipement / RRF = taux d’équipement : </t>
    </r>
    <r>
      <rPr>
        <sz val="10"/>
        <rFont val="Arial"/>
        <family val="2"/>
      </rPr>
      <t>effort d’équipement de la collectivité au regard de ses ressources. À relativiser sur une année donnée car les programmes d’équipement se jouent souvent sur plusieurs années. Les dépenses liées à des travaux en régie sont ajoutées aux dépenses d’équipement brut.</t>
    </r>
  </si>
  <si>
    <t>Zonages et classifications utilisés</t>
  </si>
  <si>
    <t>moins crédit des comptes 237, 238 et augmenté des remboursements de dettes, soit le débit du compte 16 excepté les comptes 169, 1645 et 1688</t>
  </si>
  <si>
    <t>augmenté du crédit net des comptes 103, 775 et des emprunts réalisés : crédit du compte 16 excepté les comptes 169, 1645 et 1688</t>
  </si>
  <si>
    <t>Evolutions en %, en € courants</t>
  </si>
  <si>
    <r>
      <rPr>
        <sz val="10"/>
        <color rgb="FF0000FF"/>
        <rFont val="Arial"/>
        <family val="2"/>
      </rPr>
      <t xml:space="preserve">• </t>
    </r>
    <r>
      <rPr>
        <u/>
        <sz val="10"/>
        <color rgb="FF0000FF"/>
        <rFont val="Arial"/>
        <family val="2"/>
      </rPr>
      <t>Ratio 6</t>
    </r>
    <r>
      <rPr>
        <sz val="10"/>
        <color rgb="FF0000FF"/>
        <rFont val="Arial"/>
        <family val="2"/>
      </rPr>
      <t xml:space="preserve"> = dotation globale de fonctionnement (DGF) / population :</t>
    </r>
    <r>
      <rPr>
        <sz val="10"/>
        <color rgb="FF000000"/>
        <rFont val="Arial"/>
        <family val="2"/>
      </rPr>
      <t xml:space="preserve"> recettes du compte 741 en mouvements réels. Part de la contribution de l’État au fonctionnement de la collectivité.</t>
    </r>
  </si>
  <si>
    <t>Évaluation des dépenses de fonctionnement, en euros par habitant.</t>
  </si>
  <si>
    <t>Part des dépenses réelles de fonctionnement affectée aux achats et charges externes.</t>
  </si>
  <si>
    <t>Subventions d'équipement versées : débit du compte 204</t>
  </si>
  <si>
    <t>Rapport entre les subventions d'équipement versées et les dépenses d'investissement.</t>
  </si>
  <si>
    <t>Dotations et subventions d'équipement : crédit des comptes 13, 102 excepté les comptes 139, 1027, 10222, 10229</t>
  </si>
  <si>
    <r>
      <t>Epargne brute :</t>
    </r>
    <r>
      <rPr>
        <sz val="10"/>
        <rFont val="Arial"/>
        <family val="2"/>
      </rPr>
      <t xml:space="preserve"> excédent des recettes réelles de fonctionnement sur les dépenses réelles de fonctionnement. </t>
    </r>
  </si>
  <si>
    <r>
      <t xml:space="preserve">Recettes réelles d'investissement : </t>
    </r>
    <r>
      <rPr>
        <sz val="10"/>
        <rFont val="Arial"/>
        <family val="2"/>
      </rPr>
      <t>crédit des comptes 13, 20, 21, 26, 27, 102, 231, 232, 454, 456, 458 excepté les comptes 139, 269, 279, 1027, 2768, 10229</t>
    </r>
  </si>
  <si>
    <t>Nombre de</t>
  </si>
  <si>
    <r>
      <t xml:space="preserve">  CU ou métropoles</t>
    </r>
    <r>
      <rPr>
        <vertAlign val="superscript"/>
        <sz val="10"/>
        <rFont val="Arial"/>
        <family val="2"/>
      </rPr>
      <t>(a)</t>
    </r>
  </si>
  <si>
    <t>moins crédit des comptes 237, 238</t>
  </si>
  <si>
    <t>Évaluation des dépenses réelles de fonctionnement hors travaux en régie, en euros par habitant.</t>
  </si>
  <si>
    <t>Part des dépenses réelles de fonctionnement affectée aux dépenses d'intervention.</t>
  </si>
  <si>
    <r>
      <t xml:space="preserve">Outre-Mer </t>
    </r>
    <r>
      <rPr>
        <b/>
        <i/>
        <vertAlign val="superscript"/>
        <sz val="10"/>
        <rFont val="Arial"/>
        <family val="2"/>
      </rPr>
      <t>(b)</t>
    </r>
  </si>
  <si>
    <r>
      <t xml:space="preserve">France entière </t>
    </r>
    <r>
      <rPr>
        <b/>
        <vertAlign val="superscript"/>
        <sz val="10"/>
        <rFont val="Arial"/>
        <family val="2"/>
      </rPr>
      <t>(c)</t>
    </r>
  </si>
  <si>
    <r>
      <t xml:space="preserve">Outre-Mer </t>
    </r>
    <r>
      <rPr>
        <b/>
        <i/>
        <vertAlign val="superscript"/>
        <sz val="10"/>
        <rFont val="Arial"/>
        <family val="2"/>
      </rPr>
      <t>(a)</t>
    </r>
  </si>
  <si>
    <r>
      <t xml:space="preserve">Outre-Mer </t>
    </r>
    <r>
      <rPr>
        <b/>
        <i/>
        <vertAlign val="superscript"/>
        <sz val="10"/>
        <rFont val="Arial"/>
        <family val="2"/>
      </rPr>
      <t>(c)</t>
    </r>
  </si>
  <si>
    <r>
      <rPr>
        <b/>
        <sz val="11"/>
        <rFont val="Arial"/>
        <family val="2"/>
      </rPr>
      <t>R1</t>
    </r>
    <r>
      <rPr>
        <sz val="11"/>
        <rFont val="Arial"/>
        <family val="2"/>
      </rPr>
      <t xml:space="preserve"> : Dépenses réelles de fonctionnement (DRF)  /  habitant</t>
    </r>
  </si>
  <si>
    <r>
      <rPr>
        <b/>
        <sz val="11"/>
        <rFont val="Arial"/>
        <family val="2"/>
      </rPr>
      <t>R2 bis</t>
    </r>
    <r>
      <rPr>
        <sz val="11"/>
        <rFont val="Arial"/>
        <family val="2"/>
      </rPr>
      <t xml:space="preserve"> : Produit des impositions directes y compris fiscalité reversée / habitant</t>
    </r>
  </si>
  <si>
    <r>
      <rPr>
        <b/>
        <sz val="11"/>
        <rFont val="Arial"/>
        <family val="2"/>
      </rPr>
      <t>R3</t>
    </r>
    <r>
      <rPr>
        <sz val="11"/>
        <rFont val="Arial"/>
        <family val="2"/>
      </rPr>
      <t xml:space="preserve"> : Recettes réelles de fonctionnement (RRF) / habitant</t>
    </r>
  </si>
  <si>
    <r>
      <rPr>
        <b/>
        <sz val="11"/>
        <rFont val="Arial"/>
        <family val="2"/>
      </rPr>
      <t>R5</t>
    </r>
    <r>
      <rPr>
        <sz val="11"/>
        <rFont val="Arial"/>
        <family val="2"/>
      </rPr>
      <t xml:space="preserve"> : Dette / habitant</t>
    </r>
  </si>
  <si>
    <r>
      <rPr>
        <b/>
        <sz val="11"/>
        <rFont val="Arial"/>
        <family val="2"/>
      </rPr>
      <t>R2</t>
    </r>
    <r>
      <rPr>
        <sz val="11"/>
        <rFont val="Arial"/>
        <family val="2"/>
      </rPr>
      <t xml:space="preserve"> : Produit des impositions directes hors fiscalité reversée / habitant</t>
    </r>
  </si>
  <si>
    <r>
      <rPr>
        <b/>
        <sz val="11"/>
        <rFont val="Arial"/>
        <family val="2"/>
      </rPr>
      <t>R4</t>
    </r>
    <r>
      <rPr>
        <sz val="11"/>
        <rFont val="Arial"/>
        <family val="2"/>
      </rPr>
      <t xml:space="preserve"> : Dépenses d'équipement / habitant</t>
    </r>
  </si>
  <si>
    <r>
      <rPr>
        <b/>
        <sz val="11"/>
        <rFont val="Arial"/>
        <family val="2"/>
      </rPr>
      <t>R6</t>
    </r>
    <r>
      <rPr>
        <sz val="11"/>
        <rFont val="Arial"/>
        <family val="2"/>
      </rPr>
      <t xml:space="preserve"> : DGF / habitant</t>
    </r>
  </si>
  <si>
    <r>
      <rPr>
        <b/>
        <sz val="11"/>
        <color theme="1"/>
        <rFont val="Arial"/>
        <family val="2"/>
      </rPr>
      <t>R7 :</t>
    </r>
    <r>
      <rPr>
        <sz val="11"/>
        <color theme="1"/>
        <rFont val="Arial"/>
        <family val="2"/>
      </rPr>
      <t xml:space="preserve"> Dépenses de personnel / DRF</t>
    </r>
  </si>
  <si>
    <r>
      <rPr>
        <b/>
        <sz val="11"/>
        <color theme="1"/>
        <rFont val="Arial"/>
        <family val="2"/>
      </rPr>
      <t xml:space="preserve">R11 : </t>
    </r>
    <r>
      <rPr>
        <sz val="11"/>
        <color theme="1"/>
        <rFont val="Arial"/>
        <family val="2"/>
      </rPr>
      <t>Dette / RRF (taux d'endettement)</t>
    </r>
  </si>
  <si>
    <r>
      <rPr>
        <b/>
        <sz val="11"/>
        <color theme="1"/>
        <rFont val="Arial"/>
        <family val="2"/>
      </rPr>
      <t>R10 :</t>
    </r>
    <r>
      <rPr>
        <sz val="11"/>
        <color theme="1"/>
        <rFont val="Arial"/>
        <family val="2"/>
      </rPr>
      <t xml:space="preserve"> Dépenses d'équipement / RRF (Taux d'équipement)</t>
    </r>
  </si>
  <si>
    <r>
      <rPr>
        <b/>
        <sz val="11"/>
        <color theme="1"/>
        <rFont val="Arial"/>
        <family val="2"/>
      </rPr>
      <t xml:space="preserve">R9 : </t>
    </r>
    <r>
      <rPr>
        <sz val="11"/>
        <color theme="1"/>
        <rFont val="Arial"/>
        <family val="2"/>
      </rPr>
      <t>Marge d'autofinancement courant (MAC)=(DRF+Remboursement de dette) / RRF</t>
    </r>
  </si>
  <si>
    <t>Dette / Epargne brute (Capacité de désendettement en années)</t>
  </si>
  <si>
    <t>Epargne brute / RRF (Taux d'épargne brute)</t>
  </si>
  <si>
    <r>
      <t>Outre-Mer</t>
    </r>
    <r>
      <rPr>
        <vertAlign val="superscript"/>
        <sz val="11"/>
        <rFont val="Arial"/>
        <family val="2"/>
      </rPr>
      <t>(2)</t>
    </r>
  </si>
  <si>
    <r>
      <t>- à une CU ou métropole</t>
    </r>
    <r>
      <rPr>
        <vertAlign val="superscript"/>
        <sz val="11"/>
        <rFont val="Arial"/>
        <family val="2"/>
      </rPr>
      <t>(3)</t>
    </r>
  </si>
  <si>
    <t>Annexe 2 : Zonages et classifications utilisés</t>
  </si>
  <si>
    <t>Annexe 3 : Les ratios financiers obligatoires</t>
  </si>
  <si>
    <t>Population totale au 1er janvier 2016 (millésimée 2013).</t>
  </si>
  <si>
    <t>Source : DGFIP, comptes de gestion, budgets principaux; INSEE, Recensement de la population (population totale en 2016 - année de référence 2013) ; calculs DGCL.</t>
  </si>
  <si>
    <t>Source : DGFIP, comptes de gestion, budgets principaux ; INSEE, Recensement de la population (population totale en 2016 - année de référence 2013) ; calculs DGCL.</t>
  </si>
  <si>
    <t>Source : INSEE, Recensement de la population (population totale en 2016 - année de référence 2013) ; calculs DGCL.</t>
  </si>
  <si>
    <t>Source : DGFIP, comptes de gestion ; INSEE, Recensement de la population (population totale en 2016 - année de référence 2013) ; calculs DGCL.</t>
  </si>
  <si>
    <t>Exercice 2016</t>
  </si>
  <si>
    <t xml:space="preserve">Source : DGFiP-Comptes de gestion ; budgets principaux - opérations réelles. Calculs DGCL. Montants calculés hors gestion active de la dette. INSEE, Recensement de la population (population totale en 2016 - année de référence 2013) </t>
  </si>
  <si>
    <t>Dette au 31 décembre (12)</t>
  </si>
  <si>
    <t>Source : DGFiP-Comptes de gestion ; budgets principaux - opérations réelles. Calculs DGCL. Montants calculés hors gestion active de la dette; INSEE, Recensement de la population (population totale en 2016 - année de référence 2013).</t>
  </si>
  <si>
    <r>
      <t xml:space="preserve">Taux d'épargne brute </t>
    </r>
    <r>
      <rPr>
        <vertAlign val="superscript"/>
        <sz val="11"/>
        <rFont val="Arial"/>
        <family val="2"/>
      </rPr>
      <t>(c)</t>
    </r>
    <r>
      <rPr>
        <sz val="11"/>
        <rFont val="Arial"/>
        <family val="2"/>
      </rPr>
      <t xml:space="preserve"> = (3) / (2) </t>
    </r>
    <r>
      <rPr>
        <vertAlign val="superscript"/>
        <sz val="11"/>
        <rFont val="Arial"/>
        <family val="2"/>
      </rPr>
      <t xml:space="preserve"> </t>
    </r>
  </si>
  <si>
    <r>
      <t xml:space="preserve">Taux d'épargne nette </t>
    </r>
    <r>
      <rPr>
        <vertAlign val="superscript"/>
        <sz val="11"/>
        <rFont val="Arial"/>
        <family val="2"/>
      </rPr>
      <t>(c)</t>
    </r>
    <r>
      <rPr>
        <sz val="11"/>
        <rFont val="Arial"/>
        <family val="2"/>
      </rPr>
      <t xml:space="preserve"> = [(3)-(8)] / (2)  </t>
    </r>
  </si>
  <si>
    <r>
      <t xml:space="preserve">Taux d'endettement </t>
    </r>
    <r>
      <rPr>
        <vertAlign val="superscript"/>
        <sz val="11"/>
        <rFont val="Arial"/>
        <family val="2"/>
      </rPr>
      <t>(c)</t>
    </r>
    <r>
      <rPr>
        <sz val="11"/>
        <rFont val="Arial"/>
        <family val="2"/>
      </rPr>
      <t xml:space="preserve"> = (12) / (2) </t>
    </r>
  </si>
  <si>
    <r>
      <t xml:space="preserve">Capacité de désendettement </t>
    </r>
    <r>
      <rPr>
        <vertAlign val="superscript"/>
        <sz val="11"/>
        <rFont val="Arial"/>
        <family val="2"/>
      </rPr>
      <t>(d)</t>
    </r>
    <r>
      <rPr>
        <sz val="11"/>
        <rFont val="Arial"/>
        <family val="2"/>
      </rPr>
      <t xml:space="preserve"> = (12) / (3)</t>
    </r>
  </si>
  <si>
    <r>
      <rPr>
        <b/>
        <sz val="11"/>
        <rFont val="Arial"/>
        <family val="2"/>
      </rPr>
      <t xml:space="preserve">R7 </t>
    </r>
    <r>
      <rPr>
        <sz val="11"/>
        <rFont val="Arial"/>
        <family val="2"/>
      </rPr>
      <t xml:space="preserve">: Dépenses de personnel / dépenses réelles de fonctionnement </t>
    </r>
    <r>
      <rPr>
        <vertAlign val="superscript"/>
        <sz val="11"/>
        <rFont val="Arial"/>
        <family val="2"/>
      </rPr>
      <t>(c)</t>
    </r>
  </si>
  <si>
    <r>
      <rPr>
        <b/>
        <sz val="11"/>
        <rFont val="Arial"/>
        <family val="2"/>
      </rPr>
      <t>R9</t>
    </r>
    <r>
      <rPr>
        <sz val="11"/>
        <rFont val="Arial"/>
        <family val="2"/>
      </rPr>
      <t xml:space="preserve"> : Marge d'autofinancement courant (MAC)=(DRF+Remboursement de dette) / RRF </t>
    </r>
    <r>
      <rPr>
        <vertAlign val="superscript"/>
        <sz val="11"/>
        <rFont val="Arial"/>
        <family val="2"/>
      </rPr>
      <t>(c)</t>
    </r>
  </si>
  <si>
    <r>
      <rPr>
        <b/>
        <sz val="11"/>
        <rFont val="Arial"/>
        <family val="2"/>
      </rPr>
      <t>R10</t>
    </r>
    <r>
      <rPr>
        <sz val="11"/>
        <rFont val="Arial"/>
        <family val="2"/>
      </rPr>
      <t xml:space="preserve"> : Dépenses d'équipement / RRF (Taux d'équipement) </t>
    </r>
    <r>
      <rPr>
        <vertAlign val="superscript"/>
        <sz val="11"/>
        <rFont val="Arial"/>
        <family val="2"/>
      </rPr>
      <t>(c)</t>
    </r>
  </si>
  <si>
    <t>(c) écarts en point de pourcentage entre 2016 et 2015.</t>
  </si>
  <si>
    <t>(d) écarts en nombre d'années.</t>
  </si>
  <si>
    <r>
      <t xml:space="preserve">Impôts et taxes </t>
    </r>
    <r>
      <rPr>
        <vertAlign val="superscript"/>
        <sz val="11"/>
        <rFont val="Arial"/>
        <family val="2"/>
      </rPr>
      <t>(b)</t>
    </r>
  </si>
  <si>
    <r>
      <t xml:space="preserve">- Impôts locaux </t>
    </r>
    <r>
      <rPr>
        <vertAlign val="superscript"/>
        <sz val="11"/>
        <rFont val="Arial"/>
        <family val="2"/>
      </rPr>
      <t>(b)</t>
    </r>
  </si>
  <si>
    <r>
      <t xml:space="preserve">Concours de l'État </t>
    </r>
    <r>
      <rPr>
        <vertAlign val="superscript"/>
        <sz val="11"/>
        <rFont val="Arial"/>
        <family val="2"/>
      </rPr>
      <t>(b)</t>
    </r>
  </si>
  <si>
    <r>
      <t>- DGF</t>
    </r>
    <r>
      <rPr>
        <vertAlign val="superscript"/>
        <sz val="11"/>
        <rFont val="Arial"/>
        <family val="2"/>
      </rPr>
      <t xml:space="preserve"> (b)</t>
    </r>
  </si>
  <si>
    <t>Ce document présente les résultats tirés de l'exploitation des comptes de gestion 2016 fournis par la Direction générale des finances publiques (DGFiP).</t>
  </si>
  <si>
    <t>La population prise en compte pour déterminer les tranches de taille des communes en 2016 est la population totale tirée du recensement de population en vigueur au 1er janvier 2016 (population millésimée 2013).</t>
  </si>
  <si>
    <t xml:space="preserve"> </t>
  </si>
  <si>
    <t>de 100 000 à moins de  300 000 habitants</t>
  </si>
  <si>
    <t>300 000 habitants et plus</t>
  </si>
  <si>
    <t>De 2 000 à moins de 5 000 habitants</t>
  </si>
  <si>
    <t>De 10 000 à moins de 20 000 habitants</t>
  </si>
  <si>
    <t>De 20 000 à moins de 50 000 habitants</t>
  </si>
  <si>
    <t>De 50 000 à moins de 100 000 habitants</t>
  </si>
  <si>
    <t>Groupements de moins de 100 000 habitants</t>
  </si>
  <si>
    <t>Groupements de 100 000 habitants et plus (yc la métropole de Lyon)</t>
  </si>
  <si>
    <t>Ensemble des groupements (y compris la métropole de Lyon)</t>
  </si>
  <si>
    <t>d'un</t>
  </si>
  <si>
    <t>groupement</t>
  </si>
  <si>
    <t>des groupements</t>
  </si>
  <si>
    <t>intercommunaux</t>
  </si>
  <si>
    <t>T 1.2.b - Répartition de la population des groupements à fiscalité propre par région et strate intercommunale en 2016</t>
  </si>
  <si>
    <t>T 1.2.c - Taille moyenne des groupements à fiscalité propre par région et strate intercommunale en 2016</t>
  </si>
  <si>
    <t xml:space="preserve"> groupements de</t>
  </si>
  <si>
    <t>groupements de</t>
  </si>
  <si>
    <t xml:space="preserve"> groupements</t>
  </si>
  <si>
    <t>groupements</t>
  </si>
  <si>
    <t>(a) Il s'agit des groupements des 5 départements d'outre-mer (y compris Mayotte).</t>
  </si>
  <si>
    <t>de 1 000</t>
  </si>
  <si>
    <t>De 100 000</t>
  </si>
  <si>
    <t>300 000 hab.</t>
  </si>
  <si>
    <t>moins de 100 000 hab.</t>
  </si>
  <si>
    <t>100 000 hab. et plus</t>
  </si>
  <si>
    <r>
      <t xml:space="preserve">T 1.2.a - Répartition du nombre de groupements à fiscalité propre </t>
    </r>
    <r>
      <rPr>
        <b/>
        <vertAlign val="superscript"/>
        <sz val="14"/>
        <color indexed="12"/>
        <rFont val="Arial"/>
        <family val="2"/>
      </rPr>
      <t>(a)</t>
    </r>
    <r>
      <rPr>
        <b/>
        <sz val="14"/>
        <color indexed="12"/>
        <rFont val="Arial"/>
        <family val="2"/>
      </rPr>
      <t xml:space="preserve"> par région et strate intercommunale en 2016</t>
    </r>
  </si>
  <si>
    <t>Lecture: il y a 2 budgets principaux de groupements à fiscalité propre de moins de 1 000 habitants en région Auvergne- Rhône-Alpes</t>
  </si>
  <si>
    <t>Lecture : la taille moyenne d'un EPCI à fiscalité propre de moins de 1 000 habitants en région Auvergne-Rhône-Alpes est de 941 habitants.</t>
  </si>
  <si>
    <r>
      <t xml:space="preserve">  CU ou métropoles</t>
    </r>
    <r>
      <rPr>
        <vertAlign val="superscript"/>
        <sz val="10"/>
        <rFont val="Arial"/>
        <family val="2"/>
      </rPr>
      <t>(b)</t>
    </r>
  </si>
  <si>
    <t>Strate des groupements</t>
  </si>
  <si>
    <t>Nombre de groupements appartenant à :</t>
  </si>
  <si>
    <t>Pourcentage de groupements appartenant à:</t>
  </si>
  <si>
    <t>Lecture : il y a une seule CC à FPU de moins de 1 000 habitants. Elle représente 10% des groupements à fiscalité propre de moins de 1000 habitants.</t>
  </si>
  <si>
    <r>
      <rPr>
        <b/>
        <sz val="10"/>
        <color theme="1"/>
        <rFont val="Arial"/>
        <family val="2"/>
      </rPr>
      <t xml:space="preserve">R7 </t>
    </r>
    <r>
      <rPr>
        <sz val="10"/>
        <color theme="1"/>
        <rFont val="Arial"/>
        <family val="2"/>
      </rPr>
      <t>: Dépenses de personnel / dépenses réelles de fonctionnement (DRF)</t>
    </r>
  </si>
  <si>
    <r>
      <rPr>
        <b/>
        <sz val="10"/>
        <color theme="1"/>
        <rFont val="Arial"/>
        <family val="2"/>
      </rPr>
      <t>R9</t>
    </r>
    <r>
      <rPr>
        <sz val="10"/>
        <color theme="1"/>
        <rFont val="Arial"/>
        <family val="2"/>
      </rPr>
      <t xml:space="preserve"> : Marge d'autofinancement courant (MAC)=(DRF+Remboursement de dette) / RRF</t>
    </r>
  </si>
  <si>
    <r>
      <rPr>
        <b/>
        <sz val="10"/>
        <color theme="1"/>
        <rFont val="Arial"/>
        <family val="2"/>
      </rPr>
      <t>R10</t>
    </r>
    <r>
      <rPr>
        <sz val="10"/>
        <color theme="1"/>
        <rFont val="Arial"/>
        <family val="2"/>
      </rPr>
      <t xml:space="preserve"> : Dépenses d'équipement / RRF (Taux d'équipement)</t>
    </r>
  </si>
  <si>
    <r>
      <rPr>
        <b/>
        <sz val="11"/>
        <color theme="1"/>
        <rFont val="Arial"/>
        <family val="2"/>
      </rPr>
      <t>R1</t>
    </r>
    <r>
      <rPr>
        <sz val="11"/>
        <color theme="1"/>
        <rFont val="Arial"/>
        <family val="2"/>
      </rPr>
      <t xml:space="preserve"> : Dépenses réelles de fonctionnement (DRF)  /  habitant</t>
    </r>
  </si>
  <si>
    <r>
      <rPr>
        <b/>
        <sz val="11"/>
        <color theme="1"/>
        <rFont val="Arial"/>
        <family val="2"/>
      </rPr>
      <t>R2 bis</t>
    </r>
    <r>
      <rPr>
        <sz val="11"/>
        <color theme="1"/>
        <rFont val="Arial"/>
        <family val="2"/>
      </rPr>
      <t xml:space="preserve"> : Produit des impositions directes y compris fiscalité reversée / habitant</t>
    </r>
  </si>
  <si>
    <r>
      <rPr>
        <b/>
        <sz val="11"/>
        <color theme="1"/>
        <rFont val="Arial"/>
        <family val="2"/>
      </rPr>
      <t>R3</t>
    </r>
    <r>
      <rPr>
        <sz val="11"/>
        <color theme="1"/>
        <rFont val="Arial"/>
        <family val="2"/>
      </rPr>
      <t xml:space="preserve"> : Recettes réelles de fonctionnement (RRF) / habitant</t>
    </r>
  </si>
  <si>
    <r>
      <rPr>
        <b/>
        <sz val="11"/>
        <color theme="1"/>
        <rFont val="Arial"/>
        <family val="2"/>
      </rPr>
      <t>R5</t>
    </r>
    <r>
      <rPr>
        <sz val="11"/>
        <color theme="1"/>
        <rFont val="Arial"/>
        <family val="2"/>
      </rPr>
      <t xml:space="preserve"> : Dette / habitant</t>
    </r>
  </si>
  <si>
    <t xml:space="preserve">T 2.1.a - Comptes des groupements à fiscalité propre par strate de population en 2016 </t>
  </si>
  <si>
    <t>de moins de</t>
  </si>
  <si>
    <t>de 100 000 hab.</t>
  </si>
  <si>
    <t xml:space="preserve">T 2.1.b - Structure des dépenses et recettes des groupements à fiscalité propre par strate de population en 2016 </t>
  </si>
  <si>
    <t xml:space="preserve">Groupements </t>
  </si>
  <si>
    <t>groupements en</t>
  </si>
  <si>
    <t>T 4.1.a – Dépenses réelles totales / population</t>
  </si>
  <si>
    <t>T 4.1.b – Dépenses réelles totales hors remboursements de dettes / population</t>
  </si>
  <si>
    <t>T 4.1 - Ratios financiers en 2016 : dépense du budget des groupements à fiscalité propre par région</t>
  </si>
  <si>
    <t>Strates de groupements</t>
  </si>
  <si>
    <t>- à une CA</t>
  </si>
  <si>
    <t>T 4.2 - Ratios financiers 2016 : dépenses de fonctionnement par région</t>
  </si>
  <si>
    <t>T 4.2.a – Dépenses réelles de fonctionnement / population</t>
  </si>
  <si>
    <t>T 4.2.a bis – (R1) : Dépenses réelles de fonctionnement hors travaux en régie / population</t>
  </si>
  <si>
    <t>T 4.2.b – Achats et charges externes / dépenses réelles de fonctionnement</t>
  </si>
  <si>
    <t>T 4.2.c – (R7) : Frais de personnel / dépenses réelles de fonctionnement</t>
  </si>
  <si>
    <t>T 4.2.d - Dépenses d'intervention / dépenses réelles de fonctionnement</t>
  </si>
  <si>
    <t>T 4.2.e - Charges financières / dépenses réelles de fonctionnement</t>
  </si>
  <si>
    <t>T 4.2.f - Autres dépenses de fonctionnement / dépenses réelles de fonctionnement</t>
  </si>
  <si>
    <t>Groupements selon l'appartenance au 01/01/2016 :</t>
  </si>
  <si>
    <r>
      <t>Groupements selon l'appartenance à une région</t>
    </r>
    <r>
      <rPr>
        <b/>
        <i/>
        <vertAlign val="superscript"/>
        <sz val="11"/>
        <rFont val="Arial"/>
        <family val="2"/>
      </rPr>
      <t>(1)</t>
    </r>
    <r>
      <rPr>
        <b/>
        <i/>
        <sz val="11"/>
        <rFont val="Arial"/>
        <family val="2"/>
      </rPr>
      <t xml:space="preserve"> :</t>
    </r>
  </si>
  <si>
    <t>T 4.3 - Ratios financiers 2016 : recettes de fonctionnement et capacité d'épargne par région</t>
  </si>
  <si>
    <t>T 4.3.g - Ventes de produits, prestations de services, marchandises /</t>
  </si>
  <si>
    <t>T 4.3.a - (R3) : Recettes réelles de fonctionnement / population</t>
  </si>
  <si>
    <t>T 4.3.b - Impôts et taxes / population</t>
  </si>
  <si>
    <t>T 4.3.c - Impôts et taxes / Recettes réelles de fonctionnement</t>
  </si>
  <si>
    <t>T 4.3.d - Impôts locaux / recettes réelles de fonctionnement</t>
  </si>
  <si>
    <t>T 4.3.e - Concours et dotations de l'Etat / recettes réelles de fonctionnement</t>
  </si>
  <si>
    <t>T 4.3.f - Dotation globale de fonctionnement / recettes réelles de fonctionnement</t>
  </si>
  <si>
    <t>T 4.3.h – Taux d'épargne brute : épargne brute / recettes réelles de fonctionnement</t>
  </si>
  <si>
    <t xml:space="preserve">  CA </t>
  </si>
  <si>
    <t xml:space="preserve">  CA</t>
  </si>
  <si>
    <t xml:space="preserve">Groupements de moins </t>
  </si>
  <si>
    <t>Groupements selon l'appartenance à un groupement au 01/01/2010 (1) :</t>
  </si>
  <si>
    <t>Groupements selon l'appartenance à un groupement au 01/01/2016 :</t>
  </si>
  <si>
    <t>T 4.4 - Ratios financiers 2016 : dépenses d'investissement par régions</t>
  </si>
  <si>
    <t xml:space="preserve">T 4.4.b bis – (R4) : Dépenses d'équipement y compris travaux en régie </t>
  </si>
  <si>
    <t>T 4.4.c – (R10) Taux d'équipement : dépenses d'équipement y compris travaux en régie</t>
  </si>
  <si>
    <t>T 4.4.a – Dépenses réelles d'investissement / population</t>
  </si>
  <si>
    <t>T 4.4.a bis – Dépenses réelles d'investissement hors remboursements / population</t>
  </si>
  <si>
    <t>T 4.4.b – Dépenses d'équipement / population</t>
  </si>
  <si>
    <t>T 4.4.d – Subventions d'équipement versées  / dépenses réelles d'investissement</t>
  </si>
  <si>
    <t>T 4.4.e – Emprunts réalisés / dépenses réelles d'investissement</t>
  </si>
  <si>
    <t>T 4.5 - Ratios financiers 2016 : recettes d'investissement par région</t>
  </si>
  <si>
    <t>T 4.5.a – Recettes réelles d'investissement / population</t>
  </si>
  <si>
    <t>T 4.5.a bis – Recettes réelles d'investissement hors emprunts / population</t>
  </si>
  <si>
    <t>T 4.5.b – Dotations et subventions d'équipement / recettes réelles d'investissement</t>
  </si>
  <si>
    <t>T 4.5.c – Fonds de compensation pour la TVA (FCTVA) / recettes réelles d'investissement</t>
  </si>
  <si>
    <t>T 4.5.d – Autres recettes d'investissement / recettes réelles d'investissement</t>
  </si>
  <si>
    <t>T 4.6 - Ratios financiers 2016 : charge de la dette et marge de manœuvre par région</t>
  </si>
  <si>
    <t>T 4.6.e - (R9) : Marge d'autofinancement courant (MAC) :</t>
  </si>
  <si>
    <t>T 4.6.a – (R5) : Encours de la dette au 31/12/2016 / population</t>
  </si>
  <si>
    <t>T 4.6.b – Annuité de la dette / population</t>
  </si>
  <si>
    <t>T 4.6.c – (R11) : Encours de la dette au 31/12/2016 / recettes réelles de fonctionnement (Taux d'endettement)</t>
  </si>
  <si>
    <t>T 4.6.d – Encours de la dette au 31/12/2016 / épargne brute (capacité de désendettement)</t>
  </si>
  <si>
    <t>T 4.6.f – Intérêts versés / encours de la dette au 31/12/2016</t>
  </si>
  <si>
    <t>Dépenses d'intervention : en M14, débit net des comptes 655 et 657; en M57, débit net des comptes 651, 652, 655, 656, 657</t>
  </si>
  <si>
    <t>Ventes de produits, prestations de services, marchandises : crédit net du compte, 70.</t>
  </si>
  <si>
    <t>Dotation globale de fonctionnement : crédit net du compte, 741</t>
  </si>
  <si>
    <t>en M57  débit net des comptes, 731, 732, 733, 734, 735, 736, 737, 738, 7391, 7392, 7396, 7397, 7398</t>
  </si>
  <si>
    <t xml:space="preserve">Impôts et taxes : en M14, crédit net des comptes, 731, 732, 733, 734, 735, 736, 737, 738, 7391, 7392, 7394, 7396, 7398; </t>
  </si>
  <si>
    <t>crédit net du compte, 7 excepté les comptes, 775, 776, 777 et 78</t>
  </si>
  <si>
    <t>Recettes réelles de fonctionnement : crédit net du compte, 7 excepté les comptes, 775, 776, 777 et 78</t>
  </si>
  <si>
    <t>Impôts et taxes : en M14, crédit net des comptes, 731, 732, 733, 734, 735, 736, 737, 738, 7391, 7392, 7394, 7396, 7398</t>
  </si>
  <si>
    <t>Impôts locaux : en M14, crédit net des comptes, 731, 732, 7391, 7392; en M57 cédit net des comptes 731 et 7391</t>
  </si>
  <si>
    <t>Concours et dotations de l'Etat : en M14, crédit net des comptes, 741, 742, 744, 745, 746, 7483; en M57, crédit net des comptes 741, 742, 743, 745, 746, 7483</t>
  </si>
  <si>
    <t>Services généraux des administrations publiques locales</t>
  </si>
  <si>
    <t>Administration générale</t>
  </si>
  <si>
    <t>Conseil, assemblée locale</t>
  </si>
  <si>
    <t>Coopération décentralisée et actions interrégionales, actions européennes et internationales</t>
  </si>
  <si>
    <t>Sécurité et salubrité publiques</t>
  </si>
  <si>
    <t>Gendarmerie, police, sécurité, justice</t>
  </si>
  <si>
    <t>Pompiers, incendies et secours</t>
  </si>
  <si>
    <t>Hygiène et salubrité publique</t>
  </si>
  <si>
    <t>Autres services de protection civile</t>
  </si>
  <si>
    <t>Enseignement, formation et apprentissage</t>
  </si>
  <si>
    <t>Services communs</t>
  </si>
  <si>
    <t>Enseignement du premier degré</t>
  </si>
  <si>
    <t>Enseignement du second degré</t>
  </si>
  <si>
    <t>Enseignement supérieur, professionnel et continue</t>
  </si>
  <si>
    <t>Hébergement et restauration scolaire</t>
  </si>
  <si>
    <t>Autres services annexes de l'enseignement</t>
  </si>
  <si>
    <t>Culture</t>
  </si>
  <si>
    <t>Expression et action culturelles</t>
  </si>
  <si>
    <t>Conservation et diffusion des patrimoines</t>
  </si>
  <si>
    <t>Sport et jeunesse</t>
  </si>
  <si>
    <t>Sports</t>
  </si>
  <si>
    <t>Jeunesse et loisirs</t>
  </si>
  <si>
    <t>Santé, action sociale et familiale</t>
  </si>
  <si>
    <t>Santé</t>
  </si>
  <si>
    <t>Crèches et garderies</t>
  </si>
  <si>
    <t>Personnes handicapées</t>
  </si>
  <si>
    <t>Personnes âgées</t>
  </si>
  <si>
    <t>Autre actions sociales et familiales</t>
  </si>
  <si>
    <t>Environnement, aménagement et services urbains</t>
  </si>
  <si>
    <t>Eau et assainissement</t>
  </si>
  <si>
    <t>Déchets et propreté urbaine</t>
  </si>
  <si>
    <t>Eclairage public</t>
  </si>
  <si>
    <t>Espaces verts urbains</t>
  </si>
  <si>
    <t>Autres aménagements et services urbains divers</t>
  </si>
  <si>
    <t>Transports</t>
  </si>
  <si>
    <t>Transports scolaires</t>
  </si>
  <si>
    <t>Transports (hors scolaire)</t>
  </si>
  <si>
    <t>Voirie et routes</t>
  </si>
  <si>
    <t>Equipement de voirie</t>
  </si>
  <si>
    <t>Action économique transversale</t>
  </si>
  <si>
    <t>Interventions économiques</t>
  </si>
  <si>
    <t>Foires et marchés</t>
  </si>
  <si>
    <t>Aides au tourisme</t>
  </si>
  <si>
    <t>Autres aides sectorielles</t>
  </si>
  <si>
    <t>Autres opérations non ventilées</t>
  </si>
  <si>
    <t>en millions d'euros</t>
  </si>
  <si>
    <t>TOTAL</t>
  </si>
  <si>
    <r>
      <rPr>
        <b/>
        <sz val="11"/>
        <color theme="1"/>
        <rFont val="Arial"/>
        <family val="2"/>
      </rPr>
      <t xml:space="preserve">R2 </t>
    </r>
    <r>
      <rPr>
        <sz val="11"/>
        <color theme="1"/>
        <rFont val="Arial"/>
        <family val="2"/>
      </rPr>
      <t>: Produit des impositions directes hors fiscalité reversée / habitant</t>
    </r>
  </si>
  <si>
    <r>
      <rPr>
        <b/>
        <sz val="11"/>
        <color theme="1"/>
        <rFont val="Arial"/>
        <family val="2"/>
      </rPr>
      <t>R4</t>
    </r>
    <r>
      <rPr>
        <sz val="11"/>
        <color theme="1"/>
        <rFont val="Arial"/>
        <family val="2"/>
      </rPr>
      <t xml:space="preserve"> : Dépenses d'équipement brut / habitant</t>
    </r>
  </si>
  <si>
    <r>
      <rPr>
        <b/>
        <sz val="11"/>
        <color theme="1"/>
        <rFont val="Arial"/>
        <family val="2"/>
      </rPr>
      <t xml:space="preserve">R6 </t>
    </r>
    <r>
      <rPr>
        <sz val="11"/>
        <color theme="1"/>
        <rFont val="Arial"/>
        <family val="2"/>
      </rPr>
      <t>: DGF / habitant</t>
    </r>
  </si>
  <si>
    <t>Dépenses de fonctionnement</t>
  </si>
  <si>
    <t>de 10 000 à moins</t>
  </si>
  <si>
    <t>10 000 hab. et plus</t>
  </si>
  <si>
    <t>T 5.2.a – Montants des dépenses d'investissement</t>
  </si>
  <si>
    <t>Dépenses d'investissement hors remboursement</t>
  </si>
  <si>
    <t>T 5.2.c – Dépenses d'investissement par habitant</t>
  </si>
  <si>
    <t>en € / habitant</t>
  </si>
  <si>
    <t>T 5.7.a – Montants des dépenses de fonctionnement</t>
  </si>
  <si>
    <t>T 5.7.c – Dépenses de fonctionnement par habitant</t>
  </si>
  <si>
    <t>T 5.8.c – Dépenses d'investissement par habitant</t>
  </si>
  <si>
    <t>Gestion des fonds européens</t>
  </si>
  <si>
    <t>APA</t>
  </si>
  <si>
    <t>RSA-Régularisations du RMI</t>
  </si>
  <si>
    <t>Infrastructures et services liés aux transports</t>
  </si>
  <si>
    <t>de 50 000 à moins</t>
  </si>
  <si>
    <t xml:space="preserve">Ensemble </t>
  </si>
  <si>
    <t>(b) Il n'y a pas de métropole, ni de communauté urbaine (CU) de moins de 50 000 habitants.</t>
  </si>
  <si>
    <t xml:space="preserve">Services communs </t>
  </si>
  <si>
    <t xml:space="preserve">Services communs  </t>
  </si>
  <si>
    <t xml:space="preserve">Services communs   </t>
  </si>
  <si>
    <t xml:space="preserve">Services communs    </t>
  </si>
  <si>
    <t xml:space="preserve">Services communs     </t>
  </si>
  <si>
    <t xml:space="preserve">Services communs      </t>
  </si>
  <si>
    <t xml:space="preserve">Services communs       </t>
  </si>
  <si>
    <t>T 5.1.a – Montants des dépenses de fonctionnement</t>
  </si>
  <si>
    <t>T 5.1.c – Dépenses de fonctionnement par habitant</t>
  </si>
  <si>
    <t xml:space="preserve"> CA </t>
  </si>
  <si>
    <t xml:space="preserve"> CA</t>
  </si>
  <si>
    <t xml:space="preserve"> Métropoles et CU </t>
  </si>
  <si>
    <t xml:space="preserve"> métropoles et CU</t>
  </si>
  <si>
    <r>
      <t xml:space="preserve">T 5.1 - Présentation fonctionnelle des comptes des métropoles </t>
    </r>
    <r>
      <rPr>
        <b/>
        <vertAlign val="superscript"/>
        <sz val="14"/>
        <color indexed="12"/>
        <rFont val="Arial"/>
        <family val="2"/>
      </rPr>
      <t>(a)</t>
    </r>
    <r>
      <rPr>
        <b/>
        <sz val="14"/>
        <color indexed="12"/>
        <rFont val="Arial"/>
        <family val="2"/>
      </rPr>
      <t xml:space="preserve"> et communautés urbaines par strate de population des groupements </t>
    </r>
    <r>
      <rPr>
        <b/>
        <vertAlign val="superscript"/>
        <sz val="14"/>
        <color indexed="12"/>
        <rFont val="Arial"/>
        <family val="2"/>
      </rPr>
      <t>(b)</t>
    </r>
    <r>
      <rPr>
        <b/>
        <sz val="14"/>
        <color indexed="12"/>
        <rFont val="Arial"/>
        <family val="2"/>
      </rPr>
      <t xml:space="preserve"> : dépenses de fonctionnement</t>
    </r>
  </si>
  <si>
    <t>(a) Il n'y a pas de communauté d'agglomération (CA) de moins de 20 000 habitants.</t>
  </si>
  <si>
    <r>
      <t>T 5.2 - Présentation fonctionnelle des comptes des métropoles</t>
    </r>
    <r>
      <rPr>
        <b/>
        <vertAlign val="superscript"/>
        <sz val="14"/>
        <color indexed="12"/>
        <rFont val="Arial"/>
        <family val="2"/>
      </rPr>
      <t xml:space="preserve"> (a) </t>
    </r>
    <r>
      <rPr>
        <b/>
        <sz val="14"/>
        <color indexed="12"/>
        <rFont val="Arial"/>
        <family val="2"/>
      </rPr>
      <t xml:space="preserve">et communautés urbaines par strate de population des groupements </t>
    </r>
    <r>
      <rPr>
        <b/>
        <vertAlign val="superscript"/>
        <sz val="14"/>
        <color indexed="12"/>
        <rFont val="Arial"/>
        <family val="2"/>
      </rPr>
      <t>(b)</t>
    </r>
    <r>
      <rPr>
        <b/>
        <sz val="14"/>
        <color indexed="12"/>
        <rFont val="Arial"/>
        <family val="2"/>
      </rPr>
      <t xml:space="preserve"> : dépenses d'investissement</t>
    </r>
  </si>
  <si>
    <t>Dépenses totales hors remboursement</t>
  </si>
  <si>
    <t>Somme des dépenses réelles de fonctionnement et des dépenses réelles d'investissement hors remboursement.</t>
  </si>
  <si>
    <t>Dépenses réelles totales hors remboursement : Somme des dépenses réelles de fonctionnement et des dépenses réelles d'investissement hors remboursement.</t>
  </si>
  <si>
    <t>T 5.3.a – Montants des dépenses totales</t>
  </si>
  <si>
    <t>T 5.3.c – Dépenses totales par habitant</t>
  </si>
  <si>
    <t>Dépenses de fonctionnement : débit net du compte 6 hormis les comptes 675, 676 et 68.</t>
  </si>
  <si>
    <t>T 5.4.a – Montants des dépenses de fonctionnement</t>
  </si>
  <si>
    <t>T 5.4.c – Dépenses de fonctionnement par habitant</t>
  </si>
  <si>
    <t>T 5.5.a – Montants des dépenses d'investissement</t>
  </si>
  <si>
    <t>T 5.5.c – Dépenses d'investissement par habitant</t>
  </si>
  <si>
    <r>
      <t>T 5.5 - Présentation fonctionnelle des comptes des communautés d'agglomération par strate de population des groupements</t>
    </r>
    <r>
      <rPr>
        <b/>
        <vertAlign val="superscript"/>
        <sz val="14"/>
        <color indexed="12"/>
        <rFont val="Arial"/>
        <family val="2"/>
      </rPr>
      <t xml:space="preserve"> (a) </t>
    </r>
    <r>
      <rPr>
        <b/>
        <sz val="14"/>
        <color indexed="12"/>
        <rFont val="Arial"/>
        <family val="2"/>
      </rPr>
      <t>: dépenses d'investissement</t>
    </r>
  </si>
  <si>
    <r>
      <t xml:space="preserve">T 5.4 - Présentation fonctionnelle des comptes des communautés d'agglomération par strate de population des groupements </t>
    </r>
    <r>
      <rPr>
        <b/>
        <vertAlign val="superscript"/>
        <sz val="14"/>
        <color indexed="12"/>
        <rFont val="Arial"/>
        <family val="2"/>
      </rPr>
      <t xml:space="preserve">(a) </t>
    </r>
    <r>
      <rPr>
        <b/>
        <sz val="14"/>
        <color indexed="12"/>
        <rFont val="Arial"/>
        <family val="2"/>
      </rPr>
      <t>: dépenses de fonctionnement</t>
    </r>
  </si>
  <si>
    <t>T 5.6.a – Montants des dépenses totales</t>
  </si>
  <si>
    <t>T 5.6.c – Dépenses totales par habitant</t>
  </si>
  <si>
    <r>
      <t xml:space="preserve">T 5.6 - Présentation fonctionnelle des comptes des communautés d'agglomération par strate de population des groupements </t>
    </r>
    <r>
      <rPr>
        <b/>
        <vertAlign val="superscript"/>
        <sz val="14"/>
        <color indexed="12"/>
        <rFont val="Arial"/>
        <family val="2"/>
      </rPr>
      <t xml:space="preserve">(a) </t>
    </r>
    <r>
      <rPr>
        <b/>
        <sz val="14"/>
        <color indexed="12"/>
        <rFont val="Arial"/>
        <family val="2"/>
      </rPr>
      <t>: dépenses totales</t>
    </r>
  </si>
  <si>
    <t>Dépenses réelles d'investissement hors remboursement : débit des comptes 13, 20, 21, 23, 26, 27, 102, 454, 456, 458, 481 excepté les comptes 139, 269, 279, 1027, 2768, 10229.</t>
  </si>
  <si>
    <t>T 5.8.a – Montants des dépenses d'investissement</t>
  </si>
  <si>
    <t xml:space="preserve">CC </t>
  </si>
  <si>
    <t xml:space="preserve">CC  </t>
  </si>
  <si>
    <t>T 5.9.a – Montants des dépenses totales</t>
  </si>
  <si>
    <t>T 5.9.c – Dépenses totales par habitant</t>
  </si>
  <si>
    <t xml:space="preserve"> des CC de</t>
  </si>
  <si>
    <t>Logement, habitat</t>
  </si>
  <si>
    <r>
      <t>CU</t>
    </r>
    <r>
      <rPr>
        <i/>
        <sz val="10"/>
        <rFont val="Arial"/>
        <family val="2"/>
      </rPr>
      <t xml:space="preserve">: Communauté Urbaine ; </t>
    </r>
    <r>
      <rPr>
        <b/>
        <i/>
        <sz val="10"/>
        <rFont val="Arial"/>
        <family val="2"/>
      </rPr>
      <t>CA</t>
    </r>
    <r>
      <rPr>
        <i/>
        <sz val="10"/>
        <rFont val="Arial"/>
        <family val="2"/>
      </rPr>
      <t xml:space="preserve">: Communauté d'Agglomération; </t>
    </r>
    <r>
      <rPr>
        <b/>
        <i/>
        <sz val="10"/>
        <rFont val="Arial"/>
        <family val="2"/>
      </rPr>
      <t>CC</t>
    </r>
    <r>
      <rPr>
        <i/>
        <sz val="10"/>
        <rFont val="Arial"/>
        <family val="2"/>
      </rPr>
      <t>: Communauté de Communes.</t>
    </r>
  </si>
  <si>
    <r>
      <rPr>
        <b/>
        <sz val="8"/>
        <rFont val="Arial"/>
        <family val="2"/>
      </rPr>
      <t>Article R5211-14 du Code général des collectivités territoriales :</t>
    </r>
    <r>
      <rPr>
        <sz val="8"/>
        <rFont val="Arial"/>
        <family val="2"/>
      </rPr>
      <t xml:space="preserve"> Entrée en vigueur le 2005-12-29. Les chapitres et les articles du budget d'un établissement public de coopération intercommunale sont définis par le décret mentionné à l'article R. 2311-1. Les dispositions de l'article R. 2311-1 relatives à la présentation fonctionnelle et à la présentation par nature sont applicables au budget de l'établissement public de coopération intercommunale, compte tenu des modalités de vote retenues par l'assemblée délibérante et des dispositions ci-après. Le budget de l'établissement public de coopération intercommunale comprenant une commune de 10 000 habitants et plus est voté et présenté comme celui des communes de 10 000 habitants et plus dans les conditions de l'article R. 2311-1. Lorsqu'il comprend une commune de 3 500 habitants à moins de 10 000 habitants, il est voté par nature avec une présentation fonctionnelle identique à celle des communes de 3 500 à moins de 10 000 habitants dans les conditions de l'article R. 2311-1. Lorsqu'il ne comprend aucune commune de 3 500 habitants et plus, il est voté par nature ; si l'assemblée délibérante en décide ainsi, il peut comporter une présentation fonctionnelle dans les conditions prévues au dernier alinéa du 1° du II de l'article R. 2311-1. La présentation fonctionnelle croisée n'est pas applicable à un service public intercommunal à activité unique érigé en établissement public ou faisant l'objet d'un budget annexe. Nota: Les dispositions du décret 2005-1661 du 27 décembre 2005 entrent en vigueur à compter de l'exercice 2006.</t>
    </r>
  </si>
  <si>
    <t>(a) cf. Article R5211-14 du Code général des collectivités territoriales  (ci-dessous)</t>
  </si>
  <si>
    <r>
      <t>T 2.4.a - Comptes des métropoles</t>
    </r>
    <r>
      <rPr>
        <b/>
        <vertAlign val="superscript"/>
        <sz val="14"/>
        <color indexed="12"/>
        <rFont val="Arial"/>
        <family val="2"/>
      </rPr>
      <t xml:space="preserve"> (a)</t>
    </r>
    <r>
      <rPr>
        <b/>
        <sz val="14"/>
        <color indexed="12"/>
        <rFont val="Arial"/>
        <family val="2"/>
      </rPr>
      <t xml:space="preserve"> et communautés urbaines par strate de population des groupements </t>
    </r>
    <r>
      <rPr>
        <b/>
        <vertAlign val="superscript"/>
        <sz val="14"/>
        <color indexed="12"/>
        <rFont val="Arial"/>
        <family val="2"/>
      </rPr>
      <t>(b)</t>
    </r>
    <r>
      <rPr>
        <b/>
        <sz val="14"/>
        <color indexed="12"/>
        <rFont val="Arial"/>
        <family val="2"/>
      </rPr>
      <t xml:space="preserve"> en 2016 </t>
    </r>
  </si>
  <si>
    <r>
      <t xml:space="preserve">T 2.4.b - Structure des dépenses et recettes des métropoles </t>
    </r>
    <r>
      <rPr>
        <b/>
        <vertAlign val="superscript"/>
        <sz val="14"/>
        <color indexed="12"/>
        <rFont val="Arial"/>
        <family val="2"/>
      </rPr>
      <t>(a)</t>
    </r>
    <r>
      <rPr>
        <b/>
        <sz val="14"/>
        <color indexed="12"/>
        <rFont val="Arial"/>
        <family val="2"/>
      </rPr>
      <t xml:space="preserve"> et CU par strate de population de groupements </t>
    </r>
    <r>
      <rPr>
        <b/>
        <vertAlign val="superscript"/>
        <sz val="14"/>
        <color indexed="12"/>
        <rFont val="Arial"/>
        <family val="2"/>
      </rPr>
      <t>(b)</t>
    </r>
    <r>
      <rPr>
        <b/>
        <sz val="14"/>
        <color indexed="12"/>
        <rFont val="Arial"/>
        <family val="2"/>
      </rPr>
      <t xml:space="preserve"> en 2016 </t>
    </r>
  </si>
  <si>
    <t>(a) Il n'y a pas de communautés d'agglomération (CA) de moins de 20 000 habitants.</t>
  </si>
  <si>
    <t>(b) y compris la métropole de Lyon .</t>
  </si>
  <si>
    <r>
      <t xml:space="preserve">T 2.6.a - Comptes des communautés d'agglomération par strate de population des groupements </t>
    </r>
    <r>
      <rPr>
        <b/>
        <vertAlign val="superscript"/>
        <sz val="14"/>
        <color indexed="12"/>
        <rFont val="Arial"/>
        <family val="2"/>
      </rPr>
      <t>(a)</t>
    </r>
    <r>
      <rPr>
        <b/>
        <sz val="14"/>
        <color indexed="12"/>
        <rFont val="Arial"/>
        <family val="2"/>
      </rPr>
      <t xml:space="preserve"> en 2016 </t>
    </r>
  </si>
  <si>
    <r>
      <t xml:space="preserve">T 2.6.b - Structure des dépenses et recettes des communautés d'agglomération par strate de population de groupements </t>
    </r>
    <r>
      <rPr>
        <b/>
        <vertAlign val="superscript"/>
        <sz val="14"/>
        <color indexed="12"/>
        <rFont val="Arial"/>
        <family val="2"/>
      </rPr>
      <t>(a)</t>
    </r>
    <r>
      <rPr>
        <b/>
        <sz val="14"/>
        <color indexed="12"/>
        <rFont val="Arial"/>
        <family val="2"/>
      </rPr>
      <t xml:space="preserve"> en 2016 </t>
    </r>
  </si>
  <si>
    <t>Lecture : Les achats et charges externes des CA de 50 000 à 100 000 habitants sont de 661 M€.</t>
  </si>
  <si>
    <t>Lecture : Les achats et charges externes des métropoles et CU de 50 000 à 100 000 habitants sont de 32 M€.</t>
  </si>
  <si>
    <r>
      <t>T 2.8.a - Comptes des communautés de communes par strate de population des groupements</t>
    </r>
    <r>
      <rPr>
        <b/>
        <sz val="14"/>
        <color indexed="12"/>
        <rFont val="Arial"/>
        <family val="2"/>
      </rPr>
      <t xml:space="preserve"> en 2016 </t>
    </r>
  </si>
  <si>
    <r>
      <t xml:space="preserve">T 2.8.b - Structure des dépenses et recettes des communautés de communes par strate de population de groupements </t>
    </r>
    <r>
      <rPr>
        <b/>
        <sz val="14"/>
        <color indexed="12"/>
        <rFont val="Arial"/>
        <family val="2"/>
      </rPr>
      <t xml:space="preserve">en 2016 </t>
    </r>
  </si>
  <si>
    <t>Lecture : Les achats et charges externes des CA de 50 000 à 100 000 habitants représentent 27,8 % des dépenses de fonctionnement.</t>
  </si>
  <si>
    <t>,</t>
  </si>
  <si>
    <t>(c) Il n'y a pas de métropole, ni de communauté urbaine (CU) de moins de 50 000 habitants.</t>
  </si>
  <si>
    <r>
      <t xml:space="preserve">T 2.5  Dépenses et recettes par habitant </t>
    </r>
    <r>
      <rPr>
        <b/>
        <vertAlign val="superscript"/>
        <sz val="14"/>
        <color indexed="12"/>
        <rFont val="Arial"/>
        <family val="2"/>
      </rPr>
      <t>(a)</t>
    </r>
    <r>
      <rPr>
        <b/>
        <sz val="14"/>
        <color indexed="12"/>
        <rFont val="Arial"/>
        <family val="2"/>
      </rPr>
      <t xml:space="preserve"> des métropoles </t>
    </r>
    <r>
      <rPr>
        <b/>
        <vertAlign val="superscript"/>
        <sz val="14"/>
        <color indexed="12"/>
        <rFont val="Arial"/>
        <family val="2"/>
      </rPr>
      <t>(b)</t>
    </r>
    <r>
      <rPr>
        <b/>
        <sz val="14"/>
        <color indexed="12"/>
        <rFont val="Arial"/>
        <family val="2"/>
      </rPr>
      <t xml:space="preserve"> et communautés urbaines par strate de groupement</t>
    </r>
    <r>
      <rPr>
        <b/>
        <vertAlign val="superscript"/>
        <sz val="14"/>
        <color indexed="12"/>
        <rFont val="Arial"/>
        <family val="2"/>
      </rPr>
      <t xml:space="preserve"> (c)</t>
    </r>
    <r>
      <rPr>
        <b/>
        <sz val="14"/>
        <color indexed="12"/>
        <rFont val="Arial"/>
        <family val="2"/>
      </rPr>
      <t xml:space="preserve"> en 2016 </t>
    </r>
  </si>
  <si>
    <r>
      <t xml:space="preserve">T 2.7  Dépenses et recettes par habitant </t>
    </r>
    <r>
      <rPr>
        <b/>
        <vertAlign val="superscript"/>
        <sz val="14"/>
        <color indexed="12"/>
        <rFont val="Arial"/>
        <family val="2"/>
      </rPr>
      <t>(a)</t>
    </r>
    <r>
      <rPr>
        <b/>
        <sz val="14"/>
        <color indexed="12"/>
        <rFont val="Arial"/>
        <family val="2"/>
      </rPr>
      <t xml:space="preserve"> des communautés d'agglomération par strate de groupement</t>
    </r>
    <r>
      <rPr>
        <b/>
        <vertAlign val="superscript"/>
        <sz val="14"/>
        <color indexed="12"/>
        <rFont val="Arial"/>
        <family val="2"/>
      </rPr>
      <t xml:space="preserve"> (b)</t>
    </r>
    <r>
      <rPr>
        <b/>
        <sz val="14"/>
        <color indexed="12"/>
        <rFont val="Arial"/>
        <family val="2"/>
      </rPr>
      <t xml:space="preserve"> en 2016 </t>
    </r>
  </si>
  <si>
    <t>(b) Il n'y a pas de communautés d'agglomération (CA) de moins de 20 000 habitants.</t>
  </si>
  <si>
    <r>
      <t xml:space="preserve">T 2.9  Dépenses et recettes par habitant </t>
    </r>
    <r>
      <rPr>
        <b/>
        <vertAlign val="superscript"/>
        <sz val="14"/>
        <color indexed="12"/>
        <rFont val="Arial"/>
        <family val="2"/>
      </rPr>
      <t>(a)</t>
    </r>
    <r>
      <rPr>
        <b/>
        <sz val="14"/>
        <color indexed="12"/>
        <rFont val="Arial"/>
        <family val="2"/>
      </rPr>
      <t xml:space="preserve"> des communautés de communes par strate de groupement</t>
    </r>
    <r>
      <rPr>
        <b/>
        <vertAlign val="superscript"/>
        <sz val="14"/>
        <color indexed="12"/>
        <rFont val="Arial"/>
        <family val="2"/>
      </rPr>
      <t xml:space="preserve"> </t>
    </r>
    <r>
      <rPr>
        <b/>
        <sz val="14"/>
        <color indexed="12"/>
        <rFont val="Arial"/>
        <family val="2"/>
      </rPr>
      <t xml:space="preserve">en 2016 </t>
    </r>
  </si>
  <si>
    <r>
      <t xml:space="preserve">Groupements </t>
    </r>
    <r>
      <rPr>
        <vertAlign val="superscript"/>
        <sz val="10"/>
        <color indexed="12"/>
        <rFont val="Arial"/>
        <family val="2"/>
      </rPr>
      <t>(b)</t>
    </r>
  </si>
  <si>
    <t>(b) Cette strate de taille de groupement est délimitée à 10 000 habitants, seuil plus pertinent pour les communautés de communes.</t>
  </si>
  <si>
    <t>de 10 000 hab.</t>
  </si>
  <si>
    <t>Lecture : pour l'ensemble des groupements à fiscalité propre de montagne de 300 000 habitants et plus, les achats et charges externes représentent 125 € par habitant.</t>
  </si>
  <si>
    <t>Lecture : les achats et charges externes représentent 174 M€ par habitant pour les groupements à fiscalité propre de montagne de 300 000 habitants et plus.</t>
  </si>
  <si>
    <t>Lecture : les achats et charges externes repésentent 24,5 % des dépenses de fonctionnement des groupements à fiscalité propre de montagne de 300 000 habitants et plus.</t>
  </si>
  <si>
    <t>Lecture : pour l'ensemble des groupements à fiscalité propre n'étant pas de montagne de  300 000 habitants et plus, les achats et charges externes représentent 106 € par habitant.</t>
  </si>
  <si>
    <r>
      <t xml:space="preserve">Nombre de groupements </t>
    </r>
    <r>
      <rPr>
        <i/>
        <vertAlign val="superscript"/>
        <sz val="10"/>
        <rFont val="Arial"/>
        <family val="2"/>
      </rPr>
      <t>(a)</t>
    </r>
  </si>
  <si>
    <t>(a) Il s'agit, plus précisément, du nombre de budgets principaux d'EPCI à fiscalité propre. Bien qu'elle ne soit pas « stricto sensu » un EPCI, la métropole de Lyon est comptabilisée comme un budget intercommunal à fiscalité propre.</t>
  </si>
  <si>
    <t>(b) Il s'agit des groupements des 5 départements d'outre-mer (y compris Mayotte).</t>
  </si>
  <si>
    <t>Lecture : les EPCI à fiscalité propre de 300 000 habitants et plus de la région Auvergne-Rhône-Alpes regroupent 2 207 milliers habitants.</t>
  </si>
  <si>
    <r>
      <t xml:space="preserve">T 1.3.a - Répartition des groupements à fiscalité propre </t>
    </r>
    <r>
      <rPr>
        <b/>
        <vertAlign val="superscript"/>
        <sz val="14"/>
        <color indexed="12"/>
        <rFont val="Arial"/>
        <family val="2"/>
      </rPr>
      <t>(a)</t>
    </r>
    <r>
      <rPr>
        <b/>
        <sz val="14"/>
        <color indexed="12"/>
        <rFont val="Arial"/>
        <family val="2"/>
      </rPr>
      <t xml:space="preserve"> selon le type de groupement par strate intercommunale en 2016</t>
    </r>
  </si>
  <si>
    <t xml:space="preserve">(a) Il s'agit, plus précisément, du nombre de budgets principaux d'EPCI à fiscalité propre. </t>
  </si>
  <si>
    <r>
      <t>CU</t>
    </r>
    <r>
      <rPr>
        <sz val="8"/>
        <rFont val="Arial"/>
        <family val="2"/>
      </rPr>
      <t xml:space="preserve">: Communauté Urbaine ; </t>
    </r>
    <r>
      <rPr>
        <b/>
        <sz val="8"/>
        <rFont val="Arial"/>
        <family val="2"/>
      </rPr>
      <t>CA</t>
    </r>
    <r>
      <rPr>
        <sz val="8"/>
        <rFont val="Arial"/>
        <family val="2"/>
      </rPr>
      <t xml:space="preserve">: Communauté d'Agglomération; </t>
    </r>
    <r>
      <rPr>
        <b/>
        <sz val="8"/>
        <rFont val="Arial"/>
        <family val="2"/>
      </rPr>
      <t>CC</t>
    </r>
    <r>
      <rPr>
        <sz val="8"/>
        <rFont val="Arial"/>
        <family val="2"/>
      </rPr>
      <t>: Communauté de communes.</t>
    </r>
  </si>
  <si>
    <t>T 1.3.b - Répartition de la population des groupements à fiscalité propre selon le type de groupement par strate intercommunale en 2016</t>
  </si>
  <si>
    <t>(a) y compris la métropole de Lyon.</t>
  </si>
  <si>
    <r>
      <t>CU</t>
    </r>
    <r>
      <rPr>
        <sz val="8"/>
        <rFont val="Arial"/>
        <family val="2"/>
      </rPr>
      <t xml:space="preserve">: Communauté Urbaine ; </t>
    </r>
    <r>
      <rPr>
        <b/>
        <sz val="8"/>
        <rFont val="Arial"/>
        <family val="2"/>
      </rPr>
      <t>CA</t>
    </r>
    <r>
      <rPr>
        <sz val="8"/>
        <rFont val="Arial"/>
        <family val="2"/>
      </rPr>
      <t xml:space="preserve">: Communauté d'Agglomération; </t>
    </r>
    <r>
      <rPr>
        <b/>
        <sz val="8"/>
        <rFont val="Arial"/>
        <family val="2"/>
      </rPr>
      <t>CC:</t>
    </r>
    <r>
      <rPr>
        <sz val="8"/>
        <rFont val="Arial"/>
        <family val="2"/>
      </rPr>
      <t xml:space="preserve"> Communauté de Communes.</t>
    </r>
  </si>
  <si>
    <t>Lecture : il y a 945 habitants dans la strate des CC à FPU de moins de 1000 habitants qui représentent 12,8 % de la population des groupements à fiscalité propre de moins de 1000 habitants.</t>
  </si>
  <si>
    <r>
      <t xml:space="preserve">T 2.2  Dépenses et recettes par habitant </t>
    </r>
    <r>
      <rPr>
        <b/>
        <vertAlign val="superscript"/>
        <sz val="14"/>
        <color indexed="12"/>
        <rFont val="Arial"/>
        <family val="2"/>
      </rPr>
      <t>(a)</t>
    </r>
    <r>
      <rPr>
        <b/>
        <sz val="14"/>
        <color indexed="12"/>
        <rFont val="Arial"/>
        <family val="2"/>
      </rPr>
      <t xml:space="preserve"> des groupements à fiscalité propre par strate de population en 2016 </t>
    </r>
  </si>
  <si>
    <r>
      <t xml:space="preserve">T 2.3 - Évolution 2015-2016 à champ constant </t>
    </r>
    <r>
      <rPr>
        <b/>
        <vertAlign val="superscript"/>
        <sz val="14"/>
        <color indexed="12"/>
        <rFont val="Arial"/>
        <family val="2"/>
      </rPr>
      <t>(a)</t>
    </r>
    <r>
      <rPr>
        <b/>
        <sz val="14"/>
        <color indexed="12"/>
        <rFont val="Arial"/>
        <family val="2"/>
      </rPr>
      <t xml:space="preserve"> des données budgétaires des groupements à fiscalité propre par strate de population des groupements </t>
    </r>
  </si>
  <si>
    <r>
      <t xml:space="preserve">Groupements </t>
    </r>
    <r>
      <rPr>
        <vertAlign val="superscript"/>
        <sz val="10"/>
        <color indexed="12"/>
        <rFont val="Arial"/>
        <family val="2"/>
      </rPr>
      <t>(a)</t>
    </r>
  </si>
  <si>
    <t>(a) Cette strate de taille de groupement est délimitée à 10 000 habitants, seuil plus pertinent pour les communautés de communes.</t>
  </si>
  <si>
    <t>Lecture : Les achats et charges externes des communautés de communes de 50 000 à 100 000 habitants sont de 153 M€.</t>
  </si>
  <si>
    <r>
      <t xml:space="preserve">T 3.1.a - Comptes des groupements à fiscalité propre de « montagne » </t>
    </r>
    <r>
      <rPr>
        <b/>
        <vertAlign val="superscript"/>
        <sz val="14"/>
        <color indexed="12"/>
        <rFont val="Arial"/>
        <family val="2"/>
      </rPr>
      <t>(a)</t>
    </r>
    <r>
      <rPr>
        <b/>
        <sz val="14"/>
        <color indexed="12"/>
        <rFont val="Arial"/>
        <family val="2"/>
      </rPr>
      <t xml:space="preserve"> par strate de population des groupement en 2016 </t>
    </r>
  </si>
  <si>
    <r>
      <t>T 3.1.b - Structure des dépenses et des recettes des groupements  à fiscalité propre de « montagne »</t>
    </r>
    <r>
      <rPr>
        <b/>
        <vertAlign val="superscript"/>
        <sz val="14"/>
        <color indexed="12"/>
        <rFont val="Arial"/>
        <family val="2"/>
      </rPr>
      <t xml:space="preserve"> (a)</t>
    </r>
    <r>
      <rPr>
        <b/>
        <sz val="14"/>
        <color indexed="12"/>
        <rFont val="Arial"/>
        <family val="2"/>
      </rPr>
      <t xml:space="preserve"> par strate de population des groupement en 2016 </t>
    </r>
  </si>
  <si>
    <r>
      <t xml:space="preserve">Le seul aspect particulier lié à la </t>
    </r>
    <r>
      <rPr>
        <b/>
        <u/>
        <sz val="8"/>
        <rFont val="Arial"/>
        <family val="2"/>
      </rPr>
      <t>montagne</t>
    </r>
    <r>
      <rPr>
        <sz val="8"/>
        <rFont val="Arial"/>
        <family val="2"/>
      </rPr>
      <t xml:space="preserve"> pour les EPCI à fiscalité propre est celui du seuil minimal de population, issu de l'article 33 de la loi NOTRe, et codifié au III de l'article L. 5210-1-1 du CGCT qui permet la constitution d'établissements publics de coopération intercommunale à fiscalité propre regroupant au moins 15 000 habitants ; toutefois, ce seuil est adapté, sans pouvoir être inférieur à 5 000 habitants pour les établissements publics de coopération intercommunale à fiscalité propre ainsi que pour les projets d'établissement public de coopération intercommunale à fiscalité propre comprenant une moitié au moins de communes situées dans une zone de montagne délimitée en application de l'article 3 de la loi n° 85-30 du 9 janvier 1985 relative au développement et à la protection de la montagne ou regroupant toutes les communes composant un territoire insulaire. </t>
    </r>
  </si>
  <si>
    <r>
      <t xml:space="preserve">T3.2.a - Dépenses et recettes par habitant des groupements à fiscalité propre de « montagne » </t>
    </r>
    <r>
      <rPr>
        <b/>
        <vertAlign val="superscript"/>
        <sz val="14"/>
        <color indexed="12"/>
        <rFont val="Arial"/>
        <family val="2"/>
      </rPr>
      <t>(a)</t>
    </r>
    <r>
      <rPr>
        <b/>
        <sz val="14"/>
        <color indexed="12"/>
        <rFont val="Arial"/>
        <family val="2"/>
      </rPr>
      <t xml:space="preserve"> par strate de population de groupement en 2016 </t>
    </r>
  </si>
  <si>
    <r>
      <t xml:space="preserve">T 3.3.a - Comptes des groupements à fiscalité propre n'étant pas de « montagne » </t>
    </r>
    <r>
      <rPr>
        <b/>
        <vertAlign val="superscript"/>
        <sz val="14"/>
        <color indexed="12"/>
        <rFont val="Arial"/>
        <family val="2"/>
      </rPr>
      <t>(a)</t>
    </r>
    <r>
      <rPr>
        <b/>
        <sz val="14"/>
        <color indexed="12"/>
        <rFont val="Arial"/>
        <family val="2"/>
      </rPr>
      <t xml:space="preserve"> par strate de population des groupement en 2016 </t>
    </r>
  </si>
  <si>
    <r>
      <t xml:space="preserve">T 3.3.b - Structure des dépenses et des recettes des groupements  à fiscalité propre n'étant pas de « montagne » </t>
    </r>
    <r>
      <rPr>
        <b/>
        <vertAlign val="superscript"/>
        <sz val="14"/>
        <color indexed="12"/>
        <rFont val="Arial"/>
        <family val="2"/>
      </rPr>
      <t>(a)</t>
    </r>
    <r>
      <rPr>
        <b/>
        <sz val="14"/>
        <color indexed="12"/>
        <rFont val="Arial"/>
        <family val="2"/>
      </rPr>
      <t xml:space="preserve"> par strate de population des groupement en 2016 </t>
    </r>
  </si>
  <si>
    <r>
      <t xml:space="preserve">T 1.1.b - Répartition en nombre de communes des groupements à fiscalité propre </t>
    </r>
    <r>
      <rPr>
        <b/>
        <vertAlign val="superscript"/>
        <sz val="14"/>
        <color indexed="12"/>
        <rFont val="Arial"/>
        <family val="2"/>
      </rPr>
      <t>(a)</t>
    </r>
    <r>
      <rPr>
        <b/>
        <sz val="14"/>
        <color indexed="12"/>
        <rFont val="Arial"/>
        <family val="2"/>
      </rPr>
      <t xml:space="preserve"> par strate de population intercommunale en 2016</t>
    </r>
  </si>
  <si>
    <r>
      <t xml:space="preserve">T 1.1.a - Répartition en nombre d'habitants des groupements à fiscalité propre </t>
    </r>
    <r>
      <rPr>
        <b/>
        <vertAlign val="superscript"/>
        <sz val="14"/>
        <color indexed="12"/>
        <rFont val="Arial"/>
        <family val="2"/>
      </rPr>
      <t>(a)</t>
    </r>
    <r>
      <rPr>
        <b/>
        <sz val="14"/>
        <color indexed="12"/>
        <rFont val="Arial"/>
        <family val="2"/>
      </rPr>
      <t xml:space="preserve"> par strate de population intercommunale en 2016</t>
    </r>
  </si>
  <si>
    <t>par strate</t>
  </si>
  <si>
    <t xml:space="preserve"> communes</t>
  </si>
  <si>
    <t>moyen de</t>
  </si>
  <si>
    <t>Strate par taille de population de groupement (Strate intercommunale)</t>
  </si>
  <si>
    <t>de groupement</t>
  </si>
  <si>
    <t>par groupement</t>
  </si>
  <si>
    <t xml:space="preserve"> communes </t>
  </si>
  <si>
    <t>Lecture : en France métropolitaine, il y a 2673 communes dans la strate de taille de population des groupements allant de 2000 à 5000 habitants, pour un nombre moyen de 11,9 communes par EPCI à fiscalité propre.</t>
  </si>
  <si>
    <t>Lecture : en France métropolitaine, il y a 225 groupements à fiscalité propre dans la strate de taille de population des groupements  allant de 2000 à 5000 habitants, qui regroupent 820 000 habitants pour une taille moyenne de 3643 habitants.</t>
  </si>
  <si>
    <r>
      <t xml:space="preserve">• Ratio 2 bis = produit net des impositions directes / population : </t>
    </r>
    <r>
      <rPr>
        <sz val="8"/>
        <rFont val="Arial"/>
        <family val="2"/>
      </rPr>
      <t>en plus des impositions directes, ce ratio intègre les prélèvements pour reversements de fiscalité et la fiscalité reversée auxcommunes par les groupements à fiscalité propre.</t>
    </r>
  </si>
  <si>
    <t>(a) Il s'agit, plus précisément, du nombre de budgets principaux d'EPCI à fiscalité propre présents dans le fichier des comptes de gestion. Bien qu'elle ne soit pas « stricto sensu » un EPCI puisqu'elle est une collectivité territoriale à part entière avec un statut particulier, au sens de l'article 72 de la Constitution,</t>
  </si>
  <si>
    <r>
      <t xml:space="preserve">Le nouveau schéma de fiscalité locale issu de la loi de finances pour 2010 ne modifie pas l’esprit du régime fiscal des EPCI à fiscalité additionnelle (EPCI à FA) qui continuent à percevoir une part additionnelle de l’ensemble des taxes attribuées à la commune par la réforme. Les EPCI à FA peuvent toujours opter pour le régime à fiscalité de zone ou pour le régime de zone « éolienne » (EPCI à FPZ ou FPE). En revanche, les régimes fiscaux de taxe professionnelle unique (TPU) et de fiscalité mixte (totalité de la taxe professionnelle et une part additionnelle sur les taxes ménages) disparaissent au profit du régime fiscal à FPU. Ce régime s’apparente à celui des anciens EPCI à fiscalité mixte. 
</t>
    </r>
    <r>
      <rPr>
        <b/>
        <u/>
        <sz val="8"/>
        <color rgb="FF000000"/>
        <rFont val="Arial"/>
        <family val="2"/>
      </rPr>
      <t xml:space="preserve">Le régime de fiscalité additionnelle  sur les quatre taxes (FA) : </t>
    </r>
    <r>
      <rPr>
        <sz val="8"/>
        <color rgb="FF000000"/>
        <rFont val="Arial"/>
        <family val="2"/>
      </rPr>
      <t xml:space="preserve">Les communes continuent à voter des taux sur les taxes « ménages » et votent un taux de CFE à la place de l’ancien taux de TP. Le groupement vote aussi des taux « additionnels » et perçoit des produits « additionnels » des taxes « ménages » et de CFE en appliquant des taux uniformes sur l'ensemble du territoire intercommunal.
 </t>
    </r>
    <r>
      <rPr>
        <b/>
        <u/>
        <sz val="8"/>
        <color rgb="FF000000"/>
        <rFont val="Arial"/>
        <family val="2"/>
      </rPr>
      <t>Le régime à fiscalité professionnelle unique (FPU) :</t>
    </r>
    <r>
      <rPr>
        <sz val="8"/>
        <color rgb="FF000000"/>
        <rFont val="Arial"/>
        <family val="2"/>
      </rPr>
      <t xml:space="preserve"> Les communes votent des taux et perçoivent des produits sur les trois taxes « ménages ». En revanche elles ne perçoivent aucun produit économique (CFE, CVAE, IFER, TASCOM) ni la taxe additionnelle au foncier non bâti. Le groupement perçoit d’office tous les impôts économiques, une part de la taxe d’habitation et une part de la taxe foncière sur les propriétés non bâties (qui correspondent à la part des impôts ménages qui ne sont plus perçus par les départements ou les régions du fait de la réforme). Il vote seul un taux unique de CFE sur l'ensemble des communes de l’intercommunalité et peut, dès 2011, voter des taux additionnels sur les trois taxes « ménages » : TH, TFNB hors taxe additionnelle et TFB. Si un EPCI souhaite renoncer à l’une de ces recettes, son conseil doit opter pour un taux nul. La métropole de Nice-Côte d'Azur, les communautés d'agglomération et les syndicats d'agglomération nouvelle relèvent tous de ce régime fiscal.
</t>
    </r>
  </si>
  <si>
    <r>
      <rPr>
        <b/>
        <u/>
        <sz val="8"/>
        <color rgb="FF000000"/>
        <rFont val="Arial"/>
        <family val="2"/>
      </rPr>
      <t>Métropole </t>
    </r>
    <r>
      <rPr>
        <b/>
        <sz val="8"/>
        <color rgb="FF000000"/>
        <rFont val="Arial"/>
        <family val="2"/>
      </rPr>
      <t xml:space="preserve">: </t>
    </r>
    <r>
      <rPr>
        <sz val="8"/>
        <color rgb="FF000000"/>
        <rFont val="Arial"/>
        <family val="2"/>
      </rPr>
      <t>Créée par la loi n° 2010-1563 du 16 décembre 2010 de réforme des collectivités territoriales, la métropole était initialement un EPCI regroupant des communes, formant à la date de sa création un ensemble de plus de 500 000 habitants d’un seul tenant et sans enclave. La loi n° 2014-58 du 27 janvier 2014 de modernisation de l’action publique territoriale et d’affirmation des métropoles (MAPTAM) a redéfini les métropoles de droit commun et leurs compétences. Au 1</t>
    </r>
    <r>
      <rPr>
        <vertAlign val="superscript"/>
        <sz val="8"/>
        <color rgb="FF000000"/>
        <rFont val="Arial"/>
        <family val="2"/>
      </rPr>
      <t>er</t>
    </r>
    <r>
      <rPr>
        <sz val="8"/>
        <color rgb="FF000000"/>
        <rFont val="Arial"/>
        <family val="2"/>
      </rPr>
      <t xml:space="preserve"> janvier 2015, ont été transformés automatiquement en métropole huit EPCI à fiscalité propre qui formaient un ensemble de plus de 400 000 habitants dans une aire urbaine, au sens de l’Insee, de plus de 650 000 habitants. Deux autres EPCI à fiscalité propre ont été transformés en métropole selon un dispositif de transformation facultative. Cette loi comporte également des dispositions spécifiques sur la métropole d’Aix-Marseille-Provence et la métropole du Grand Paris, qui ont été mises en place le 1er janvier 2016. A noter que la loi n° 2017-257 du 28 février 2017 relative au statut de Paris et à l’aménagement métropolitain ouvre la possibilité à 7 nouveaux EPCI de se transformer en métropoles à l’avenir.</t>
    </r>
  </si>
  <si>
    <r>
      <rPr>
        <b/>
        <u/>
        <sz val="8"/>
        <rFont val="Arial"/>
        <family val="2"/>
      </rPr>
      <t>Métropole de Lyon :</t>
    </r>
    <r>
      <rPr>
        <sz val="8"/>
        <rFont val="Arial"/>
        <family val="2"/>
      </rPr>
      <t xml:space="preserve"> Contrairement aux autres métropoles, la métropole de Lyon est une collectivité territoriale à part entière et non un établissement public de coopération intercommunale. La métropole de Lyon est une collectivité à statut particulier, au sens de l'article 72 de la Constitution, qui exerce à la fois les compétences dévolues aux conseils départementaux et celles dévolues aux métropoles. On ne comptabilise pas la métropole de Lyon comme un EPCI à fiscalité propre, mais elle est prise en compte dans la détermination du nombre de communes et du nombre d’habitants couverts par une intercommunalité à fiscalité propre.</t>
    </r>
  </si>
  <si>
    <r>
      <rPr>
        <b/>
        <u/>
        <sz val="8"/>
        <color rgb="FF000000"/>
        <rFont val="Arial"/>
        <family val="2"/>
      </rPr>
      <t>Communauté urbaine (CU)</t>
    </r>
    <r>
      <rPr>
        <b/>
        <sz val="8"/>
        <color rgb="FF000000"/>
        <rFont val="Arial"/>
        <family val="2"/>
      </rPr>
      <t xml:space="preserve"> :</t>
    </r>
    <r>
      <rPr>
        <sz val="8"/>
        <color rgb="FF000000"/>
        <rFont val="Arial"/>
        <family val="2"/>
      </rPr>
      <t xml:space="preserve"> La communauté urbaine regroupe depuis la loi du 16 décembre 2010 plusieurs communes formant un ensemble de plus de 450 000 habitants, d’un seul tenant et sans enclave. Les communautés existant antérieurement à la loi de 1999 ont des effectifs inférieurs à ce seuil et peuvent ne pas avoir adopté le régime de la fiscalité professionnelle unique (FPU). La loi du 27 janvier 2014 abaisse ce seuil à 250 000 habitants. Forme de coopération plus intégrée que la communauté d’agglomération, la communauté urbaine dispose de compétences plus larges que celle-ci. </t>
    </r>
  </si>
  <si>
    <r>
      <rPr>
        <b/>
        <u/>
        <sz val="8"/>
        <color rgb="FF000000"/>
        <rFont val="Arial"/>
        <family val="2"/>
      </rPr>
      <t>Communauté de communes (CC)</t>
    </r>
    <r>
      <rPr>
        <b/>
        <sz val="8"/>
        <color rgb="FF000000"/>
        <rFont val="Arial"/>
        <family val="2"/>
      </rPr>
      <t xml:space="preserve"> : </t>
    </r>
    <r>
      <rPr>
        <sz val="8"/>
        <color rgb="FF000000"/>
        <rFont val="Arial"/>
        <family val="2"/>
      </rPr>
      <t xml:space="preserve">Créée par la loi du 6 février 1992 et renforcée par la loi du 12 juillet 1999, la communauté de communes est un établissement public de coopération intercommunale à fiscalité propre regroupant plusieurs communes, associées au sein d’un espace de solidarité, autour d’un projet commun de développement économique et d’aménagement de l’espace. </t>
    </r>
  </si>
  <si>
    <r>
      <rPr>
        <b/>
        <u/>
        <sz val="8"/>
        <color rgb="FF000000"/>
        <rFont val="Arial"/>
        <family val="2"/>
      </rPr>
      <t xml:space="preserve">Communauté d’agglomération (CA) </t>
    </r>
    <r>
      <rPr>
        <b/>
        <sz val="8"/>
        <color rgb="FF000000"/>
        <rFont val="Arial"/>
        <family val="2"/>
      </rPr>
      <t>:</t>
    </r>
    <r>
      <rPr>
        <sz val="8"/>
        <color rgb="FF000000"/>
        <rFont val="Arial"/>
        <family val="2"/>
      </rPr>
      <t xml:space="preserve"> Créée par la loi du 12 juillet 1999 et modifiée par la loi du 16 décembre 2010, la communauté d’agglomération est un EPCI à fiscalité propre regroupant plusieurs communes formant, à la date de sa création, un ensemble de plus de 50 000 habitants d'un seul tenant et sans enclave, autour d'une ou plusieurs communes centre de plus de 15 000 habitants (des dérogations existent pour ces deux seuils démographiques).</t>
    </r>
  </si>
  <si>
    <r>
      <t xml:space="preserve">• </t>
    </r>
    <r>
      <rPr>
        <u/>
        <sz val="8"/>
        <color rgb="FF003399"/>
        <rFont val="Arial"/>
        <family val="2"/>
      </rPr>
      <t>Ratio 9</t>
    </r>
    <r>
      <rPr>
        <sz val="8"/>
        <color rgb="FF003399"/>
        <rFont val="Arial"/>
        <family val="2"/>
      </rPr>
      <t xml:space="preserve"> = marge d’autofinancement courant (MAC) = (DRF + remboursement de dette) / RRF</t>
    </r>
    <r>
      <rPr>
        <sz val="8"/>
        <rFont val="Arial"/>
        <family val="2"/>
      </rPr>
      <t> : capacité de la collectivité à financer l’investissement une fois les charges obligatoires payées. Les remboursements de dette sont calculés hors gestion active de la dette. Plus le ratio est faible, plus la capacité à autofinancer l’investissement est élevée ; à contrario, un ratio supérieur à 100 % indique un recours nécessaire aux recettes d’investissement pour financer la charge de la dette. Les dépenses liées à des travaux en régie sont exclues des DRF.</t>
    </r>
  </si>
  <si>
    <r>
      <t>Recettes réelles de fonctionnement :</t>
    </r>
    <r>
      <rPr>
        <sz val="10"/>
        <rFont val="Arial"/>
        <family val="2"/>
      </rPr>
      <t xml:space="preserve"> crédit net du compte 7 (excepté les comptes 775, 776, 777 et 78).</t>
    </r>
  </si>
  <si>
    <t>Définitions des grandeurs comptables à partir de la nomenclature M14 et M57 :</t>
  </si>
  <si>
    <r>
      <t xml:space="preserve">Impôts et taxes : </t>
    </r>
    <r>
      <rPr>
        <sz val="10"/>
        <rFont val="Arial"/>
        <family val="2"/>
      </rPr>
      <t>crédit net des comptes 731, 732, 733, 734, 735, 736, 737, 738, 7391, 7392, 7394, 7396, 7398 y compris le compte 74752 pour la MGP et ses EPT.</t>
    </r>
  </si>
  <si>
    <r>
      <t>Impôts locaux :</t>
    </r>
    <r>
      <rPr>
        <sz val="10"/>
        <rFont val="Arial"/>
        <family val="2"/>
      </rPr>
      <t xml:space="preserve"> crédit net des comptes 731, 732, 7391, 7392 y compris le compte 74752 pour la MGP et ses EPT.</t>
    </r>
  </si>
  <si>
    <r>
      <t xml:space="preserve">Concours et dotations de l'Etat : </t>
    </r>
    <r>
      <rPr>
        <sz val="10"/>
        <rFont val="Arial"/>
        <family val="2"/>
      </rPr>
      <t>en M57, crédit net des comptes 741, 742, 743, 745, 746, sinon en M14</t>
    </r>
    <r>
      <rPr>
        <b/>
        <sz val="10"/>
        <color indexed="12"/>
        <rFont val="Arial"/>
        <family val="2"/>
      </rPr>
      <t xml:space="preserve">, </t>
    </r>
    <r>
      <rPr>
        <sz val="10"/>
        <rFont val="Arial"/>
        <family val="2"/>
      </rPr>
      <t>crédit net des comptes 741, 742, 744, 745, 746, 7483.</t>
    </r>
  </si>
  <si>
    <r>
      <rPr>
        <b/>
        <sz val="10"/>
        <color rgb="FF0000FF"/>
        <rFont val="Arial"/>
        <family val="2"/>
      </rPr>
      <t xml:space="preserve">Dépenses réelles d'investissement : </t>
    </r>
    <r>
      <rPr>
        <sz val="10"/>
        <rFont val="Arial"/>
        <family val="2"/>
      </rPr>
      <t>débit des comptes 13, 20, 21, 23, 26, 27, 102, 454, 456, 458, 481 excepté les comptes 139, 269, 279, 1027, 2768, 10229, diminué des crédits des comptes 237, 238, augmenté des remboursements de dettes, soit le débit du compte 16 excepté les comptes 169, 1645 et 1688.</t>
    </r>
  </si>
  <si>
    <r>
      <rPr>
        <b/>
        <sz val="10"/>
        <color rgb="FF0000FF"/>
        <rFont val="Arial"/>
        <family val="2"/>
      </rPr>
      <t>Dépenses d'intervention :</t>
    </r>
    <r>
      <rPr>
        <sz val="10"/>
        <rFont val="Arial"/>
        <family val="2"/>
      </rPr>
      <t xml:space="preserve"> en M57, débit net des comptes 651, 652, 655, 656, 657; en M14, débit net des comptes 655 et 657 (sauf 65541 pour les communes de la MGP).</t>
    </r>
  </si>
  <si>
    <t>Le régime fiscal :</t>
  </si>
  <si>
    <r>
      <rPr>
        <b/>
        <u/>
        <sz val="10"/>
        <color rgb="FF0000FF"/>
        <rFont val="Arial"/>
        <family val="2"/>
      </rPr>
      <t xml:space="preserve">France entière </t>
    </r>
    <r>
      <rPr>
        <b/>
        <sz val="10"/>
        <color rgb="FF0000FF"/>
        <rFont val="Arial"/>
        <family val="2"/>
      </rPr>
      <t>:</t>
    </r>
    <r>
      <rPr>
        <sz val="10"/>
        <rFont val="Arial"/>
        <family val="2"/>
      </rPr>
      <t xml:space="preserve"> ensemble constitué de la France métropolitaine et des départements d'Outre-mer y compris Mayotte.</t>
    </r>
  </si>
  <si>
    <r>
      <rPr>
        <b/>
        <u/>
        <sz val="10"/>
        <color rgb="FF0000FF"/>
        <rFont val="Arial"/>
        <family val="2"/>
      </rPr>
      <t>Métropole </t>
    </r>
    <r>
      <rPr>
        <b/>
        <sz val="10"/>
        <color rgb="FF0000FF"/>
        <rFont val="Arial"/>
        <family val="2"/>
      </rPr>
      <t>:</t>
    </r>
    <r>
      <rPr>
        <b/>
        <sz val="10"/>
        <color rgb="FF000000"/>
        <rFont val="Arial"/>
        <family val="2"/>
      </rPr>
      <t xml:space="preserve"> </t>
    </r>
    <r>
      <rPr>
        <sz val="10"/>
        <color rgb="FF000000"/>
        <rFont val="Arial"/>
        <family val="2"/>
      </rPr>
      <t>Créée par la loi n° 2010-1563 du 16 décembre 2010 de réforme des collectivités territoriales, la métropole était initialement un EPCI regroupant des communes, formant à la date de sa création un ensemble de plus de 500 000 habitants d’un seul tenant et sans enclave. La loi n° 2014-58 du 27 janvier 2014 de modernisation de l’action publique territoriale et d’affirmation des métropoles (MAPTAM) a redéfini les métropoles de droit commun et leurs compétences. Au 1</t>
    </r>
    <r>
      <rPr>
        <vertAlign val="superscript"/>
        <sz val="10"/>
        <color rgb="FF000000"/>
        <rFont val="Arial"/>
        <family val="2"/>
      </rPr>
      <t>er</t>
    </r>
    <r>
      <rPr>
        <sz val="10"/>
        <color rgb="FF000000"/>
        <rFont val="Arial"/>
        <family val="2"/>
      </rPr>
      <t xml:space="preserve"> janvier 2015, ont été transformés automatiquement en métropole huit EPCI à fiscalité propre qui formaient un ensemble de plus de 400 000 habitants dans une aire urbaine, au sens de l’Insee, de plus de 650 000 habitants. Deux autres EPCI à fiscalité propre ont été transformés en métropole selon un dispositif de transformation facultative. Cette loi comporte également des dispositions spécifiques sur la métropole d’Aix-Marseille-Provence et la métropole du Grand Paris, qui ont été mises en place le 1er janvier 2016. A noter que la loi n° 2017-257 du 28 février 2017 relative au statut de Paris et à l’aménagement métropolitain ouvre la possibilité à 7 nouveaux EPCI de se transformer en métropoles à l’avenir.</t>
    </r>
  </si>
  <si>
    <r>
      <rPr>
        <b/>
        <u/>
        <sz val="10"/>
        <color rgb="FF0000FF"/>
        <rFont val="Arial"/>
        <family val="2"/>
      </rPr>
      <t xml:space="preserve">Communauté d’agglomération (CA) </t>
    </r>
    <r>
      <rPr>
        <b/>
        <sz val="10"/>
        <color rgb="FF0000FF"/>
        <rFont val="Arial"/>
        <family val="2"/>
      </rPr>
      <t>:</t>
    </r>
    <r>
      <rPr>
        <sz val="10"/>
        <color rgb="FF000000"/>
        <rFont val="Arial"/>
        <family val="2"/>
      </rPr>
      <t xml:space="preserve"> Créée par la loi du 12 juillet 1999 et modifiée par la loi du 16 décembre 2010, la communauté d’agglomération est un EPCI à fiscalité propre regroupant plusieurs communes formant, à la date de sa création, un ensemble de plus de 50 000 habitants d'un seul tenant et sans enclave, autour d'une ou plusieurs communes centre de plus de 15 000 habitants (des dérogations existent pour ces deux seuils démographiques).</t>
    </r>
  </si>
  <si>
    <t>Comptes des groupements à fiscalité propre par strate de population en 2016</t>
  </si>
  <si>
    <t>T 2.4</t>
  </si>
  <si>
    <t>T 2.5</t>
  </si>
  <si>
    <t>Les dépenses et recettes par habitant des métropoles et CU par strate de population en 2016</t>
  </si>
  <si>
    <t>Comptes des métropoles et communautés urbaines (CU) par strate de population en 2016</t>
  </si>
  <si>
    <t>T 2.6</t>
  </si>
  <si>
    <t>T 2.7</t>
  </si>
  <si>
    <t>Comptes des communautés d'agglomération (CA) par strate de population en 2016</t>
  </si>
  <si>
    <t>Les dépenses et recettes par habitant des communautés d'agglomération par strate de population en 2016</t>
  </si>
  <si>
    <t>Comptes des communautés de communes (CC) par strate de population en 2016</t>
  </si>
  <si>
    <t>Les dépenses et recettes par habitant des communautés de communes par strate de population en 2016</t>
  </si>
  <si>
    <t>T 2.8</t>
  </si>
  <si>
    <t>T 2.9</t>
  </si>
  <si>
    <t>Comptes des groupements à fiscalité propre de « montagne » par strate de population en 2016</t>
  </si>
  <si>
    <r>
      <t xml:space="preserve">Les dépenses et recettes par habitant des groupements de </t>
    </r>
    <r>
      <rPr>
        <b/>
        <sz val="12.6"/>
        <rFont val="Calibri"/>
        <family val="2"/>
      </rPr>
      <t xml:space="preserve">« </t>
    </r>
    <r>
      <rPr>
        <b/>
        <sz val="18"/>
        <rFont val="Calibri"/>
        <family val="2"/>
      </rPr>
      <t>montagne »  par strate de population en 2016</t>
    </r>
  </si>
  <si>
    <t>T 3.1</t>
  </si>
  <si>
    <t>T 3.2</t>
  </si>
  <si>
    <t>Comptes des groupements à fiscalité propre n'étant pas de « montagne » par strate de population en 2016</t>
  </si>
  <si>
    <r>
      <t xml:space="preserve">Les dépenses et recettes par habitant des groupements n'étant pas de </t>
    </r>
    <r>
      <rPr>
        <b/>
        <sz val="12.6"/>
        <rFont val="Calibri"/>
        <family val="2"/>
      </rPr>
      <t xml:space="preserve">« </t>
    </r>
    <r>
      <rPr>
        <b/>
        <sz val="18"/>
        <rFont val="Calibri"/>
        <family val="2"/>
      </rPr>
      <t>montagne »  par strate de population en 2016</t>
    </r>
  </si>
  <si>
    <t>T 3.3</t>
  </si>
  <si>
    <t>T 3.4</t>
  </si>
  <si>
    <t>Ratios financiers 2016 : Dépenses totales du budget intercommunal par région, type du groupement et strate de population</t>
  </si>
  <si>
    <t>Ratios financiers 2016 : Dépenses de fonctionnement par région, type du groupement et strate de population</t>
  </si>
  <si>
    <t>Ratios financiers 2016 : Recettes de fonctionnement et capacité d'épargne par région, type du groupement et strate de population</t>
  </si>
  <si>
    <t>Ratios financiers 2016 : Dépenses d'investissement par région, type du groupement et strate de population</t>
  </si>
  <si>
    <t>Ratios financiers 2016 : Recettes d'investissement par région, type du groupement et strate de population</t>
  </si>
  <si>
    <t>Ratios financiers 2016 : Charge de la dette et marge de manœuvre par région, type du groupement et strate de population</t>
  </si>
  <si>
    <t>Présentation fonctionnelle des comptes des métropoles et communautés urbaines par strate de population des groupements : dépenses d'investissement</t>
  </si>
  <si>
    <t>Présentation fonctionnelle des comptes des métropoles et communautés urbaines par strate de population des groupements : dépenses de fonctionnement</t>
  </si>
  <si>
    <t>Présentation fonctionnelle des comptes des métropoles et communautés urbaines par strate de population des groupements : dépenses totales</t>
  </si>
  <si>
    <t>Présentation fonctionnelle des comptes des communautés d'agglomération par strate de population des groupements : dépenses de fonctionnement</t>
  </si>
  <si>
    <t>Présentation fonctionnelle des comptes des communautés d'agglomération par strate de population des groupements : dépenses d'investissement</t>
  </si>
  <si>
    <t>Présentation fonctionnelle des comptes des communautés d'agglomération par strate de population des groupements : dépenses totales</t>
  </si>
  <si>
    <t>Présentation fonctionnelle des comptes des communautés de communes de 10 000 hab. et plus par strate de population des groupements : dépenses de fonctionnement</t>
  </si>
  <si>
    <t>Présentation fonctionnelle des comptes des communautés de communes de 10 000 hab. et plus par strate de population des groupements : dépenses d'investissement</t>
  </si>
  <si>
    <t>Présentation fonctionnelle des comptes des communautés de communes de 10 000 hab. et plus par strate de population des groupements : dépenses totales</t>
  </si>
  <si>
    <t>Les finances des établissements publics intercommunaux (EPCI) à fiscalité propre en 2016</t>
  </si>
  <si>
    <t>Répartition des groupements à fiscalité propre par strate de population en 2016</t>
  </si>
  <si>
    <t>Répartition des groupements à fiscalité propre et de leur population par région et strate de population en 2016</t>
  </si>
  <si>
    <t>Répartition des groupements à fiscalité propre selon le type de groupement et strate de population en 2016</t>
  </si>
  <si>
    <t>Les dépenses et recettes par habitant des groupements à fscalité propre par strate de population en 2016</t>
  </si>
  <si>
    <t>Evolution 2016/2015 des données budgétaires des groupements par strate de population</t>
  </si>
  <si>
    <r>
      <t>Groupements à fiscalité propre selon l'appartenance à une région</t>
    </r>
    <r>
      <rPr>
        <b/>
        <i/>
        <sz val="11"/>
        <rFont val="Arial"/>
        <family val="2"/>
      </rPr>
      <t xml:space="preserve"> :</t>
    </r>
  </si>
  <si>
    <r>
      <t>Outre-Mer</t>
    </r>
    <r>
      <rPr>
        <vertAlign val="superscript"/>
        <sz val="11"/>
        <rFont val="Arial"/>
        <family val="2"/>
      </rPr>
      <t>(1)</t>
    </r>
  </si>
  <si>
    <r>
      <t>- à une CU ou métropole</t>
    </r>
    <r>
      <rPr>
        <vertAlign val="superscript"/>
        <sz val="11"/>
        <rFont val="Arial"/>
        <family val="2"/>
      </rPr>
      <t>(2)</t>
    </r>
  </si>
  <si>
    <t>(1) Il s'agit des groupements des 5 départements d'outre-mer (y compris Mayotte).</t>
  </si>
  <si>
    <r>
      <t>Groupements selon l'appartenance à une région</t>
    </r>
    <r>
      <rPr>
        <b/>
        <i/>
        <sz val="11"/>
        <rFont val="Arial"/>
        <family val="2"/>
      </rPr>
      <t xml:space="preserve"> :</t>
    </r>
  </si>
  <si>
    <t>Source : DGFiP-Comptes de gestion ; budgets principaux - opérations réelles. Calculs DGCL; INSEE, Recensement de la population (population totale en 2016 - année de référence 2013).</t>
  </si>
  <si>
    <t>T 5.7</t>
  </si>
  <si>
    <t>T 5.8</t>
  </si>
  <si>
    <t>T 5.9</t>
  </si>
  <si>
    <r>
      <t xml:space="preserve">T3.4.a - Dépenses et recettes par habitant des groupements à fiscalité propre n'étant pas de « montagne » </t>
    </r>
    <r>
      <rPr>
        <b/>
        <vertAlign val="superscript"/>
        <sz val="14"/>
        <color indexed="12"/>
        <rFont val="Arial"/>
        <family val="2"/>
      </rPr>
      <t>(a)</t>
    </r>
    <r>
      <rPr>
        <b/>
        <sz val="14"/>
        <color indexed="12"/>
        <rFont val="Arial"/>
        <family val="2"/>
      </rPr>
      <t xml:space="preserve"> par strate de population de groupement en 2016 </t>
    </r>
  </si>
  <si>
    <t>(a)  Pour une définition des groupements de « montagne » voir la fiche méthodologique ci-dessous ou l'annexe 2 : Zonage ou classifications utilisés.</t>
  </si>
  <si>
    <r>
      <rPr>
        <b/>
        <sz val="11"/>
        <color theme="1"/>
        <rFont val="Arial"/>
        <family val="2"/>
      </rPr>
      <t>R1 :</t>
    </r>
    <r>
      <rPr>
        <sz val="11"/>
        <color theme="1"/>
        <rFont val="Arial"/>
        <family val="2"/>
      </rPr>
      <t xml:space="preserve"> Dépenses réelles de fonctionnement (DRF)  /  habitant</t>
    </r>
  </si>
  <si>
    <r>
      <rPr>
        <b/>
        <sz val="11"/>
        <color theme="1"/>
        <rFont val="Arial"/>
        <family val="2"/>
      </rPr>
      <t>R2 :</t>
    </r>
    <r>
      <rPr>
        <sz val="11"/>
        <color theme="1"/>
        <rFont val="Arial"/>
        <family val="2"/>
      </rPr>
      <t xml:space="preserve"> Produit des impositions directes hors fiscalité reversée / habitant </t>
    </r>
  </si>
  <si>
    <r>
      <rPr>
        <b/>
        <sz val="11"/>
        <color theme="1"/>
        <rFont val="Arial"/>
        <family val="2"/>
      </rPr>
      <t>R2 bis :</t>
    </r>
    <r>
      <rPr>
        <sz val="11"/>
        <color theme="1"/>
        <rFont val="Arial"/>
        <family val="2"/>
      </rPr>
      <t xml:space="preserve"> Produit des impositions directes y compris fiscalité reversée / habitant </t>
    </r>
  </si>
  <si>
    <r>
      <rPr>
        <b/>
        <sz val="11"/>
        <color theme="1"/>
        <rFont val="Arial"/>
        <family val="2"/>
      </rPr>
      <t>R3 :</t>
    </r>
    <r>
      <rPr>
        <sz val="11"/>
        <color theme="1"/>
        <rFont val="Arial"/>
        <family val="2"/>
      </rPr>
      <t xml:space="preserve"> Recettes réelles de fonctionnement (RRF) / habitant </t>
    </r>
  </si>
  <si>
    <r>
      <rPr>
        <b/>
        <sz val="11"/>
        <color theme="1"/>
        <rFont val="Arial"/>
        <family val="2"/>
      </rPr>
      <t>R4 :</t>
    </r>
    <r>
      <rPr>
        <sz val="11"/>
        <color theme="1"/>
        <rFont val="Arial"/>
        <family val="2"/>
      </rPr>
      <t xml:space="preserve"> Dépenses d'équipement brut / habitant</t>
    </r>
  </si>
  <si>
    <r>
      <rPr>
        <b/>
        <sz val="11"/>
        <color theme="1"/>
        <rFont val="Arial"/>
        <family val="2"/>
      </rPr>
      <t>R5 :</t>
    </r>
    <r>
      <rPr>
        <sz val="11"/>
        <color theme="1"/>
        <rFont val="Arial"/>
        <family val="2"/>
      </rPr>
      <t xml:space="preserve"> Dette / habitant </t>
    </r>
  </si>
  <si>
    <r>
      <rPr>
        <b/>
        <sz val="11"/>
        <color theme="1"/>
        <rFont val="Arial"/>
        <family val="2"/>
      </rPr>
      <t>R6 :</t>
    </r>
    <r>
      <rPr>
        <sz val="11"/>
        <color theme="1"/>
        <rFont val="Arial"/>
        <family val="2"/>
      </rPr>
      <t xml:space="preserve"> DGF / habitant </t>
    </r>
  </si>
  <si>
    <r>
      <rPr>
        <b/>
        <sz val="11"/>
        <color theme="1"/>
        <rFont val="Arial"/>
        <family val="2"/>
      </rPr>
      <t>R4 :</t>
    </r>
    <r>
      <rPr>
        <sz val="11"/>
        <color theme="1"/>
        <rFont val="Arial"/>
        <family val="2"/>
      </rPr>
      <t xml:space="preserve"> Dépenses d'équipement brut / habitant </t>
    </r>
  </si>
  <si>
    <t xml:space="preserve">Moins de 2 000 habitants </t>
  </si>
  <si>
    <t>de 2 000</t>
  </si>
  <si>
    <r>
      <t xml:space="preserve">(a) à champ </t>
    </r>
    <r>
      <rPr>
        <sz val="10"/>
        <rFont val="Calibri"/>
        <family val="2"/>
      </rPr>
      <t>«</t>
    </r>
    <r>
      <rPr>
        <i/>
        <sz val="10"/>
        <rFont val="Arial"/>
        <family val="2"/>
      </rPr>
      <t>constant</t>
    </r>
    <r>
      <rPr>
        <sz val="10"/>
        <rFont val="Calibri"/>
        <family val="2"/>
      </rPr>
      <t>»</t>
    </r>
    <r>
      <rPr>
        <i/>
        <sz val="10"/>
        <rFont val="Arial"/>
        <family val="2"/>
      </rPr>
      <t>, c'est-à-dire en ne conservant que les groupements à fiscalité propre présentes sur les deux années, en 2015 et 2016. Les strates sont celles des groupements en 2016.</t>
    </r>
  </si>
  <si>
    <t>Lecture : Les dépenses de fonctionnement des groupements à fiscalité propre de moins de 2000 habitants se montent à 34 M€.</t>
  </si>
  <si>
    <t>Lecture : Les achats et charges externes des groupements à fiscalité propre de moins de 2000 habitants représentent 25,5 % de leurs dépenses de fonctionnement.</t>
  </si>
  <si>
    <t xml:space="preserve">Logement, habitat </t>
  </si>
  <si>
    <t xml:space="preserve">Services communs        </t>
  </si>
  <si>
    <r>
      <t xml:space="preserve">T 5.3 - Présentation fonctionnelle des comptes des métropoles </t>
    </r>
    <r>
      <rPr>
        <b/>
        <vertAlign val="superscript"/>
        <sz val="14"/>
        <color indexed="12"/>
        <rFont val="Arial"/>
        <family val="2"/>
      </rPr>
      <t>(a)</t>
    </r>
    <r>
      <rPr>
        <b/>
        <sz val="14"/>
        <color indexed="12"/>
        <rFont val="Arial"/>
        <family val="2"/>
      </rPr>
      <t xml:space="preserve"> et communautés urbaines par strate de population des groupements </t>
    </r>
    <r>
      <rPr>
        <b/>
        <vertAlign val="superscript"/>
        <sz val="14"/>
        <color indexed="12"/>
        <rFont val="Arial"/>
        <family val="2"/>
      </rPr>
      <t>(b)</t>
    </r>
    <r>
      <rPr>
        <b/>
        <sz val="14"/>
        <color indexed="12"/>
        <rFont val="Arial"/>
        <family val="2"/>
      </rPr>
      <t xml:space="preserve"> : dépenses totales</t>
    </r>
  </si>
  <si>
    <r>
      <t xml:space="preserve">T 5.7 - Présentation fonctionnelle des comptes des communautés de communes de 10 000 habitants et plus </t>
    </r>
    <r>
      <rPr>
        <b/>
        <vertAlign val="superscript"/>
        <sz val="14"/>
        <color indexed="12"/>
        <rFont val="Arial"/>
        <family val="2"/>
      </rPr>
      <t>(a)</t>
    </r>
    <r>
      <rPr>
        <b/>
        <sz val="14"/>
        <color indexed="12"/>
        <rFont val="Arial"/>
        <family val="2"/>
      </rPr>
      <t xml:space="preserve"> par strate de population des groupements </t>
    </r>
    <r>
      <rPr>
        <b/>
        <vertAlign val="superscript"/>
        <sz val="14"/>
        <color indexed="12"/>
        <rFont val="Arial"/>
        <family val="2"/>
      </rPr>
      <t>(b)</t>
    </r>
    <r>
      <rPr>
        <b/>
        <sz val="14"/>
        <color indexed="12"/>
        <rFont val="Arial"/>
        <family val="2"/>
      </rPr>
      <t xml:space="preserve"> : dépenses de fonctionnement</t>
    </r>
  </si>
  <si>
    <t>(b) Il n'y a pas de communautés de communes de plus de 300 000 habitants.</t>
  </si>
  <si>
    <r>
      <t xml:space="preserve">T 5.8 - Présentation fonctionnelle des comptes des communautés de communes de 10 000 habitants et plus </t>
    </r>
    <r>
      <rPr>
        <b/>
        <vertAlign val="superscript"/>
        <sz val="14"/>
        <color indexed="12"/>
        <rFont val="Arial"/>
        <family val="2"/>
      </rPr>
      <t>(a)</t>
    </r>
    <r>
      <rPr>
        <b/>
        <sz val="14"/>
        <color indexed="12"/>
        <rFont val="Arial"/>
        <family val="2"/>
      </rPr>
      <t xml:space="preserve"> par strate de population des groupements </t>
    </r>
    <r>
      <rPr>
        <b/>
        <vertAlign val="superscript"/>
        <sz val="14"/>
        <color indexed="12"/>
        <rFont val="Arial"/>
        <family val="2"/>
      </rPr>
      <t>(b)</t>
    </r>
    <r>
      <rPr>
        <b/>
        <sz val="14"/>
        <color indexed="12"/>
        <rFont val="Arial"/>
        <family val="2"/>
      </rPr>
      <t xml:space="preserve"> : dépenses d'investissement</t>
    </r>
  </si>
  <si>
    <r>
      <t xml:space="preserve">T 5.9 - Présentation fonctionnelle des comptes des communautés de communes de 10 000 habitants et plus </t>
    </r>
    <r>
      <rPr>
        <b/>
        <vertAlign val="superscript"/>
        <sz val="14"/>
        <color indexed="12"/>
        <rFont val="Arial"/>
        <family val="2"/>
      </rPr>
      <t>(a)</t>
    </r>
    <r>
      <rPr>
        <b/>
        <sz val="14"/>
        <color indexed="12"/>
        <rFont val="Arial"/>
        <family val="2"/>
      </rPr>
      <t xml:space="preserve"> par strate de population des groupements </t>
    </r>
    <r>
      <rPr>
        <b/>
        <vertAlign val="superscript"/>
        <sz val="14"/>
        <color indexed="12"/>
        <rFont val="Arial"/>
        <family val="2"/>
      </rPr>
      <t>(b)</t>
    </r>
    <r>
      <rPr>
        <b/>
        <sz val="14"/>
        <color indexed="12"/>
        <rFont val="Arial"/>
        <family val="2"/>
      </rPr>
      <t xml:space="preserve"> : dépenses totales</t>
    </r>
  </si>
  <si>
    <t>Mise en ligne : juillet 2018</t>
  </si>
  <si>
    <t>qui exerce à la fois les compétences dévolues aux conseils départementaux et celles dévolues aux métropoles, la métropole de Lyon est comptabilisée comme un budget d'établissement public de coopération intercommunale à fiscalité propre (EPCIFP).</t>
  </si>
  <si>
    <r>
      <t xml:space="preserve"> Total </t>
    </r>
    <r>
      <rPr>
        <vertAlign val="superscript"/>
        <sz val="10"/>
        <rFont val="Arial"/>
        <family val="2"/>
      </rPr>
      <t>(b)</t>
    </r>
  </si>
  <si>
    <r>
      <t xml:space="preserve"> Total </t>
    </r>
    <r>
      <rPr>
        <vertAlign val="superscript"/>
        <sz val="10"/>
        <rFont val="Arial"/>
        <family val="2"/>
      </rPr>
      <t>(a)</t>
    </r>
  </si>
  <si>
    <t>Champ : Groupements à fiscalté propre y compris la métropole de Lyon, la métropole du Grand Paris et ses établissement publics territotiaux; France entière (France métropolitaine et DOM).</t>
  </si>
  <si>
    <t>Lecture : les achats et chrages externes des groupements à fiscalité propre de moins de 2000 habitants sont de 116 € par habitant.</t>
  </si>
  <si>
    <t xml:space="preserve">(b) Évolution calculée à périmètre constant, c'est-à-dire hors EPCI concernés par la métropole du Grand Paris en 2015 et 2016. </t>
  </si>
  <si>
    <t>(a) y compris la métropole de Lyon, la métropole du Grand Paris et ses établissements publics territoriaux (EPT).</t>
  </si>
  <si>
    <t>(b) y compris la métropole de Lyon, la métropole du Grand Paris et ses établissements publics territoriaux (EPT).</t>
  </si>
  <si>
    <t>Lecture : Les achats et charges externes des métropoles et CU de 50 000 à 100 000 habitants représentent 36 % de leurs dépenses de fonctionnement.</t>
  </si>
  <si>
    <t>Lecture : Les achats et charges externes des communautés de communes de 50 000 à 100 000 habitants représentent 34,1 % de leurs dépenses de fonctionnement.</t>
  </si>
  <si>
    <t>(a) Pour une définition des groupements de « montagne » voir la fiche méthodologique ci-dessous ou l'annexe 2 : Zonages et classifications utilisés.</t>
  </si>
  <si>
    <t>(a) Pour une définition des groupements de « montagne » voir l'encadré méthodologique ci-dessous ou l'annexe 2 : Zonages et classifications utilisés.</t>
  </si>
  <si>
    <t>Lecture : les achats et charges externes représentent 1867 M€  pour les groupements à fiscalité propre n'étant pas de montagne de 300 000 habitants et plus.</t>
  </si>
  <si>
    <t>Lecture : les achats et charges externes repésentent 24,7 % des dépenses de fonctionnement des groupements à fiscalité propre n'étant pas de montagne de 300 000 habitants et plus.</t>
  </si>
  <si>
    <t>(a)  Pour une définition des groupements de « montagne » voir la fiche méthodologique ci-dessous ou l'annexe 2 : Zonages et classifications utilisés.</t>
  </si>
  <si>
    <t>Somme des dépenses réelles de fonctionnement et des dépenses réelles d'investissement (y compris les remboursements).</t>
  </si>
  <si>
    <t>Part relative des impôts et taxes dans le total des recettes réelles de fonctionnement.</t>
  </si>
  <si>
    <t>Autres recettes : calculées par différence</t>
  </si>
  <si>
    <t>L'annuité de la dette est calculée hors gestion active de la dette.</t>
  </si>
  <si>
    <t>(2) y compris la métropole de Lyon, la métropole du Grand Paris et ses établissements publics territoriaux (EPT).</t>
  </si>
  <si>
    <t>T 5.1.b – Répatition des dépenses de fonctionnement par fonction</t>
  </si>
  <si>
    <t>T 5.2.b – Répartition des dépenses d'investissement par fonction</t>
  </si>
  <si>
    <t>T 5.3.b – Répartitions des dépenses totales par fonction</t>
  </si>
  <si>
    <t>T 5.4.b – Répartition des dépenses de fonctionnement par fonction</t>
  </si>
  <si>
    <t>T 5.5.b – Répartition des dépenses d'investissement par fonction</t>
  </si>
  <si>
    <t>T 5.6.b – Répartition des dépenses totales par fonction</t>
  </si>
  <si>
    <t>T 5.7.b – Répartition des dépenses de fonctionnement par fonction</t>
  </si>
  <si>
    <t>T 5.8.b – Répartion des dépenses d'investissement par fonction</t>
  </si>
  <si>
    <t>T 5.9.b – Répartitiondes dépenses totales par fonction</t>
  </si>
  <si>
    <r>
      <t xml:space="preserve">Les évolutions sont présentées en euros courants. Des </t>
    </r>
    <r>
      <rPr>
        <b/>
        <sz val="10"/>
        <color rgb="FF0000FF"/>
        <rFont val="Arial"/>
        <family val="2"/>
      </rPr>
      <t xml:space="preserve">calculs à champ constant </t>
    </r>
    <r>
      <rPr>
        <sz val="10"/>
        <rFont val="Arial"/>
        <family val="2"/>
      </rPr>
      <t>(c'est-à-dire sur les groupements présents à la fois l'année N et l'année N+1) neutralisent les modifications de périmètre et les changements de strate de population. 
La métropole du grand Paris (MGP) a en effet été créée au 1er janvier 2016 ; elle regroupe 131 communes. Les 11 établissements publics territoriaux (EPT) prennent en 2016 la suite des groupements à fiscalité propre (GFP) qui existaient en 2015 et intègrent les communes qui étaient jusqu’à présent isolées ; la situation de Paris reste particulière puisque la commune joue le rôle d’EPT. Dans les comptes du présent document, la MGP et ses EPT sont intégrés dans les groupements à fiscalité propre, Paris restant dans le compte des communes. Des flux financiers importants apparaissent alors en 2016 entre les communes, les EPT et la MGP. Le traitement retenu varie selon les flux. 
a - La loi NOTRe garantit aux EPT le même niveau de ressources que les groupements à fiscalité propre préexistants. Selon les cas, c’est la MGP qui verse une dotation d’équilibre aux EPT, ou l’inverse ; les montants en jeu sont de l’ordre d’un milliard d’euros. Les montants sont déclarés en recettes ou moindres recettes par la MGP (comptes 74861 ou 74869 en M57) et par les EPT (comptes 7431 ou 7439 en M14). Il n’y a donc aucun traitement spécifique à faire puisque ces flux s’annulent au sein du même agrégat («Autres recettes de fonctionnement») dans le même niveau de collectivités (les GFP).
b - Une autre conséquence de la création de la MGP en 2016 est la création du «fonds de compensation des charges territoriales» (FCCT), pour compenser le fait que les communes perçoivent aujourd’hui des recettes fiscales qui étaient auparavant perçues par les GFP. Compte tenu de la nature comptable des opérations, le versement  des communes est enregistrée dans leur compte 655 41 en M14, comme une contribution, et en recettes des GFP (en compte 747 52). Ce flux, de l’ordre d’un milliard d’euros, perturberait l’analyse de l’évolution des comptes si l’on considérait la contribution des communes comme une subvention versée, puisque cela augmenterait artificiellement leurs dépenses ; ce flux perturberait également les comparaisons entre communes, notamment par taille puisque ce flux concerne surtout des communes de plus de 20 000 habitants. Pour pouvoir mieux interpréter les comptes des communes, on décide donc dans ce document de neutraliser la contribution des communes au FCCT en ne la considérant pas comme une dépense, mais en la déduisant des recettes fiscales des communes ; dans le compte des GFP, on intègre symétriquement ces recettes perçues par les GFP non pas dans les subventions reçues, mais dans l’agrégat « fiscalité reversée » afin de privilégier une approche économique plutôt que strictement comptable.</t>
    </r>
  </si>
  <si>
    <r>
      <rPr>
        <b/>
        <sz val="10"/>
        <color rgb="FF0000FF"/>
        <rFont val="Arial"/>
        <family val="2"/>
      </rPr>
      <t xml:space="preserve">Population totale </t>
    </r>
    <r>
      <rPr>
        <sz val="10"/>
        <rFont val="Arial"/>
        <family val="2"/>
      </rPr>
      <t xml:space="preserve">: Dans le recensement de la population, la «population totale» est égale à la  «population municipale» augmentée de la «population comptée à part», c’est-à-dire les personnes recensées sur d’autres communes mais qui ont conservé un lien avec une résidence sur la commune (par exemple les étudiants). La somme de toutes les populations totales dépasse donc la population réelle, du fait des personnes comptées à part, comptées une fois dans leur commune de résidence et une fois dans leur commune de rattachement occasionnel. </t>
    </r>
  </si>
  <si>
    <r>
      <t xml:space="preserve">Dotations et subventions d'équipement : </t>
    </r>
    <r>
      <rPr>
        <sz val="10"/>
        <rFont val="Arial"/>
        <family val="2"/>
      </rPr>
      <t>crédit des comptes 13, 102 excepté les comptes 139, 1027, 10222, 10229.</t>
    </r>
  </si>
  <si>
    <t xml:space="preserve">Les EPCI classés en «zone de montagne» : </t>
  </si>
  <si>
    <t>Contrairement aux autres métropoles, la métropole de Lyon est une collectivité territoriale à part entière et non un établissement public de coopération intercommunale. La métropole de Lyon est une collectivité à statut particulier, au sens de l'article 72 de la Constitution, qui exerce à la fois les compétences dévolues aux conseils départementaux et celles dévolues aux métropoles. On ne comptabilise pas la métropole de Lyon comme un EPCI à fiscalité propre, mais elle est prise en compte dans la détermination du nombre de communes et du nombre d’habitants couverts par une intercommunalité à fiscalité propre.</t>
  </si>
  <si>
    <r>
      <t xml:space="preserve">Métropole de Lyon </t>
    </r>
    <r>
      <rPr>
        <b/>
        <sz val="10"/>
        <color rgb="FF0000FF"/>
        <rFont val="Arial"/>
        <family val="2"/>
      </rPr>
      <t>:</t>
    </r>
    <r>
      <rPr>
        <b/>
        <u/>
        <sz val="10"/>
        <color rgb="FF0000FF"/>
        <rFont val="Arial"/>
        <family val="2"/>
      </rPr>
      <t xml:space="preserve"> </t>
    </r>
  </si>
  <si>
    <t>Communauté urbaine (CU) :</t>
  </si>
  <si>
    <t xml:space="preserve">La communauté urbaine regroupe depuis la loi du 16 décembre 2010 plusieurs communes formant un ensemble de plus de 450 000 habitants, d’un seul tenant et sans enclave. Les communautés existant antérieurement à la loi de 1999 ont des effectifs inférieurs à ce seuil et peuvent ne pas avoir adopté le régime de la fiscalité professionnelle unique (FPU). La loi du 27 janvier 2014 abaisse ce seuil à 250 000 habitants. Forme de coopération plus intégrée que la communauté d’agglomération, la communauté urbaine dispose de compétences plus larges que celle-ci. </t>
  </si>
  <si>
    <t xml:space="preserve">Créée par la loi du 6 février 1992 et renforcée par la loi du 12 juillet 1999, la communauté de communes est un établissement public de coopération intercommunale à fiscalité propre regroupant plusieurs communes, associées au sein d’un espace de solidarité, autour d’un projet commun de développement économique et d’aménagement de l’espace. </t>
  </si>
  <si>
    <r>
      <rPr>
        <b/>
        <u/>
        <sz val="10"/>
        <color rgb="FF0000FF"/>
        <rFont val="Arial"/>
        <family val="2"/>
      </rPr>
      <t>Communauté de communes (CC) :</t>
    </r>
    <r>
      <rPr>
        <sz val="10"/>
        <rFont val="Arial"/>
        <family val="2"/>
      </rPr>
      <t xml:space="preserve"> </t>
    </r>
  </si>
  <si>
    <t xml:space="preserve"> Les communes continuent à voter des taux sur les taxes « ménages » et votent un taux de CFE à la place de l’ancien taux de TP. Le groupement vote aussi des taux « additionnels » et perçoit des produits « additionnels » des taxes « ménages » et de CFE en appliquant des taux uniformes sur l'ensemble du territoire intercommunal.</t>
  </si>
  <si>
    <t>Le régime de fiscalité additionnelle  sur les quatre taxes (FA) :</t>
  </si>
  <si>
    <t xml:space="preserve"> Les communes votent des taux et perçoivent des produits sur les trois taxes « ménages ». En revanche elles ne perçoivent aucun produit économique (CFE, CVAE, IFER, TASCOM) ni la taxe additionnelle au foncier non bâti. Le groupement perçoit d’office tous les impôts économiques, une part de la taxe d’habitation et une part de la taxe foncière sur les propriétés non bâties (qui correspondent à la part des impôts ménages qui ne sont plus perçus par les départements ou les régions du fait de la réforme). Il vote seul un taux unique de CFE sur l'ensemble des communes de l’intercommunalité et peut, dès 2011, voter des taux additionnels sur les trois taxes « ménages » : TH, TFNB hors taxe additionnelle et TFB. Si un EPCI souhaite renoncer à l’une de ces recettes, son conseil doit opter pour un taux nul. La métropole de Nice-Côte d'Azur, les communautés d'agglomération et les syndicats d'agglomération nouvelle relèvent tous de ce régime fiscal.</t>
  </si>
  <si>
    <t xml:space="preserve"> Le régime à fiscalité professionnelle unique (FPU) :</t>
  </si>
  <si>
    <t>les « groupements à fiscalité propre de montagne » sont définis comme étant les groupements d'au moins 5000 habitants dont la moitié au moins des communes appartient à une zone de montagne</t>
  </si>
  <si>
    <t>CU : communauté urbaine, CA : communauté d'agglomération, CC à FPU : communauté de communes à fiscalité professionnelle unique, CC à FA : communauté de communes à fiscalité additionnelle.</t>
  </si>
  <si>
    <t>c - Enfin, d’autres flux apparaissent du fait que la MGP perçoit des ressources (DGF, impôts économiques) qui étaient perçues en 2015 par les GFP préexistants ou par les communes membres, et que, pour l’essentiel, la MGP reverse en 2016 aux communes. 
Ces flux n’affectent toutefois que quelques agrégats comptables au sein des recettes de fonctionnement : la fiscalité reversée reçue par les communes, les impôts locaux, la DGF, et par répercussion au niveau supérieur d’agrégation, les postes «Concours de l’Éta », et «Impôts et taxes». Pour apprécier les évolutions de ces agrégats entre 2015 et 2016, il convient donc de raisonner à périmètre géographique constant, c'est-à-dire soustraire de l’analyse en 2015 et en 2016 les communes et tous les EPCI touchés directement ou indirectement en 2016 par la création de la MGP.
L’ensemble des recettes de fonctionnement n’est en revanche pas affecté, les flux se compensant à l’intérieur de cet ensemble pour chaque niveau de collectivité. Pour les postes qui ne sont pas affectés, il n’est pas nécessaire de présenter des évolutions «à périmètre constant, hors contour de la MGP». Nous présentons donc les évolutions «hors contour de la MGP» seulement pour les agrégats cités ci-dessus, qui sont touchés par ces flux.</t>
  </si>
  <si>
    <t>https://www.collectivites-locales.gouv.fr/etudes-et-statistiques-locales</t>
  </si>
</sst>
</file>

<file path=xl/styles.xml><?xml version="1.0" encoding="utf-8"?>
<styleSheet xmlns="http://schemas.openxmlformats.org/spreadsheetml/2006/main">
  <numFmts count="8">
    <numFmt numFmtId="164" formatCode="0.0%"/>
    <numFmt numFmtId="165" formatCode="#,##0.0"/>
    <numFmt numFmtId="166" formatCode="0.0"/>
    <numFmt numFmtId="167" formatCode="0.000000000"/>
    <numFmt numFmtId="168" formatCode="[$-40C]d\ mmmm\ yyyy;@"/>
    <numFmt numFmtId="169" formatCode="#,##0.000000"/>
    <numFmt numFmtId="170" formatCode="\+0.0;\-0.0"/>
    <numFmt numFmtId="171" formatCode="\+0;\-0"/>
  </numFmts>
  <fonts count="126">
    <font>
      <sz val="10"/>
      <name val="Arial"/>
    </font>
    <font>
      <sz val="11"/>
      <color theme="1"/>
      <name val="Calibri"/>
      <family val="2"/>
      <scheme val="minor"/>
    </font>
    <font>
      <sz val="10"/>
      <name val="Arial"/>
      <family val="2"/>
    </font>
    <font>
      <sz val="8"/>
      <name val="Arial"/>
      <family val="2"/>
    </font>
    <font>
      <sz val="10"/>
      <color indexed="12"/>
      <name val="Arial"/>
      <family val="2"/>
    </font>
    <font>
      <b/>
      <sz val="10"/>
      <color indexed="12"/>
      <name val="Arial"/>
      <family val="2"/>
    </font>
    <font>
      <b/>
      <sz val="10"/>
      <name val="Arial"/>
      <family val="2"/>
    </font>
    <font>
      <i/>
      <sz val="10"/>
      <name val="Arial"/>
      <family val="2"/>
    </font>
    <font>
      <i/>
      <sz val="8"/>
      <name val="Arial"/>
      <family val="2"/>
    </font>
    <font>
      <b/>
      <sz val="14"/>
      <color indexed="12"/>
      <name val="Arial"/>
      <family val="2"/>
    </font>
    <font>
      <sz val="10"/>
      <name val="Arial"/>
      <family val="2"/>
    </font>
    <font>
      <sz val="8"/>
      <name val="Arial"/>
      <family val="2"/>
    </font>
    <font>
      <b/>
      <i/>
      <sz val="10"/>
      <name val="Arial"/>
      <family val="2"/>
    </font>
    <font>
      <b/>
      <sz val="8"/>
      <name val="Arial"/>
      <family val="2"/>
    </font>
    <font>
      <u/>
      <sz val="10"/>
      <color indexed="12"/>
      <name val="Arial"/>
      <family val="2"/>
    </font>
    <font>
      <sz val="9"/>
      <name val="Arial"/>
      <family val="2"/>
    </font>
    <font>
      <i/>
      <sz val="9"/>
      <name val="Arial"/>
      <family val="2"/>
    </font>
    <font>
      <sz val="8"/>
      <color indexed="12"/>
      <name val="Arial"/>
      <family val="2"/>
    </font>
    <font>
      <b/>
      <sz val="9"/>
      <name val="Arial"/>
      <family val="2"/>
    </font>
    <font>
      <sz val="10"/>
      <name val="MS Sans Serif"/>
      <family val="2"/>
    </font>
    <font>
      <b/>
      <sz val="12"/>
      <color indexed="12"/>
      <name val="Arial"/>
      <family val="2"/>
    </font>
    <font>
      <i/>
      <sz val="10"/>
      <color indexed="12"/>
      <name val="Arial"/>
      <family val="2"/>
    </font>
    <font>
      <b/>
      <sz val="16"/>
      <color indexed="48"/>
      <name val="Arial"/>
      <family val="2"/>
    </font>
    <font>
      <b/>
      <sz val="16"/>
      <color indexed="48"/>
      <name val="Wingdings"/>
      <charset val="2"/>
    </font>
    <font>
      <b/>
      <sz val="10"/>
      <color indexed="48"/>
      <name val="Arial"/>
      <family val="2"/>
    </font>
    <font>
      <b/>
      <sz val="10"/>
      <name val="Arial"/>
      <family val="2"/>
    </font>
    <font>
      <b/>
      <sz val="13"/>
      <name val="Arial"/>
      <family val="2"/>
    </font>
    <font>
      <b/>
      <sz val="13"/>
      <color indexed="12"/>
      <name val="Arial"/>
      <family val="2"/>
    </font>
    <font>
      <b/>
      <sz val="13"/>
      <name val="Arial"/>
      <family val="2"/>
    </font>
    <font>
      <b/>
      <sz val="14"/>
      <color indexed="48"/>
      <name val="Arial"/>
      <family val="2"/>
    </font>
    <font>
      <b/>
      <sz val="8"/>
      <color indexed="48"/>
      <name val="Arial"/>
      <family val="2"/>
    </font>
    <font>
      <b/>
      <sz val="13"/>
      <name val="MS Sans Serif"/>
      <family val="2"/>
    </font>
    <font>
      <sz val="10"/>
      <color indexed="12"/>
      <name val="Arial"/>
      <family val="2"/>
    </font>
    <font>
      <b/>
      <sz val="13"/>
      <color indexed="12"/>
      <name val="Arial"/>
      <family val="2"/>
    </font>
    <font>
      <sz val="10"/>
      <color indexed="12"/>
      <name val="MS Sans Serif"/>
      <family val="2"/>
    </font>
    <font>
      <b/>
      <sz val="13"/>
      <color indexed="12"/>
      <name val="MS Sans Serif"/>
      <family val="2"/>
    </font>
    <font>
      <b/>
      <sz val="16"/>
      <color indexed="48"/>
      <name val="MS Sans Serif"/>
      <family val="2"/>
    </font>
    <font>
      <b/>
      <sz val="16"/>
      <color indexed="12"/>
      <name val="Arial"/>
      <family val="2"/>
    </font>
    <font>
      <b/>
      <sz val="16"/>
      <color indexed="12"/>
      <name val="MS Sans Serif"/>
      <family val="2"/>
    </font>
    <font>
      <sz val="10"/>
      <name val="Times New Roman"/>
      <family val="1"/>
    </font>
    <font>
      <u/>
      <sz val="10"/>
      <color indexed="12"/>
      <name val="MS Sans Serif"/>
      <family val="2"/>
    </font>
    <font>
      <sz val="10"/>
      <color indexed="48"/>
      <name val="Arial"/>
      <family val="2"/>
    </font>
    <font>
      <u/>
      <sz val="10"/>
      <color indexed="12"/>
      <name val="Calibri"/>
      <family val="2"/>
    </font>
    <font>
      <sz val="10"/>
      <color indexed="48"/>
      <name val="Calibri"/>
      <family val="2"/>
    </font>
    <font>
      <b/>
      <sz val="10"/>
      <color indexed="48"/>
      <name val="MS Sans Serif"/>
      <family val="2"/>
    </font>
    <font>
      <b/>
      <sz val="10"/>
      <color rgb="FF0000FF"/>
      <name val="Arial"/>
      <family val="2"/>
    </font>
    <font>
      <sz val="10"/>
      <color rgb="FF0000FF"/>
      <name val="Arial"/>
      <family val="2"/>
    </font>
    <font>
      <vertAlign val="superscript"/>
      <sz val="10"/>
      <name val="Arial"/>
      <family val="2"/>
    </font>
    <font>
      <sz val="10"/>
      <color rgb="FF000000"/>
      <name val="Bookman Old Style"/>
      <family val="1"/>
    </font>
    <font>
      <b/>
      <u/>
      <sz val="8"/>
      <color rgb="FF000000"/>
      <name val="Arial"/>
      <family val="2"/>
    </font>
    <font>
      <sz val="8"/>
      <color rgb="FF000000"/>
      <name val="Arial"/>
      <family val="2"/>
    </font>
    <font>
      <u/>
      <sz val="8"/>
      <color rgb="FF000000"/>
      <name val="Arial"/>
      <family val="2"/>
    </font>
    <font>
      <sz val="8"/>
      <color rgb="FF003399"/>
      <name val="Arial"/>
      <family val="2"/>
    </font>
    <font>
      <u/>
      <sz val="8"/>
      <color rgb="FF003399"/>
      <name val="Arial"/>
      <family val="2"/>
    </font>
    <font>
      <sz val="8"/>
      <color rgb="FF0091FF"/>
      <name val="Arial"/>
      <family val="2"/>
    </font>
    <font>
      <b/>
      <vertAlign val="superscript"/>
      <sz val="10"/>
      <name val="Arial"/>
      <family val="2"/>
    </font>
    <font>
      <b/>
      <vertAlign val="superscript"/>
      <sz val="14"/>
      <color indexed="12"/>
      <name val="Arial"/>
      <family val="2"/>
    </font>
    <font>
      <i/>
      <sz val="10"/>
      <color theme="1"/>
      <name val="Arial"/>
      <family val="2"/>
    </font>
    <font>
      <b/>
      <i/>
      <vertAlign val="superscript"/>
      <sz val="10"/>
      <name val="Arial"/>
      <family val="2"/>
    </font>
    <font>
      <b/>
      <i/>
      <sz val="10"/>
      <color indexed="12"/>
      <name val="Arial"/>
      <family val="2"/>
    </font>
    <font>
      <b/>
      <i/>
      <sz val="8"/>
      <name val="Arial"/>
      <family val="2"/>
    </font>
    <font>
      <b/>
      <sz val="9"/>
      <color indexed="12"/>
      <name val="Arial"/>
      <family val="2"/>
    </font>
    <font>
      <sz val="9"/>
      <color indexed="12"/>
      <name val="Arial"/>
      <family val="2"/>
    </font>
    <font>
      <sz val="10"/>
      <color rgb="FF000000"/>
      <name val="Arial"/>
      <family val="2"/>
    </font>
    <font>
      <u/>
      <sz val="10"/>
      <color rgb="FF000000"/>
      <name val="Arial"/>
      <family val="2"/>
    </font>
    <font>
      <sz val="10"/>
      <color rgb="FF003399"/>
      <name val="Arial"/>
      <family val="2"/>
    </font>
    <font>
      <sz val="10"/>
      <color rgb="FF0091FF"/>
      <name val="Arial"/>
      <family val="2"/>
    </font>
    <font>
      <b/>
      <u/>
      <sz val="10"/>
      <color rgb="FF0000FF"/>
      <name val="Arial"/>
      <family val="2"/>
    </font>
    <font>
      <u/>
      <sz val="10"/>
      <color rgb="FF0000FF"/>
      <name val="Arial"/>
      <family val="2"/>
    </font>
    <font>
      <sz val="11"/>
      <name val="Arial"/>
      <family val="2"/>
    </font>
    <font>
      <sz val="16"/>
      <color indexed="12"/>
      <name val="Calibri"/>
      <family val="2"/>
    </font>
    <font>
      <b/>
      <sz val="16"/>
      <name val="Calibri"/>
      <family val="2"/>
    </font>
    <font>
      <sz val="16"/>
      <name val="Arial"/>
      <family val="2"/>
    </font>
    <font>
      <sz val="16"/>
      <name val="Calibri"/>
      <family val="2"/>
    </font>
    <font>
      <sz val="16"/>
      <color indexed="48"/>
      <name val="Arial"/>
      <family val="2"/>
    </font>
    <font>
      <u/>
      <sz val="16"/>
      <color indexed="12"/>
      <name val="Arial"/>
      <family val="2"/>
    </font>
    <font>
      <sz val="16"/>
      <color indexed="48"/>
      <name val="Calibri"/>
      <family val="2"/>
    </font>
    <font>
      <b/>
      <u/>
      <sz val="16"/>
      <name val="Calibri"/>
      <family val="2"/>
    </font>
    <font>
      <b/>
      <sz val="18"/>
      <name val="Calibri"/>
      <family val="2"/>
    </font>
    <font>
      <b/>
      <sz val="18"/>
      <color indexed="12"/>
      <name val="Calibri"/>
      <family val="2"/>
    </font>
    <font>
      <sz val="18"/>
      <name val="Arial"/>
      <family val="2"/>
    </font>
    <font>
      <sz val="18"/>
      <color indexed="48"/>
      <name val="Arial"/>
      <family val="2"/>
    </font>
    <font>
      <i/>
      <sz val="18"/>
      <color indexed="12"/>
      <name val="Calibri"/>
      <family val="2"/>
    </font>
    <font>
      <sz val="18"/>
      <color indexed="12"/>
      <name val="Calibri"/>
      <family val="2"/>
    </font>
    <font>
      <b/>
      <sz val="20"/>
      <color indexed="12"/>
      <name val="Calibri"/>
      <family val="2"/>
    </font>
    <font>
      <b/>
      <sz val="11"/>
      <color indexed="12"/>
      <name val="Arial"/>
      <family val="2"/>
    </font>
    <font>
      <b/>
      <sz val="11"/>
      <name val="Arial"/>
      <family val="2"/>
    </font>
    <font>
      <b/>
      <sz val="11"/>
      <color theme="1"/>
      <name val="Arial"/>
      <family val="2"/>
    </font>
    <font>
      <sz val="11"/>
      <color theme="1"/>
      <name val="Arial"/>
      <family val="2"/>
    </font>
    <font>
      <b/>
      <sz val="11"/>
      <color rgb="FF0000FF"/>
      <name val="Arial"/>
      <family val="2"/>
    </font>
    <font>
      <sz val="11"/>
      <color rgb="FF0000FF"/>
      <name val="Arial"/>
      <family val="2"/>
    </font>
    <font>
      <vertAlign val="superscript"/>
      <sz val="11"/>
      <name val="Arial"/>
      <family val="2"/>
    </font>
    <font>
      <b/>
      <i/>
      <sz val="11"/>
      <name val="Arial"/>
      <family val="2"/>
    </font>
    <font>
      <b/>
      <i/>
      <vertAlign val="superscript"/>
      <sz val="11"/>
      <name val="Arial"/>
      <family val="2"/>
    </font>
    <font>
      <b/>
      <i/>
      <sz val="9"/>
      <color indexed="12"/>
      <name val="Arial"/>
      <family val="2"/>
    </font>
    <font>
      <i/>
      <sz val="9"/>
      <color indexed="12"/>
      <name val="Arial"/>
      <family val="2"/>
    </font>
    <font>
      <b/>
      <sz val="14"/>
      <color rgb="FF0000FF"/>
      <name val="Arial"/>
      <family val="2"/>
    </font>
    <font>
      <b/>
      <sz val="10"/>
      <color theme="1"/>
      <name val="Arial"/>
      <family val="2"/>
    </font>
    <font>
      <sz val="10"/>
      <color theme="1"/>
      <name val="Arial"/>
      <family val="2"/>
    </font>
    <font>
      <vertAlign val="superscript"/>
      <sz val="10"/>
      <color indexed="12"/>
      <name val="Arial"/>
      <family val="2"/>
    </font>
    <font>
      <sz val="10"/>
      <name val="Calibri"/>
      <family val="2"/>
    </font>
    <font>
      <i/>
      <vertAlign val="superscript"/>
      <sz val="10"/>
      <name val="Arial"/>
      <family val="2"/>
    </font>
    <font>
      <b/>
      <u/>
      <sz val="8"/>
      <name val="Arial"/>
      <family val="2"/>
    </font>
    <font>
      <b/>
      <sz val="10"/>
      <color rgb="FF000000"/>
      <name val="Arial"/>
      <family val="2"/>
    </font>
    <font>
      <vertAlign val="superscript"/>
      <sz val="10"/>
      <color rgb="FF000000"/>
      <name val="Arial"/>
      <family val="2"/>
    </font>
    <font>
      <b/>
      <sz val="8"/>
      <color rgb="FF000000"/>
      <name val="Arial"/>
      <family val="2"/>
    </font>
    <font>
      <vertAlign val="superscript"/>
      <sz val="8"/>
      <color rgb="FF000000"/>
      <name val="Arial"/>
      <family val="2"/>
    </font>
    <font>
      <b/>
      <sz val="12.6"/>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00FF"/>
      <name val="Calibri"/>
      <family val="2"/>
      <scheme val="minor"/>
    </font>
    <font>
      <u/>
      <sz val="11"/>
      <color rgb="FF800080"/>
      <name val="Calibri"/>
      <family val="2"/>
      <scheme val="minor"/>
    </font>
  </fonts>
  <fills count="4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DDDDDD"/>
        <bgColor indexed="64"/>
      </patternFill>
    </fill>
    <fill>
      <patternFill patternType="solid">
        <fgColor rgb="FFC0C0C0"/>
        <bgColor indexed="64"/>
      </patternFill>
    </fill>
    <fill>
      <patternFill patternType="solid">
        <fgColor theme="0" tint="-0.14999847407452621"/>
        <bgColor theme="0" tint="-0.14999847407452621"/>
      </patternFill>
    </fill>
    <fill>
      <patternFill patternType="solid">
        <fgColor theme="0"/>
        <bgColor theme="0" tint="-0.14999847407452621"/>
      </patternFill>
    </fill>
    <fill>
      <patternFill patternType="solid">
        <fgColor rgb="FFD8D8D8"/>
        <bgColor theme="0" tint="-0.14999847407452621"/>
      </patternFill>
    </fill>
    <fill>
      <patternFill patternType="solid">
        <fgColor theme="0" tint="-0.249977111117893"/>
        <bgColor indexed="64"/>
      </patternFill>
    </fill>
    <fill>
      <patternFill patternType="solid">
        <fgColor rgb="FFFFFFFF"/>
        <bgColor theme="0" tint="-0.14999847407452621"/>
      </patternFill>
    </fill>
    <fill>
      <patternFill patternType="solid">
        <fgColor rgb="FFD8D8D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rgb="FFFFFFFF"/>
      </patternFill>
    </fill>
    <fill>
      <patternFill patternType="solid">
        <fgColor rgb="FFDDDDDD"/>
        <bgColor rgb="FFFFFFFF"/>
      </patternFill>
    </fill>
  </fills>
  <borders count="5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top/>
      <bottom style="thin">
        <color indexed="30"/>
      </bottom>
      <diagonal/>
    </border>
    <border>
      <left style="thin">
        <color indexed="30"/>
      </left>
      <right/>
      <top style="thin">
        <color indexed="30"/>
      </top>
      <bottom/>
      <diagonal/>
    </border>
    <border>
      <left/>
      <right/>
      <top style="thin">
        <color indexed="30"/>
      </top>
      <bottom/>
      <diagonal/>
    </border>
    <border>
      <left style="thin">
        <color indexed="30"/>
      </left>
      <right/>
      <top/>
      <bottom/>
      <diagonal/>
    </border>
    <border>
      <left style="thin">
        <color indexed="30"/>
      </left>
      <right/>
      <top/>
      <bottom style="thin">
        <color indexed="30"/>
      </bottom>
      <diagonal/>
    </border>
    <border>
      <left/>
      <right style="thin">
        <color indexed="30"/>
      </right>
      <top/>
      <bottom/>
      <diagonal/>
    </border>
    <border>
      <left/>
      <right style="thin">
        <color indexed="30"/>
      </right>
      <top style="thin">
        <color indexed="30"/>
      </top>
      <bottom/>
      <diagonal/>
    </border>
    <border>
      <left/>
      <right style="thin">
        <color indexed="30"/>
      </right>
      <top/>
      <bottom style="thin">
        <color indexed="3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theme="1"/>
      </top>
      <bottom/>
      <diagonal/>
    </border>
    <border>
      <left style="thin">
        <color indexed="64"/>
      </left>
      <right style="medium">
        <color indexed="64"/>
      </right>
      <top/>
      <bottom style="thin">
        <color indexed="64"/>
      </bottom>
      <diagonal/>
    </border>
    <border>
      <left style="thin">
        <color indexed="30"/>
      </left>
      <right style="thin">
        <color indexed="30"/>
      </right>
      <top style="thin">
        <color indexed="30"/>
      </top>
      <bottom/>
      <diagonal/>
    </border>
    <border>
      <left style="thin">
        <color indexed="30"/>
      </left>
      <right style="thin">
        <color indexed="30"/>
      </right>
      <top/>
      <bottom/>
      <diagonal/>
    </border>
    <border>
      <left style="thin">
        <color indexed="30"/>
      </left>
      <right style="thin">
        <color indexed="30"/>
      </right>
      <top/>
      <bottom style="thin">
        <color indexed="30"/>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9">
    <xf numFmtId="0" fontId="0" fillId="0" borderId="0"/>
    <xf numFmtId="0" fontId="14" fillId="0" borderId="0" applyNumberFormat="0" applyFill="0" applyBorder="0" applyAlignment="0" applyProtection="0">
      <alignment vertical="top"/>
      <protection locked="0"/>
    </xf>
    <xf numFmtId="0" fontId="40" fillId="0" borderId="0" applyNumberFormat="0" applyFill="0" applyBorder="0" applyAlignment="0" applyProtection="0"/>
    <xf numFmtId="0" fontId="19" fillId="0" borderId="0"/>
    <xf numFmtId="0" fontId="2" fillId="0" borderId="0"/>
    <xf numFmtId="0" fontId="2" fillId="0" borderId="0"/>
    <xf numFmtId="0" fontId="2" fillId="0" borderId="0"/>
    <xf numFmtId="0" fontId="108" fillId="0" borderId="0" applyNumberFormat="0" applyFill="0" applyBorder="0" applyAlignment="0" applyProtection="0"/>
    <xf numFmtId="0" fontId="109" fillId="0" borderId="46" applyNumberFormat="0" applyFill="0" applyAlignment="0" applyProtection="0"/>
    <xf numFmtId="0" fontId="110" fillId="0" borderId="47" applyNumberFormat="0" applyFill="0" applyAlignment="0" applyProtection="0"/>
    <xf numFmtId="0" fontId="111" fillId="0" borderId="48" applyNumberFormat="0" applyFill="0" applyAlignment="0" applyProtection="0"/>
    <xf numFmtId="0" fontId="111" fillId="0" borderId="0" applyNumberFormat="0" applyFill="0" applyBorder="0" applyAlignment="0" applyProtection="0"/>
    <xf numFmtId="0" fontId="112" fillId="13" borderId="0" applyNumberFormat="0" applyBorder="0" applyAlignment="0" applyProtection="0"/>
    <xf numFmtId="0" fontId="113" fillId="14" borderId="0" applyNumberFormat="0" applyBorder="0" applyAlignment="0" applyProtection="0"/>
    <xf numFmtId="0" fontId="114" fillId="15" borderId="0" applyNumberFormat="0" applyBorder="0" applyAlignment="0" applyProtection="0"/>
    <xf numFmtId="0" fontId="115" fillId="16" borderId="49" applyNumberFormat="0" applyAlignment="0" applyProtection="0"/>
    <xf numFmtId="0" fontId="116" fillId="17" borderId="50" applyNumberFormat="0" applyAlignment="0" applyProtection="0"/>
    <xf numFmtId="0" fontId="117" fillId="17" borderId="49" applyNumberFormat="0" applyAlignment="0" applyProtection="0"/>
    <xf numFmtId="0" fontId="118" fillId="0" borderId="51" applyNumberFormat="0" applyFill="0" applyAlignment="0" applyProtection="0"/>
    <xf numFmtId="0" fontId="119" fillId="18" borderId="52" applyNumberFormat="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0" fontId="122" fillId="0" borderId="54" applyNumberFormat="0" applyFill="0" applyAlignment="0" applyProtection="0"/>
    <xf numFmtId="0" fontId="12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23" fillId="23" borderId="0" applyNumberFormat="0" applyBorder="0" applyAlignment="0" applyProtection="0"/>
    <xf numFmtId="0" fontId="12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23" fillId="27" borderId="0" applyNumberFormat="0" applyBorder="0" applyAlignment="0" applyProtection="0"/>
    <xf numFmtId="0" fontId="12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23" fillId="31" borderId="0" applyNumberFormat="0" applyBorder="0" applyAlignment="0" applyProtection="0"/>
    <xf numFmtId="0" fontId="12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23" fillId="35" borderId="0" applyNumberFormat="0" applyBorder="0" applyAlignment="0" applyProtection="0"/>
    <xf numFmtId="0" fontId="12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23" fillId="39" borderId="0" applyNumberFormat="0" applyBorder="0" applyAlignment="0" applyProtection="0"/>
    <xf numFmtId="0" fontId="123"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23" fillId="43" borderId="0" applyNumberFormat="0" applyBorder="0" applyAlignment="0" applyProtection="0"/>
    <xf numFmtId="0" fontId="1" fillId="0" borderId="0"/>
    <xf numFmtId="0" fontId="1" fillId="19" borderId="53" applyNumberFormat="0" applyFont="0" applyAlignment="0" applyProtection="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 fillId="0" borderId="0"/>
    <xf numFmtId="0" fontId="124" fillId="0" borderId="0" applyNumberFormat="0" applyFill="0" applyBorder="0" applyAlignment="0" applyProtection="0"/>
    <xf numFmtId="0" fontId="125" fillId="0" borderId="0" applyNumberFormat="0" applyFill="0" applyBorder="0" applyAlignment="0" applyProtection="0"/>
    <xf numFmtId="0" fontId="2" fillId="0" borderId="0"/>
    <xf numFmtId="0" fontId="14" fillId="0" borderId="0" applyNumberFormat="0" applyFill="0" applyBorder="0" applyAlignment="0" applyProtection="0">
      <alignment vertical="top"/>
      <protection locked="0"/>
    </xf>
    <xf numFmtId="0" fontId="2" fillId="0" borderId="0"/>
    <xf numFmtId="0" fontId="14" fillId="0" borderId="0" applyNumberFormat="0" applyFill="0" applyBorder="0" applyAlignment="0" applyProtection="0">
      <alignment vertical="top"/>
      <protection locked="0"/>
    </xf>
    <xf numFmtId="0" fontId="2" fillId="0" borderId="0"/>
  </cellStyleXfs>
  <cellXfs count="800">
    <xf numFmtId="0" fontId="0" fillId="0" borderId="0" xfId="0"/>
    <xf numFmtId="0" fontId="0" fillId="0" borderId="1" xfId="0" applyBorder="1"/>
    <xf numFmtId="0" fontId="4" fillId="0" borderId="1" xfId="0" applyFont="1" applyBorder="1"/>
    <xf numFmtId="0" fontId="0" fillId="0" borderId="0" xfId="0" applyBorder="1"/>
    <xf numFmtId="0" fontId="0" fillId="0" borderId="2" xfId="0" applyBorder="1"/>
    <xf numFmtId="0" fontId="4" fillId="0" borderId="2" xfId="0" applyFont="1" applyBorder="1"/>
    <xf numFmtId="0" fontId="0" fillId="0" borderId="0" xfId="0" applyFill="1"/>
    <xf numFmtId="0" fontId="6" fillId="0" borderId="0" xfId="0" applyFont="1"/>
    <xf numFmtId="0" fontId="8" fillId="0" borderId="0" xfId="0" applyFont="1"/>
    <xf numFmtId="0" fontId="9" fillId="0" borderId="0" xfId="0" applyFont="1"/>
    <xf numFmtId="0" fontId="0" fillId="0" borderId="0" xfId="0" applyBorder="1" applyAlignment="1">
      <alignment horizontal="center"/>
    </xf>
    <xf numFmtId="0" fontId="5" fillId="0" borderId="0" xfId="0" applyFont="1" applyBorder="1" applyAlignment="1">
      <alignment horizontal="center"/>
    </xf>
    <xf numFmtId="0" fontId="10" fillId="0" borderId="0" xfId="0" applyFont="1"/>
    <xf numFmtId="0" fontId="5" fillId="0" borderId="0" xfId="0" applyFont="1"/>
    <xf numFmtId="0" fontId="3" fillId="0" borderId="0" xfId="0" applyFont="1"/>
    <xf numFmtId="0" fontId="13" fillId="0" borderId="0" xfId="0" applyFont="1"/>
    <xf numFmtId="0" fontId="6" fillId="0" borderId="0" xfId="0" applyFont="1" applyBorder="1"/>
    <xf numFmtId="0" fontId="6" fillId="0" borderId="4" xfId="0" applyFont="1" applyBorder="1"/>
    <xf numFmtId="0" fontId="10" fillId="0" borderId="0" xfId="0" applyFont="1" applyBorder="1"/>
    <xf numFmtId="0" fontId="12" fillId="0" borderId="0" xfId="0" applyFont="1" applyAlignment="1">
      <alignment horizontal="right"/>
    </xf>
    <xf numFmtId="166" fontId="5" fillId="0" borderId="0" xfId="0" applyNumberFormat="1" applyFont="1" applyFill="1"/>
    <xf numFmtId="166" fontId="5" fillId="0" borderId="0" xfId="0" applyNumberFormat="1" applyFont="1"/>
    <xf numFmtId="0" fontId="7" fillId="0" borderId="0" xfId="0" applyFont="1"/>
    <xf numFmtId="0" fontId="4" fillId="0" borderId="0" xfId="0" applyFont="1"/>
    <xf numFmtId="0" fontId="10" fillId="0" borderId="0" xfId="0" applyFont="1" applyFill="1"/>
    <xf numFmtId="0" fontId="18" fillId="0" borderId="4" xfId="0" applyFont="1" applyBorder="1"/>
    <xf numFmtId="0" fontId="11" fillId="0" borderId="0" xfId="0" applyFont="1"/>
    <xf numFmtId="0" fontId="9" fillId="0" borderId="0" xfId="0" applyFont="1" applyAlignment="1">
      <alignment vertical="center"/>
    </xf>
    <xf numFmtId="0" fontId="23" fillId="0" borderId="0" xfId="0" applyFont="1"/>
    <xf numFmtId="166" fontId="24" fillId="0" borderId="0" xfId="0" applyNumberFormat="1" applyFont="1" applyFill="1"/>
    <xf numFmtId="0" fontId="25" fillId="0" borderId="0" xfId="0" applyFont="1"/>
    <xf numFmtId="0" fontId="0" fillId="0" borderId="0" xfId="0" applyFill="1" applyAlignment="1">
      <alignment horizontal="center"/>
    </xf>
    <xf numFmtId="0" fontId="0" fillId="0" borderId="0" xfId="0" applyAlignment="1">
      <alignment horizontal="center"/>
    </xf>
    <xf numFmtId="0" fontId="26" fillId="0" borderId="2" xfId="0" applyFont="1" applyFill="1" applyBorder="1"/>
    <xf numFmtId="166" fontId="27" fillId="0" borderId="2" xfId="0" applyNumberFormat="1" applyFont="1" applyFill="1" applyBorder="1"/>
    <xf numFmtId="0" fontId="28" fillId="0" borderId="2" xfId="0" applyFont="1" applyFill="1" applyBorder="1" applyAlignment="1">
      <alignment horizontal="center"/>
    </xf>
    <xf numFmtId="166" fontId="6" fillId="0" borderId="0" xfId="0" applyNumberFormat="1" applyFont="1" applyFill="1"/>
    <xf numFmtId="0" fontId="19" fillId="0" borderId="0" xfId="0" applyFont="1" applyFill="1" applyAlignment="1">
      <alignment horizontal="center"/>
    </xf>
    <xf numFmtId="0" fontId="12" fillId="0" borderId="0" xfId="0" applyFont="1"/>
    <xf numFmtId="3" fontId="0" fillId="0" borderId="0" xfId="0" applyNumberFormat="1" applyFill="1" applyBorder="1"/>
    <xf numFmtId="0" fontId="4" fillId="0" borderId="0" xfId="0" applyFont="1" applyFill="1" applyBorder="1" applyAlignment="1">
      <alignment horizontal="right"/>
    </xf>
    <xf numFmtId="0" fontId="4" fillId="0" borderId="0" xfId="0" applyFont="1" applyFill="1" applyBorder="1" applyAlignment="1">
      <alignment horizontal="center"/>
    </xf>
    <xf numFmtId="3" fontId="0" fillId="0" borderId="0" xfId="0" applyNumberFormat="1" applyFill="1" applyAlignment="1">
      <alignment horizontal="center"/>
    </xf>
    <xf numFmtId="3" fontId="6" fillId="0" borderId="1" xfId="0" applyNumberFormat="1" applyFont="1" applyBorder="1" applyAlignment="1" applyProtection="1">
      <alignment vertical="center"/>
      <protection locked="0"/>
    </xf>
    <xf numFmtId="3" fontId="6" fillId="0" borderId="0" xfId="0" applyNumberFormat="1" applyFont="1" applyBorder="1" applyAlignment="1" applyProtection="1">
      <alignment vertical="center"/>
      <protection locked="0"/>
    </xf>
    <xf numFmtId="0" fontId="10" fillId="0" borderId="2" xfId="0" applyFont="1" applyBorder="1"/>
    <xf numFmtId="0" fontId="24" fillId="0" borderId="0" xfId="0" applyFont="1" applyAlignment="1">
      <alignment horizontal="center"/>
    </xf>
    <xf numFmtId="0" fontId="2" fillId="0" borderId="0" xfId="0" applyFont="1"/>
    <xf numFmtId="0" fontId="22" fillId="0" borderId="0" xfId="0" applyFont="1"/>
    <xf numFmtId="0" fontId="24" fillId="0" borderId="0" xfId="0" applyFont="1" applyFill="1" applyAlignment="1">
      <alignment horizontal="center"/>
    </xf>
    <xf numFmtId="0" fontId="10" fillId="0" borderId="0" xfId="0" applyFont="1" applyFill="1" applyAlignment="1">
      <alignment horizontal="center"/>
    </xf>
    <xf numFmtId="0" fontId="10" fillId="0" borderId="0" xfId="0" applyFont="1" applyAlignment="1">
      <alignment horizontal="center"/>
    </xf>
    <xf numFmtId="0" fontId="26" fillId="0" borderId="2" xfId="0" applyFont="1" applyFill="1" applyBorder="1" applyAlignment="1">
      <alignment horizontal="center"/>
    </xf>
    <xf numFmtId="3" fontId="10" fillId="0" borderId="0" xfId="0" applyNumberFormat="1" applyFont="1" applyFill="1" applyBorder="1"/>
    <xf numFmtId="0" fontId="10" fillId="0" borderId="0" xfId="0" applyFont="1" applyBorder="1" applyAlignment="1">
      <alignment horizontal="center"/>
    </xf>
    <xf numFmtId="0" fontId="10" fillId="0" borderId="0" xfId="0" applyFont="1" applyFill="1" applyBorder="1" applyAlignment="1">
      <alignment horizontal="center"/>
    </xf>
    <xf numFmtId="0" fontId="29" fillId="0" borderId="0" xfId="0" applyFont="1"/>
    <xf numFmtId="0" fontId="24" fillId="0" borderId="0" xfId="0" applyFont="1"/>
    <xf numFmtId="0" fontId="30" fillId="0" borderId="0" xfId="0" applyFont="1"/>
    <xf numFmtId="0" fontId="29" fillId="0" borderId="0" xfId="0" applyFont="1" applyAlignment="1">
      <alignment horizontal="center"/>
    </xf>
    <xf numFmtId="0" fontId="31" fillId="0" borderId="2" xfId="0" applyFont="1" applyFill="1" applyBorder="1" applyAlignment="1">
      <alignment horizontal="center"/>
    </xf>
    <xf numFmtId="0" fontId="31" fillId="0" borderId="2" xfId="0" applyFont="1" applyFill="1" applyBorder="1"/>
    <xf numFmtId="0" fontId="11" fillId="0" borderId="0" xfId="0" applyFont="1" applyFill="1"/>
    <xf numFmtId="0" fontId="19" fillId="0" borderId="0" xfId="0" applyFont="1" applyFill="1"/>
    <xf numFmtId="0" fontId="6" fillId="0" borderId="0" xfId="0" applyFont="1" applyAlignment="1">
      <alignment horizontal="center"/>
    </xf>
    <xf numFmtId="167" fontId="10" fillId="0" borderId="0" xfId="0" applyNumberFormat="1" applyFont="1" applyAlignment="1">
      <alignment horizontal="center"/>
    </xf>
    <xf numFmtId="166" fontId="19" fillId="0" borderId="0" xfId="0" applyNumberFormat="1" applyFont="1"/>
    <xf numFmtId="3" fontId="0" fillId="0" borderId="0" xfId="0" applyNumberFormat="1" applyFill="1"/>
    <xf numFmtId="0" fontId="2" fillId="0" borderId="0" xfId="0" applyFont="1" applyFill="1"/>
    <xf numFmtId="0" fontId="5" fillId="0" borderId="0" xfId="0" applyFont="1" applyAlignment="1">
      <alignment horizontal="center"/>
    </xf>
    <xf numFmtId="0" fontId="32" fillId="0" borderId="0" xfId="0" applyFont="1" applyAlignment="1">
      <alignment horizontal="center"/>
    </xf>
    <xf numFmtId="0" fontId="33" fillId="0" borderId="2" xfId="0" applyFont="1" applyBorder="1" applyAlignment="1">
      <alignment horizontal="center"/>
    </xf>
    <xf numFmtId="0" fontId="34" fillId="0" borderId="0" xfId="0" applyFont="1" applyAlignment="1">
      <alignment horizontal="center"/>
    </xf>
    <xf numFmtId="0" fontId="32" fillId="0" borderId="0" xfId="0" applyFont="1" applyFill="1" applyAlignment="1">
      <alignment horizontal="center"/>
    </xf>
    <xf numFmtId="0" fontId="32" fillId="0" borderId="0" xfId="0" applyFont="1"/>
    <xf numFmtId="0" fontId="4" fillId="0" borderId="0" xfId="0" applyFont="1" applyAlignment="1">
      <alignment horizontal="center"/>
    </xf>
    <xf numFmtId="0" fontId="27" fillId="0" borderId="2" xfId="0" applyFont="1" applyFill="1" applyBorder="1" applyAlignment="1">
      <alignment horizontal="center"/>
    </xf>
    <xf numFmtId="0" fontId="4" fillId="0" borderId="0" xfId="0" applyFont="1" applyFill="1" applyAlignment="1">
      <alignment horizontal="center"/>
    </xf>
    <xf numFmtId="0" fontId="9" fillId="0" borderId="0" xfId="0" applyFont="1" applyAlignment="1">
      <alignment horizontal="center"/>
    </xf>
    <xf numFmtId="0" fontId="35" fillId="0" borderId="2" xfId="0" applyFont="1" applyFill="1" applyBorder="1" applyAlignment="1">
      <alignment horizontal="center"/>
    </xf>
    <xf numFmtId="0" fontId="34" fillId="0" borderId="0" xfId="0" applyFont="1" applyFill="1" applyAlignment="1">
      <alignment horizontal="center"/>
    </xf>
    <xf numFmtId="0" fontId="27" fillId="0" borderId="2" xfId="0" applyFont="1" applyBorder="1" applyAlignment="1">
      <alignment horizontal="center"/>
    </xf>
    <xf numFmtId="3" fontId="23" fillId="0" borderId="0" xfId="0" applyNumberFormat="1" applyFont="1"/>
    <xf numFmtId="0" fontId="22" fillId="0" borderId="0" xfId="0" applyFont="1" applyAlignment="1">
      <alignment horizontal="center"/>
    </xf>
    <xf numFmtId="0" fontId="36" fillId="0" borderId="0" xfId="0" applyFont="1"/>
    <xf numFmtId="0" fontId="36" fillId="0" borderId="0" xfId="0" applyFont="1" applyFill="1" applyAlignment="1">
      <alignment horizontal="center"/>
    </xf>
    <xf numFmtId="0" fontId="26" fillId="0" borderId="0" xfId="0" applyFont="1" applyFill="1"/>
    <xf numFmtId="0" fontId="26" fillId="0" borderId="0" xfId="0" applyFont="1" applyFill="1" applyAlignment="1">
      <alignment horizontal="center"/>
    </xf>
    <xf numFmtId="0" fontId="26" fillId="0" borderId="0" xfId="0" applyFont="1" applyFill="1" applyBorder="1"/>
    <xf numFmtId="0" fontId="26" fillId="0" borderId="0" xfId="0" applyFont="1"/>
    <xf numFmtId="0" fontId="6" fillId="0" borderId="0" xfId="0" applyFont="1" applyFill="1"/>
    <xf numFmtId="0" fontId="0" fillId="0" borderId="0" xfId="0" applyFill="1" applyAlignment="1">
      <alignment vertical="top"/>
    </xf>
    <xf numFmtId="3" fontId="0" fillId="0" borderId="0" xfId="0" applyNumberFormat="1" applyFill="1" applyAlignment="1">
      <alignment vertical="top"/>
    </xf>
    <xf numFmtId="0" fontId="0" fillId="0" borderId="0" xfId="0" applyAlignment="1">
      <alignment vertical="top"/>
    </xf>
    <xf numFmtId="0" fontId="4" fillId="0" borderId="0" xfId="0" applyFont="1" applyFill="1" applyBorder="1" applyAlignment="1">
      <alignment horizontal="right" vertical="top"/>
    </xf>
    <xf numFmtId="3" fontId="0" fillId="0" borderId="0" xfId="0" applyNumberFormat="1" applyFill="1" applyAlignment="1">
      <alignment horizontal="center" vertical="top"/>
    </xf>
    <xf numFmtId="3" fontId="0" fillId="0" borderId="0" xfId="0" quotePrefix="1" applyNumberFormat="1" applyFill="1" applyAlignment="1">
      <alignment vertical="top"/>
    </xf>
    <xf numFmtId="0" fontId="0" fillId="0" borderId="0" xfId="0" quotePrefix="1" applyNumberFormat="1" applyFill="1" applyAlignment="1">
      <alignment vertical="top"/>
    </xf>
    <xf numFmtId="0" fontId="0" fillId="0" borderId="0" xfId="0" quotePrefix="1" applyNumberFormat="1" applyFill="1" applyAlignment="1">
      <alignment horizontal="center" vertical="top"/>
    </xf>
    <xf numFmtId="0" fontId="0" fillId="0" borderId="0" xfId="0" applyFill="1" applyAlignment="1">
      <alignment horizontal="center" vertical="top"/>
    </xf>
    <xf numFmtId="0" fontId="4" fillId="0" borderId="0" xfId="0" applyFont="1" applyFill="1" applyAlignment="1">
      <alignment horizontal="right" vertical="top"/>
    </xf>
    <xf numFmtId="3" fontId="9" fillId="0" borderId="0" xfId="0" applyNumberFormat="1" applyFont="1"/>
    <xf numFmtId="0" fontId="37" fillId="0" borderId="0" xfId="0" applyFont="1" applyAlignment="1">
      <alignment horizontal="center"/>
    </xf>
    <xf numFmtId="0" fontId="27" fillId="0" borderId="0" xfId="0" applyFont="1" applyFill="1" applyAlignment="1">
      <alignment horizontal="center"/>
    </xf>
    <xf numFmtId="0" fontId="38" fillId="0" borderId="0" xfId="0" applyFont="1" applyAlignment="1">
      <alignment horizontal="center"/>
    </xf>
    <xf numFmtId="0" fontId="27" fillId="0" borderId="0" xfId="0" applyFont="1" applyAlignment="1">
      <alignment horizontal="center"/>
    </xf>
    <xf numFmtId="0" fontId="23" fillId="0" borderId="0" xfId="0" applyFont="1" applyFill="1"/>
    <xf numFmtId="0" fontId="22" fillId="0" borderId="0" xfId="0" applyFont="1" applyFill="1"/>
    <xf numFmtId="166" fontId="22" fillId="0" borderId="0" xfId="0" applyNumberFormat="1" applyFont="1" applyFill="1"/>
    <xf numFmtId="166" fontId="36" fillId="0" borderId="0" xfId="0" applyNumberFormat="1" applyFont="1" applyFill="1"/>
    <xf numFmtId="3" fontId="18" fillId="0" borderId="0" xfId="0" applyNumberFormat="1" applyFont="1"/>
    <xf numFmtId="0" fontId="19" fillId="0" borderId="0" xfId="0" applyFont="1"/>
    <xf numFmtId="166" fontId="19" fillId="0" borderId="0" xfId="0" applyNumberFormat="1" applyFont="1" applyFill="1"/>
    <xf numFmtId="166" fontId="26" fillId="0" borderId="2" xfId="0" applyNumberFormat="1" applyFont="1" applyFill="1" applyBorder="1"/>
    <xf numFmtId="166" fontId="31" fillId="0" borderId="2" xfId="0" applyNumberFormat="1" applyFont="1" applyFill="1" applyBorder="1"/>
    <xf numFmtId="0" fontId="28" fillId="0" borderId="0" xfId="0" applyFont="1" applyBorder="1"/>
    <xf numFmtId="166" fontId="26" fillId="0" borderId="0" xfId="0" applyNumberFormat="1" applyFont="1" applyFill="1"/>
    <xf numFmtId="166" fontId="31" fillId="0" borderId="0" xfId="0" applyNumberFormat="1" applyFont="1" applyFill="1"/>
    <xf numFmtId="3" fontId="10" fillId="0" borderId="0" xfId="0" applyNumberFormat="1" applyFont="1" applyFill="1"/>
    <xf numFmtId="1" fontId="6" fillId="0" borderId="0" xfId="0" applyNumberFormat="1" applyFont="1"/>
    <xf numFmtId="166" fontId="6" fillId="0" borderId="0" xfId="0" applyNumberFormat="1" applyFont="1"/>
    <xf numFmtId="0" fontId="12" fillId="0" borderId="0" xfId="0" applyFont="1" applyFill="1"/>
    <xf numFmtId="0" fontId="10" fillId="0" borderId="0" xfId="0" applyFont="1" applyAlignment="1">
      <alignment horizontal="center" vertical="top"/>
    </xf>
    <xf numFmtId="0" fontId="10" fillId="0" borderId="0" xfId="0" applyFont="1" applyFill="1" applyAlignment="1">
      <alignment horizontal="center" vertical="top"/>
    </xf>
    <xf numFmtId="0" fontId="19" fillId="0" borderId="0" xfId="0" applyFont="1" applyAlignment="1">
      <alignment horizontal="center" vertical="top"/>
    </xf>
    <xf numFmtId="166" fontId="6" fillId="0" borderId="0" xfId="0" applyNumberFormat="1" applyFont="1" applyAlignment="1">
      <alignment horizontal="center" vertical="top"/>
    </xf>
    <xf numFmtId="166" fontId="19" fillId="0" borderId="0" xfId="0" applyNumberFormat="1" applyFont="1" applyAlignment="1">
      <alignment horizontal="center" vertical="top"/>
    </xf>
    <xf numFmtId="0" fontId="26" fillId="0" borderId="1" xfId="0" applyFont="1" applyFill="1" applyBorder="1"/>
    <xf numFmtId="0" fontId="37" fillId="0" borderId="0" xfId="0" applyFont="1"/>
    <xf numFmtId="0" fontId="27" fillId="0" borderId="0" xfId="0" applyFont="1" applyFill="1" applyBorder="1"/>
    <xf numFmtId="0" fontId="27" fillId="0" borderId="1" xfId="0" applyFont="1" applyFill="1" applyBorder="1"/>
    <xf numFmtId="0" fontId="4" fillId="0" borderId="0" xfId="0" applyFont="1" applyAlignment="1">
      <alignment horizontal="center" vertical="top"/>
    </xf>
    <xf numFmtId="0" fontId="27" fillId="0" borderId="2" xfId="0" applyFont="1" applyFill="1" applyBorder="1"/>
    <xf numFmtId="0" fontId="27" fillId="0" borderId="0" xfId="0" applyFont="1" applyFill="1"/>
    <xf numFmtId="0" fontId="17" fillId="0" borderId="0" xfId="0" applyFont="1"/>
    <xf numFmtId="0" fontId="37" fillId="0" borderId="0" xfId="0" applyFont="1" applyFill="1"/>
    <xf numFmtId="0" fontId="4" fillId="0" borderId="0" xfId="0" applyFont="1" applyFill="1"/>
    <xf numFmtId="0" fontId="5" fillId="0" borderId="0" xfId="0" applyFont="1" applyFill="1"/>
    <xf numFmtId="166" fontId="38" fillId="0" borderId="0" xfId="0" applyNumberFormat="1" applyFont="1" applyFill="1"/>
    <xf numFmtId="166" fontId="34" fillId="0" borderId="0" xfId="0" applyNumberFormat="1" applyFont="1" applyFill="1"/>
    <xf numFmtId="166" fontId="35" fillId="0" borderId="2" xfId="0" applyNumberFormat="1" applyFont="1" applyFill="1" applyBorder="1"/>
    <xf numFmtId="166" fontId="35" fillId="0" borderId="0" xfId="0" applyNumberFormat="1" applyFont="1" applyFill="1"/>
    <xf numFmtId="166" fontId="34" fillId="0" borderId="0" xfId="0" applyNumberFormat="1" applyFont="1"/>
    <xf numFmtId="166" fontId="34" fillId="0" borderId="0" xfId="0" applyNumberFormat="1" applyFont="1" applyAlignment="1">
      <alignment horizontal="center" vertical="top"/>
    </xf>
    <xf numFmtId="3" fontId="22" fillId="0" borderId="0" xfId="0" applyNumberFormat="1" applyFont="1" applyFill="1"/>
    <xf numFmtId="3" fontId="18" fillId="0" borderId="0" xfId="0" applyNumberFormat="1" applyFont="1" applyFill="1"/>
    <xf numFmtId="164" fontId="18" fillId="0" borderId="0" xfId="0" applyNumberFormat="1" applyFont="1" applyFill="1"/>
    <xf numFmtId="0" fontId="26" fillId="0" borderId="2" xfId="0" applyFont="1" applyBorder="1"/>
    <xf numFmtId="0" fontId="39" fillId="0" borderId="0" xfId="0" applyFont="1" applyFill="1"/>
    <xf numFmtId="0" fontId="7" fillId="0" borderId="0" xfId="0" applyFont="1" applyFill="1"/>
    <xf numFmtId="3" fontId="9" fillId="0" borderId="0" xfId="0" applyNumberFormat="1" applyFont="1" applyFill="1"/>
    <xf numFmtId="165" fontId="38" fillId="0" borderId="0" xfId="0" applyNumberFormat="1" applyFont="1" applyFill="1"/>
    <xf numFmtId="165" fontId="32" fillId="0" borderId="0" xfId="0" applyNumberFormat="1" applyFont="1" applyFill="1"/>
    <xf numFmtId="165" fontId="27" fillId="0" borderId="2" xfId="0" applyNumberFormat="1" applyFont="1" applyFill="1" applyBorder="1"/>
    <xf numFmtId="165" fontId="27" fillId="0" borderId="0" xfId="0" applyNumberFormat="1" applyFont="1" applyFill="1"/>
    <xf numFmtId="165" fontId="32" fillId="0" borderId="0" xfId="0" applyNumberFormat="1" applyFont="1"/>
    <xf numFmtId="0" fontId="0" fillId="3" borderId="0" xfId="0" applyFill="1"/>
    <xf numFmtId="0" fontId="41" fillId="3" borderId="0" xfId="0" applyFont="1" applyFill="1" applyAlignment="1">
      <alignment vertical="top"/>
    </xf>
    <xf numFmtId="0" fontId="41" fillId="3" borderId="8" xfId="0" applyFont="1" applyFill="1" applyBorder="1" applyAlignment="1">
      <alignment vertical="top"/>
    </xf>
    <xf numFmtId="0" fontId="41" fillId="3" borderId="10" xfId="0" applyFont="1" applyFill="1" applyBorder="1" applyAlignment="1">
      <alignment vertical="top"/>
    </xf>
    <xf numFmtId="0" fontId="42" fillId="3" borderId="0" xfId="2" applyFont="1" applyFill="1"/>
    <xf numFmtId="0" fontId="41" fillId="3" borderId="11" xfId="0" applyFont="1" applyFill="1" applyBorder="1" applyAlignment="1">
      <alignment vertical="top"/>
    </xf>
    <xf numFmtId="0" fontId="43" fillId="3" borderId="0" xfId="0" applyFont="1" applyFill="1" applyAlignment="1">
      <alignment vertical="top"/>
    </xf>
    <xf numFmtId="0" fontId="32" fillId="0" borderId="0" xfId="0" applyFont="1" applyFill="1" applyAlignment="1">
      <alignment horizontal="right" vertical="top"/>
    </xf>
    <xf numFmtId="0" fontId="8" fillId="0" borderId="0" xfId="0" applyFont="1" applyAlignment="1">
      <alignment horizontal="right"/>
    </xf>
    <xf numFmtId="0" fontId="44" fillId="0" borderId="0" xfId="0" applyFont="1" applyFill="1" applyAlignment="1">
      <alignment horizontal="center"/>
    </xf>
    <xf numFmtId="0" fontId="44" fillId="0" borderId="0" xfId="0" applyFont="1" applyAlignment="1">
      <alignment horizontal="center"/>
    </xf>
    <xf numFmtId="0" fontId="28" fillId="0" borderId="2" xfId="0" applyFont="1" applyBorder="1" applyAlignment="1">
      <alignment horizontal="center"/>
    </xf>
    <xf numFmtId="0" fontId="19" fillId="0" borderId="0" xfId="0" applyFont="1" applyAlignment="1">
      <alignment horizontal="center"/>
    </xf>
    <xf numFmtId="0" fontId="31" fillId="0" borderId="0" xfId="0" applyFont="1" applyFill="1" applyBorder="1"/>
    <xf numFmtId="0" fontId="11" fillId="0" borderId="0" xfId="0" applyFont="1" applyBorder="1"/>
    <xf numFmtId="0" fontId="0" fillId="4" borderId="0" xfId="0" applyFill="1"/>
    <xf numFmtId="0" fontId="8" fillId="0" borderId="0" xfId="6" applyFont="1" applyFill="1"/>
    <xf numFmtId="169" fontId="0" fillId="0" borderId="0" xfId="0" applyNumberFormat="1"/>
    <xf numFmtId="0" fontId="2" fillId="4" borderId="23" xfId="0" applyFont="1" applyFill="1" applyBorder="1"/>
    <xf numFmtId="0" fontId="2" fillId="4" borderId="23" xfId="5" applyFont="1" applyFill="1" applyBorder="1"/>
    <xf numFmtId="0" fontId="8" fillId="0" borderId="0" xfId="5" applyFont="1" applyFill="1" applyBorder="1"/>
    <xf numFmtId="0" fontId="2" fillId="0" borderId="0" xfId="0" applyFont="1" applyBorder="1" applyAlignment="1">
      <alignment horizontal="center"/>
    </xf>
    <xf numFmtId="0" fontId="15" fillId="0" borderId="0" xfId="5" applyFont="1" applyBorder="1"/>
    <xf numFmtId="3" fontId="15" fillId="0" borderId="0" xfId="5" applyNumberFormat="1" applyFont="1" applyBorder="1" applyAlignment="1">
      <alignment horizontal="center"/>
    </xf>
    <xf numFmtId="0" fontId="15" fillId="0" borderId="0" xfId="5" applyFont="1" applyBorder="1" applyAlignment="1">
      <alignment horizontal="center"/>
    </xf>
    <xf numFmtId="0" fontId="2" fillId="2" borderId="0" xfId="0" applyFont="1" applyFill="1"/>
    <xf numFmtId="0" fontId="46" fillId="0" borderId="0" xfId="0" applyFont="1" applyBorder="1" applyAlignment="1">
      <alignment horizontal="center"/>
    </xf>
    <xf numFmtId="0" fontId="2" fillId="0" borderId="2" xfId="0" applyFont="1" applyBorder="1"/>
    <xf numFmtId="0" fontId="5" fillId="0" borderId="0" xfId="0" applyFont="1" applyBorder="1" applyAlignment="1">
      <alignment horizontal="left"/>
    </xf>
    <xf numFmtId="0" fontId="4" fillId="0" borderId="0" xfId="0" applyFont="1" applyBorder="1" applyAlignment="1">
      <alignment horizontal="center"/>
    </xf>
    <xf numFmtId="0" fontId="46" fillId="0" borderId="0" xfId="5" applyFont="1" applyBorder="1" applyAlignment="1">
      <alignment horizontal="center"/>
    </xf>
    <xf numFmtId="3" fontId="46" fillId="0" borderId="0" xfId="5" applyNumberFormat="1" applyFont="1" applyBorder="1" applyAlignment="1">
      <alignment horizontal="center"/>
    </xf>
    <xf numFmtId="0" fontId="2" fillId="0" borderId="21" xfId="0" applyFont="1" applyBorder="1"/>
    <xf numFmtId="0" fontId="2" fillId="0" borderId="23" xfId="0" applyFont="1" applyBorder="1"/>
    <xf numFmtId="0" fontId="2" fillId="0" borderId="26" xfId="0" applyFont="1" applyBorder="1"/>
    <xf numFmtId="0" fontId="2" fillId="0" borderId="0" xfId="0" applyFont="1" applyBorder="1"/>
    <xf numFmtId="0" fontId="2" fillId="6" borderId="0" xfId="0" applyFont="1" applyFill="1"/>
    <xf numFmtId="0" fontId="46" fillId="0" borderId="0" xfId="0" applyFont="1"/>
    <xf numFmtId="0" fontId="46" fillId="0" borderId="2" xfId="0" applyFont="1" applyBorder="1"/>
    <xf numFmtId="0" fontId="6" fillId="0" borderId="2" xfId="0" applyFont="1" applyBorder="1"/>
    <xf numFmtId="0" fontId="13" fillId="0" borderId="5" xfId="0" applyFont="1" applyBorder="1"/>
    <xf numFmtId="166" fontId="0" fillId="0" borderId="0" xfId="0" applyNumberFormat="1" applyBorder="1"/>
    <xf numFmtId="0" fontId="5" fillId="4" borderId="0" xfId="4" applyFont="1" applyFill="1" applyBorder="1" applyAlignment="1">
      <alignment horizontal="center"/>
    </xf>
    <xf numFmtId="0" fontId="16" fillId="0" borderId="0" xfId="6" applyFont="1" applyFill="1"/>
    <xf numFmtId="0" fontId="3" fillId="0" borderId="0" xfId="0" applyFont="1" applyBorder="1"/>
    <xf numFmtId="0" fontId="7" fillId="0" borderId="2" xfId="0" applyFont="1" applyBorder="1"/>
    <xf numFmtId="0" fontId="16" fillId="0" borderId="6" xfId="0" applyFont="1" applyBorder="1"/>
    <xf numFmtId="0" fontId="12" fillId="0" borderId="0" xfId="0" applyFont="1" applyAlignment="1">
      <alignment horizontal="left"/>
    </xf>
    <xf numFmtId="0" fontId="2" fillId="0" borderId="0" xfId="4" applyFont="1" applyBorder="1"/>
    <xf numFmtId="0" fontId="6" fillId="0" borderId="0" xfId="4" applyFont="1" applyBorder="1"/>
    <xf numFmtId="0" fontId="0" fillId="0" borderId="5" xfId="0" applyBorder="1"/>
    <xf numFmtId="0" fontId="2" fillId="0" borderId="5" xfId="4" applyFont="1" applyBorder="1"/>
    <xf numFmtId="0" fontId="48" fillId="0" borderId="0" xfId="0" applyFont="1" applyAlignment="1">
      <alignment horizontal="justify"/>
    </xf>
    <xf numFmtId="0" fontId="0" fillId="0" borderId="0" xfId="0" applyAlignment="1">
      <alignment vertical="center" wrapText="1"/>
    </xf>
    <xf numFmtId="0" fontId="7" fillId="0" borderId="0" xfId="0" applyFont="1" applyBorder="1"/>
    <xf numFmtId="0" fontId="16" fillId="0" borderId="0" xfId="6" applyFont="1" applyFill="1" applyBorder="1"/>
    <xf numFmtId="166" fontId="8" fillId="0" borderId="0" xfId="0" applyNumberFormat="1" applyFont="1" applyBorder="1" applyAlignment="1">
      <alignment horizontal="right"/>
    </xf>
    <xf numFmtId="0" fontId="8" fillId="0" borderId="0" xfId="0" applyFont="1" applyBorder="1" applyAlignment="1">
      <alignment horizontal="right"/>
    </xf>
    <xf numFmtId="0" fontId="12" fillId="0" borderId="0" xfId="0" applyFont="1" applyBorder="1"/>
    <xf numFmtId="0" fontId="6" fillId="2" borderId="0" xfId="0" applyFont="1" applyFill="1"/>
    <xf numFmtId="0" fontId="7" fillId="0" borderId="0" xfId="0" applyFont="1" applyFill="1" applyBorder="1"/>
    <xf numFmtId="0" fontId="7" fillId="0" borderId="0" xfId="6" applyFont="1" applyFill="1"/>
    <xf numFmtId="0" fontId="57" fillId="0" borderId="0" xfId="0" applyFont="1" applyFill="1" applyBorder="1"/>
    <xf numFmtId="3" fontId="2" fillId="0" borderId="0" xfId="0" applyNumberFormat="1" applyFont="1" applyFill="1" applyBorder="1"/>
    <xf numFmtId="0" fontId="6" fillId="0" borderId="0" xfId="0" applyFont="1" applyBorder="1" applyAlignment="1">
      <alignment horizontal="center"/>
    </xf>
    <xf numFmtId="0" fontId="6" fillId="0" borderId="1" xfId="0" applyFont="1" applyBorder="1" applyAlignment="1">
      <alignment horizontal="center"/>
    </xf>
    <xf numFmtId="3" fontId="6" fillId="0" borderId="1" xfId="0" applyNumberFormat="1" applyFont="1" applyBorder="1" applyAlignment="1">
      <alignment horizontal="center"/>
    </xf>
    <xf numFmtId="0" fontId="5" fillId="0" borderId="1" xfId="0" applyFont="1" applyBorder="1" applyAlignment="1">
      <alignment horizontal="center"/>
    </xf>
    <xf numFmtId="0" fontId="6" fillId="0" borderId="2" xfId="0" applyFont="1" applyBorder="1" applyAlignment="1">
      <alignment horizontal="center"/>
    </xf>
    <xf numFmtId="0" fontId="5" fillId="0" borderId="2" xfId="0" applyFont="1" applyBorder="1" applyAlignment="1">
      <alignment horizontal="center"/>
    </xf>
    <xf numFmtId="3" fontId="2" fillId="0" borderId="0" xfId="0" applyNumberFormat="1" applyFont="1" applyFill="1"/>
    <xf numFmtId="166" fontId="2" fillId="0" borderId="0" xfId="0" applyNumberFormat="1" applyFont="1"/>
    <xf numFmtId="0" fontId="2" fillId="0" borderId="0" xfId="0" applyFont="1" applyAlignment="1">
      <alignment horizontal="left"/>
    </xf>
    <xf numFmtId="0" fontId="10" fillId="0" borderId="0" xfId="0" applyFont="1" applyAlignment="1">
      <alignment horizontal="left"/>
    </xf>
    <xf numFmtId="0" fontId="2" fillId="0" borderId="1" xfId="0" applyFont="1" applyFill="1" applyBorder="1"/>
    <xf numFmtId="0" fontId="6" fillId="0" borderId="0" xfId="0" applyFont="1" applyFill="1" applyBorder="1"/>
    <xf numFmtId="0" fontId="24" fillId="0" borderId="0" xfId="0" applyFont="1" applyFill="1"/>
    <xf numFmtId="0" fontId="13" fillId="0" borderId="0" xfId="0" applyFont="1" applyFill="1" applyBorder="1"/>
    <xf numFmtId="0" fontId="12" fillId="0" borderId="0" xfId="0" applyFont="1" applyAlignment="1">
      <alignment horizontal="center"/>
    </xf>
    <xf numFmtId="0" fontId="59" fillId="0" borderId="0" xfId="0" applyFont="1" applyAlignment="1">
      <alignment horizontal="center"/>
    </xf>
    <xf numFmtId="166" fontId="59" fillId="0" borderId="0" xfId="0" applyNumberFormat="1" applyFont="1"/>
    <xf numFmtId="0" fontId="60" fillId="0" borderId="0" xfId="0" applyFont="1"/>
    <xf numFmtId="0" fontId="10" fillId="0" borderId="0" xfId="0" applyFont="1" applyBorder="1" applyAlignment="1">
      <alignment horizontal="left"/>
    </xf>
    <xf numFmtId="0" fontId="2" fillId="0"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57" fillId="11" borderId="0" xfId="0" applyFont="1" applyFill="1" applyBorder="1"/>
    <xf numFmtId="0" fontId="2" fillId="0" borderId="0" xfId="0" applyFont="1" applyFill="1" applyAlignment="1">
      <alignment horizontal="center"/>
    </xf>
    <xf numFmtId="0" fontId="7" fillId="0" borderId="0" xfId="6" applyFont="1" applyFill="1" applyBorder="1"/>
    <xf numFmtId="0" fontId="16" fillId="0" borderId="0" xfId="0" applyFont="1"/>
    <xf numFmtId="0" fontId="15" fillId="0" borderId="0" xfId="0" applyFont="1"/>
    <xf numFmtId="3" fontId="15" fillId="0" borderId="0" xfId="0" applyNumberFormat="1" applyFont="1" applyBorder="1" applyAlignment="1">
      <alignment horizontal="center" vertical="center"/>
    </xf>
    <xf numFmtId="3" fontId="61" fillId="0" borderId="0" xfId="0" applyNumberFormat="1" applyFont="1" applyBorder="1" applyAlignment="1">
      <alignment horizontal="center" vertical="center"/>
    </xf>
    <xf numFmtId="0" fontId="15" fillId="0" borderId="0" xfId="0" applyFont="1" applyAlignment="1">
      <alignment horizontal="center"/>
    </xf>
    <xf numFmtId="0" fontId="62" fillId="0" borderId="0" xfId="0" applyFont="1" applyAlignment="1">
      <alignment horizontal="center"/>
    </xf>
    <xf numFmtId="3" fontId="15" fillId="0" borderId="0" xfId="0" applyNumberFormat="1" applyFont="1"/>
    <xf numFmtId="0" fontId="15" fillId="0" borderId="0" xfId="0" quotePrefix="1" applyNumberFormat="1" applyFont="1" applyFill="1" applyAlignment="1">
      <alignment horizontal="center"/>
    </xf>
    <xf numFmtId="0" fontId="62" fillId="0" borderId="0" xfId="0" quotePrefix="1" applyNumberFormat="1" applyFont="1" applyFill="1" applyAlignment="1">
      <alignment horizontal="center"/>
    </xf>
    <xf numFmtId="0" fontId="0" fillId="0" borderId="0" xfId="0" applyAlignment="1">
      <alignment vertical="top" wrapText="1"/>
    </xf>
    <xf numFmtId="0" fontId="2" fillId="0" borderId="0" xfId="0" applyFont="1" applyAlignment="1">
      <alignment horizontal="left" vertical="center" wrapText="1"/>
    </xf>
    <xf numFmtId="0" fontId="65" fillId="0" borderId="0" xfId="0" applyFont="1" applyAlignment="1">
      <alignment horizontal="justify"/>
    </xf>
    <xf numFmtId="0" fontId="65" fillId="0" borderId="0" xfId="0" applyFont="1" applyAlignment="1">
      <alignment horizontal="left" vertical="center" wrapText="1"/>
    </xf>
    <xf numFmtId="0" fontId="2" fillId="0" borderId="0" xfId="0" applyFont="1" applyAlignment="1">
      <alignment horizontal="justify"/>
    </xf>
    <xf numFmtId="0" fontId="63" fillId="0" borderId="0" xfId="0" applyFont="1" applyAlignment="1">
      <alignment horizontal="justify"/>
    </xf>
    <xf numFmtId="0" fontId="67" fillId="0" borderId="0" xfId="0" applyFont="1"/>
    <xf numFmtId="0" fontId="2" fillId="0" borderId="0" xfId="0" applyFont="1" applyAlignment="1">
      <alignment horizontal="left"/>
    </xf>
    <xf numFmtId="3" fontId="4" fillId="2" borderId="0" xfId="0" quotePrefix="1" applyNumberFormat="1" applyFont="1" applyFill="1" applyBorder="1" applyAlignment="1">
      <alignment horizontal="right" indent="1"/>
    </xf>
    <xf numFmtId="3" fontId="4" fillId="0" borderId="0" xfId="0" quotePrefix="1" applyNumberFormat="1" applyFont="1" applyFill="1" applyBorder="1" applyAlignment="1">
      <alignment horizontal="right" indent="1"/>
    </xf>
    <xf numFmtId="3" fontId="4" fillId="0" borderId="3" xfId="0" applyNumberFormat="1" applyFont="1" applyFill="1" applyBorder="1" applyAlignment="1">
      <alignment horizontal="right" indent="1"/>
    </xf>
    <xf numFmtId="3" fontId="4" fillId="2" borderId="0" xfId="0" applyNumberFormat="1" applyFont="1" applyFill="1" applyAlignment="1">
      <alignment horizontal="right" indent="1"/>
    </xf>
    <xf numFmtId="3" fontId="46" fillId="2" borderId="0" xfId="0" applyNumberFormat="1" applyFont="1" applyFill="1" applyAlignment="1">
      <alignment horizontal="right" indent="1"/>
    </xf>
    <xf numFmtId="3" fontId="4" fillId="0" borderId="0" xfId="0" applyNumberFormat="1" applyFont="1" applyFill="1" applyAlignment="1">
      <alignment horizontal="right" indent="1"/>
    </xf>
    <xf numFmtId="3" fontId="46" fillId="0" borderId="0" xfId="0" applyNumberFormat="1" applyFont="1" applyFill="1" applyAlignment="1">
      <alignment horizontal="right" indent="1"/>
    </xf>
    <xf numFmtId="3" fontId="46" fillId="0" borderId="3" xfId="0" applyNumberFormat="1" applyFont="1" applyFill="1" applyBorder="1" applyAlignment="1">
      <alignment horizontal="right" indent="1"/>
    </xf>
    <xf numFmtId="3" fontId="0" fillId="2" borderId="0" xfId="0" applyNumberFormat="1" applyFill="1" applyAlignment="1">
      <alignment horizontal="right" indent="1"/>
    </xf>
    <xf numFmtId="3" fontId="0" fillId="0" borderId="0" xfId="0" applyNumberFormat="1" applyAlignment="1">
      <alignment horizontal="right" indent="1"/>
    </xf>
    <xf numFmtId="3" fontId="46" fillId="0" borderId="0" xfId="0" applyNumberFormat="1" applyFont="1" applyAlignment="1">
      <alignment horizontal="right" indent="1"/>
    </xf>
    <xf numFmtId="3" fontId="4" fillId="0" borderId="0" xfId="0" applyNumberFormat="1" applyFont="1" applyAlignment="1">
      <alignment horizontal="right" indent="1"/>
    </xf>
    <xf numFmtId="3" fontId="2" fillId="2" borderId="0" xfId="0" quotePrefix="1" applyNumberFormat="1" applyFont="1" applyFill="1" applyAlignment="1">
      <alignment horizontal="right" indent="1"/>
    </xf>
    <xf numFmtId="3" fontId="2" fillId="0" borderId="0" xfId="0" quotePrefix="1" applyNumberFormat="1" applyFont="1" applyAlignment="1">
      <alignment horizontal="right" indent="1"/>
    </xf>
    <xf numFmtId="164" fontId="0" fillId="2" borderId="0" xfId="0" applyNumberFormat="1" applyFill="1" applyAlignment="1">
      <alignment horizontal="right" indent="1"/>
    </xf>
    <xf numFmtId="164" fontId="0" fillId="6" borderId="0" xfId="0" applyNumberFormat="1" applyFill="1" applyAlignment="1">
      <alignment horizontal="right" indent="1"/>
    </xf>
    <xf numFmtId="164" fontId="46" fillId="2" borderId="0" xfId="0" applyNumberFormat="1" applyFont="1" applyFill="1" applyAlignment="1">
      <alignment horizontal="right" indent="1"/>
    </xf>
    <xf numFmtId="164" fontId="4" fillId="2" borderId="0" xfId="0" applyNumberFormat="1" applyFont="1" applyFill="1" applyAlignment="1">
      <alignment horizontal="right" indent="1"/>
    </xf>
    <xf numFmtId="164" fontId="0" fillId="4" borderId="0" xfId="0" applyNumberFormat="1" applyFill="1" applyAlignment="1">
      <alignment horizontal="right" indent="1"/>
    </xf>
    <xf numFmtId="164" fontId="46" fillId="4" borderId="0" xfId="0" applyNumberFormat="1" applyFont="1" applyFill="1" applyAlignment="1">
      <alignment horizontal="right" indent="1"/>
    </xf>
    <xf numFmtId="164" fontId="4" fillId="4" borderId="0" xfId="0" applyNumberFormat="1" applyFont="1" applyFill="1" applyAlignment="1">
      <alignment horizontal="right" indent="1"/>
    </xf>
    <xf numFmtId="3" fontId="2" fillId="2" borderId="2" xfId="0" quotePrefix="1" applyNumberFormat="1" applyFont="1" applyFill="1" applyBorder="1" applyAlignment="1">
      <alignment horizontal="right" indent="1"/>
    </xf>
    <xf numFmtId="164" fontId="2" fillId="2" borderId="2" xfId="0" quotePrefix="1" applyNumberFormat="1" applyFont="1" applyFill="1" applyBorder="1" applyAlignment="1">
      <alignment horizontal="right" indent="1"/>
    </xf>
    <xf numFmtId="164" fontId="4" fillId="6" borderId="2" xfId="0" applyNumberFormat="1" applyFont="1" applyFill="1" applyBorder="1" applyAlignment="1">
      <alignment horizontal="right" indent="1"/>
    </xf>
    <xf numFmtId="3" fontId="4" fillId="6" borderId="2" xfId="0" applyNumberFormat="1" applyFont="1" applyFill="1" applyBorder="1" applyAlignment="1">
      <alignment horizontal="right" indent="1"/>
    </xf>
    <xf numFmtId="0" fontId="0" fillId="0" borderId="0" xfId="0" applyBorder="1" applyAlignment="1">
      <alignment horizontal="right" indent="1"/>
    </xf>
    <xf numFmtId="3" fontId="2" fillId="2" borderId="0" xfId="0" quotePrefix="1" applyNumberFormat="1" applyFont="1" applyFill="1" applyBorder="1" applyAlignment="1">
      <alignment horizontal="right" indent="1"/>
    </xf>
    <xf numFmtId="0" fontId="46" fillId="0" borderId="0" xfId="0" applyFont="1" applyBorder="1" applyAlignment="1">
      <alignment horizontal="right" indent="1"/>
    </xf>
    <xf numFmtId="0" fontId="4" fillId="0" borderId="0" xfId="0" applyFont="1" applyBorder="1" applyAlignment="1">
      <alignment horizontal="right" indent="1"/>
    </xf>
    <xf numFmtId="3" fontId="10" fillId="4" borderId="35" xfId="0" quotePrefix="1" applyNumberFormat="1" applyFont="1" applyFill="1" applyBorder="1" applyAlignment="1">
      <alignment horizontal="right" indent="1"/>
    </xf>
    <xf numFmtId="3" fontId="10" fillId="4" borderId="25" xfId="0" quotePrefix="1" applyNumberFormat="1" applyFont="1" applyFill="1" applyBorder="1" applyAlignment="1">
      <alignment horizontal="right" indent="1"/>
    </xf>
    <xf numFmtId="3" fontId="10" fillId="4" borderId="19" xfId="0" quotePrefix="1" applyNumberFormat="1" applyFont="1" applyFill="1" applyBorder="1" applyAlignment="1">
      <alignment horizontal="right" indent="1"/>
    </xf>
    <xf numFmtId="3" fontId="10" fillId="4" borderId="17" xfId="0" quotePrefix="1" applyNumberFormat="1" applyFont="1" applyFill="1" applyBorder="1" applyAlignment="1">
      <alignment horizontal="right" indent="1"/>
    </xf>
    <xf numFmtId="3" fontId="2" fillId="4" borderId="35" xfId="5" applyNumberFormat="1" applyFill="1" applyBorder="1" applyAlignment="1">
      <alignment horizontal="right" indent="1"/>
    </xf>
    <xf numFmtId="3" fontId="2" fillId="4" borderId="19" xfId="5" applyNumberFormat="1" applyFill="1" applyBorder="1" applyAlignment="1">
      <alignment horizontal="right" indent="1"/>
    </xf>
    <xf numFmtId="3" fontId="2" fillId="4" borderId="25" xfId="5" applyNumberFormat="1" applyFill="1" applyBorder="1" applyAlignment="1">
      <alignment horizontal="right" indent="1"/>
    </xf>
    <xf numFmtId="3" fontId="2" fillId="4" borderId="17" xfId="5" applyNumberFormat="1" applyFill="1" applyBorder="1" applyAlignment="1">
      <alignment horizontal="right" indent="1"/>
    </xf>
    <xf numFmtId="0" fontId="2" fillId="0" borderId="5" xfId="0" applyFont="1" applyBorder="1"/>
    <xf numFmtId="0" fontId="2" fillId="0" borderId="0" xfId="0" applyFont="1" applyAlignment="1">
      <alignment horizontal="left"/>
    </xf>
    <xf numFmtId="0" fontId="2" fillId="0" borderId="0" xfId="0" applyFont="1" applyAlignment="1">
      <alignment horizontal="left"/>
    </xf>
    <xf numFmtId="0" fontId="70" fillId="3" borderId="0" xfId="3" applyFont="1" applyFill="1" applyBorder="1" applyAlignment="1">
      <alignment horizontal="left"/>
    </xf>
    <xf numFmtId="0" fontId="70" fillId="3" borderId="7" xfId="3" applyFont="1" applyFill="1" applyBorder="1" applyAlignment="1">
      <alignment horizontal="left"/>
    </xf>
    <xf numFmtId="0" fontId="72" fillId="3" borderId="0" xfId="0" applyFont="1" applyFill="1" applyBorder="1"/>
    <xf numFmtId="0" fontId="72" fillId="3" borderId="0" xfId="0" applyFont="1" applyFill="1"/>
    <xf numFmtId="0" fontId="73" fillId="3" borderId="0" xfId="0" quotePrefix="1" applyFont="1" applyFill="1"/>
    <xf numFmtId="0" fontId="73" fillId="3" borderId="0" xfId="0" applyFont="1" applyFill="1"/>
    <xf numFmtId="0" fontId="70" fillId="3" borderId="0" xfId="3" applyFont="1" applyFill="1" applyBorder="1" applyAlignment="1">
      <alignment horizontal="left" vertical="top"/>
    </xf>
    <xf numFmtId="0" fontId="75" fillId="3" borderId="9" xfId="1" applyFont="1" applyFill="1" applyBorder="1" applyAlignment="1" applyProtection="1">
      <alignment vertical="top"/>
    </xf>
    <xf numFmtId="0" fontId="74" fillId="3" borderId="9" xfId="0" applyFont="1" applyFill="1" applyBorder="1" applyAlignment="1">
      <alignment horizontal="center" vertical="top"/>
    </xf>
    <xf numFmtId="0" fontId="75" fillId="3" borderId="0" xfId="1" applyFont="1" applyFill="1" applyBorder="1" applyAlignment="1" applyProtection="1">
      <alignment vertical="top"/>
    </xf>
    <xf numFmtId="0" fontId="74" fillId="3" borderId="0" xfId="0" applyFont="1" applyFill="1" applyBorder="1" applyAlignment="1">
      <alignment horizontal="center" vertical="top"/>
    </xf>
    <xf numFmtId="0" fontId="75" fillId="3" borderId="7" xfId="1" applyFont="1" applyFill="1" applyBorder="1" applyAlignment="1" applyProtection="1">
      <alignment vertical="top"/>
    </xf>
    <xf numFmtId="0" fontId="74" fillId="3" borderId="7" xfId="0" applyFont="1" applyFill="1" applyBorder="1" applyAlignment="1">
      <alignment horizontal="center" vertical="top"/>
    </xf>
    <xf numFmtId="0" fontId="76" fillId="3" borderId="0" xfId="0" applyFont="1" applyFill="1" applyAlignment="1">
      <alignment vertical="top"/>
    </xf>
    <xf numFmtId="0" fontId="74" fillId="3" borderId="0" xfId="0" applyFont="1" applyFill="1" applyAlignment="1">
      <alignment horizontal="center" vertical="top"/>
    </xf>
    <xf numFmtId="0" fontId="77" fillId="3" borderId="0" xfId="0" applyFont="1" applyFill="1" applyAlignment="1">
      <alignment vertical="top"/>
    </xf>
    <xf numFmtId="0" fontId="71" fillId="3" borderId="0" xfId="0" applyFont="1" applyFill="1" applyAlignment="1">
      <alignment horizontal="center" vertical="top"/>
    </xf>
    <xf numFmtId="0" fontId="76" fillId="3" borderId="0" xfId="0" applyFont="1" applyFill="1" applyAlignment="1">
      <alignment horizontal="center" vertical="top"/>
    </xf>
    <xf numFmtId="0" fontId="79" fillId="3" borderId="0" xfId="3" applyFont="1" applyFill="1" applyBorder="1" applyAlignment="1">
      <alignment horizontal="left" vertical="top"/>
    </xf>
    <xf numFmtId="0" fontId="79" fillId="3" borderId="0" xfId="0" applyFont="1" applyFill="1" applyAlignment="1">
      <alignment horizontal="left"/>
    </xf>
    <xf numFmtId="0" fontId="80" fillId="3" borderId="0" xfId="0" applyFont="1" applyFill="1"/>
    <xf numFmtId="0" fontId="81" fillId="3" borderId="0" xfId="0" applyFont="1" applyFill="1" applyAlignment="1">
      <alignment vertical="top"/>
    </xf>
    <xf numFmtId="0" fontId="82" fillId="3" borderId="0" xfId="3" applyFont="1" applyFill="1" applyBorder="1" applyAlignment="1">
      <alignment horizontal="right" vertical="top"/>
    </xf>
    <xf numFmtId="168" fontId="82" fillId="3" borderId="0" xfId="3" applyNumberFormat="1" applyFont="1" applyFill="1" applyBorder="1" applyAlignment="1">
      <alignment horizontal="left" vertical="top"/>
    </xf>
    <xf numFmtId="0" fontId="80" fillId="3" borderId="0" xfId="0" applyFont="1" applyFill="1" applyAlignment="1">
      <alignment horizontal="left"/>
    </xf>
    <xf numFmtId="0" fontId="84" fillId="3" borderId="0" xfId="3" applyFont="1" applyFill="1" applyBorder="1" applyAlignment="1">
      <alignment horizontal="left" vertical="top"/>
    </xf>
    <xf numFmtId="0" fontId="69" fillId="0" borderId="0" xfId="0" applyFont="1"/>
    <xf numFmtId="166" fontId="69" fillId="0" borderId="0" xfId="0" applyNumberFormat="1" applyFont="1" applyBorder="1" applyAlignment="1">
      <alignment horizontal="right" indent="1"/>
    </xf>
    <xf numFmtId="0" fontId="86" fillId="0" borderId="0" xfId="0" applyFont="1"/>
    <xf numFmtId="0" fontId="69" fillId="0" borderId="2" xfId="0" applyFont="1" applyBorder="1"/>
    <xf numFmtId="0" fontId="86" fillId="0" borderId="2" xfId="0" applyFont="1" applyBorder="1"/>
    <xf numFmtId="0" fontId="86" fillId="0" borderId="0" xfId="0" applyFont="1" applyBorder="1"/>
    <xf numFmtId="0" fontId="86" fillId="0" borderId="3" xfId="0" applyFont="1" applyBorder="1"/>
    <xf numFmtId="3" fontId="90" fillId="0" borderId="0" xfId="0" applyNumberFormat="1" applyFont="1" applyAlignment="1">
      <alignment horizontal="right" indent="1"/>
    </xf>
    <xf numFmtId="164" fontId="90" fillId="0" borderId="0" xfId="0" applyNumberFormat="1" applyFont="1" applyAlignment="1">
      <alignment horizontal="right" indent="1"/>
    </xf>
    <xf numFmtId="166" fontId="90" fillId="0" borderId="0" xfId="0" applyNumberFormat="1" applyFont="1" applyBorder="1" applyAlignment="1">
      <alignment horizontal="right" indent="1"/>
    </xf>
    <xf numFmtId="0" fontId="87" fillId="7" borderId="40" xfId="0" applyFont="1" applyFill="1" applyBorder="1"/>
    <xf numFmtId="0" fontId="88" fillId="0" borderId="0" xfId="0" applyFont="1"/>
    <xf numFmtId="164" fontId="88" fillId="0" borderId="0" xfId="0" applyNumberFormat="1" applyFont="1" applyAlignment="1">
      <alignment horizontal="right" indent="1"/>
    </xf>
    <xf numFmtId="0" fontId="88" fillId="7" borderId="0" xfId="0" applyFont="1" applyFill="1"/>
    <xf numFmtId="164" fontId="88" fillId="7" borderId="0" xfId="0" applyNumberFormat="1" applyFont="1" applyFill="1" applyAlignment="1">
      <alignment horizontal="right" indent="1"/>
    </xf>
    <xf numFmtId="164" fontId="90" fillId="7" borderId="0" xfId="0" applyNumberFormat="1" applyFont="1" applyFill="1" applyAlignment="1">
      <alignment horizontal="right" indent="1"/>
    </xf>
    <xf numFmtId="0" fontId="88" fillId="0" borderId="2" xfId="0" applyFont="1" applyBorder="1"/>
    <xf numFmtId="0" fontId="87" fillId="7" borderId="0" xfId="0" applyFont="1" applyFill="1"/>
    <xf numFmtId="0" fontId="69" fillId="0" borderId="0" xfId="0" applyFont="1" applyBorder="1"/>
    <xf numFmtId="0" fontId="6" fillId="0" borderId="34" xfId="0" applyFont="1" applyBorder="1" applyAlignment="1">
      <alignment horizontal="center"/>
    </xf>
    <xf numFmtId="0" fontId="6" fillId="0" borderId="18" xfId="0" applyFont="1" applyBorder="1" applyAlignment="1">
      <alignment horizontal="center"/>
    </xf>
    <xf numFmtId="0" fontId="6" fillId="0" borderId="24" xfId="0" applyFont="1" applyBorder="1" applyAlignment="1">
      <alignment horizontal="center"/>
    </xf>
    <xf numFmtId="0" fontId="6" fillId="0" borderId="35" xfId="0" applyFont="1" applyBorder="1" applyAlignment="1">
      <alignment horizontal="center"/>
    </xf>
    <xf numFmtId="0" fontId="6" fillId="0" borderId="19" xfId="0" applyFont="1" applyBorder="1" applyAlignment="1">
      <alignment horizontal="center"/>
    </xf>
    <xf numFmtId="0" fontId="6" fillId="0" borderId="25" xfId="0" applyFont="1" applyBorder="1" applyAlignment="1">
      <alignment horizontal="center"/>
    </xf>
    <xf numFmtId="3" fontId="6" fillId="0" borderId="36" xfId="0" applyNumberFormat="1" applyFont="1" applyBorder="1" applyAlignment="1">
      <alignment horizontal="center" vertical="center" wrapText="1"/>
    </xf>
    <xf numFmtId="0" fontId="6" fillId="0" borderId="20" xfId="0" applyFont="1" applyBorder="1" applyAlignment="1">
      <alignment horizontal="center" vertical="center"/>
    </xf>
    <xf numFmtId="0" fontId="6" fillId="0" borderId="41" xfId="0" applyFont="1" applyBorder="1" applyAlignment="1">
      <alignment horizontal="center" vertical="center"/>
    </xf>
    <xf numFmtId="3" fontId="2" fillId="0" borderId="0" xfId="0" quotePrefix="1" applyNumberFormat="1" applyFont="1" applyFill="1" applyBorder="1" applyAlignment="1">
      <alignment horizontal="right" indent="1"/>
    </xf>
    <xf numFmtId="0" fontId="2" fillId="2" borderId="0" xfId="0" applyFont="1" applyFill="1" applyBorder="1"/>
    <xf numFmtId="0" fontId="6" fillId="0" borderId="3" xfId="0" applyFont="1" applyFill="1" applyBorder="1"/>
    <xf numFmtId="3" fontId="2" fillId="0" borderId="3" xfId="0" applyNumberFormat="1" applyFont="1" applyFill="1" applyBorder="1" applyAlignment="1">
      <alignment horizontal="right" indent="1"/>
    </xf>
    <xf numFmtId="166" fontId="90" fillId="0" borderId="2" xfId="0" applyNumberFormat="1" applyFont="1" applyBorder="1" applyAlignment="1">
      <alignment horizontal="right" indent="1"/>
    </xf>
    <xf numFmtId="166" fontId="88" fillId="0" borderId="2" xfId="0" applyNumberFormat="1" applyFont="1" applyBorder="1" applyAlignment="1">
      <alignment horizontal="right" indent="1"/>
    </xf>
    <xf numFmtId="0" fontId="85" fillId="4" borderId="0" xfId="4" applyFont="1" applyFill="1" applyBorder="1" applyAlignment="1">
      <alignment horizontal="center"/>
    </xf>
    <xf numFmtId="0" fontId="88" fillId="7" borderId="0" xfId="0" applyFont="1" applyFill="1" applyBorder="1"/>
    <xf numFmtId="0" fontId="88" fillId="7" borderId="40" xfId="0" applyFont="1" applyFill="1" applyBorder="1"/>
    <xf numFmtId="0" fontId="69" fillId="4" borderId="0" xfId="0" applyFont="1" applyFill="1" applyAlignment="1">
      <alignment horizontal="right" indent="1"/>
    </xf>
    <xf numFmtId="0" fontId="90" fillId="4" borderId="0" xfId="0" applyFont="1" applyFill="1" applyAlignment="1">
      <alignment horizontal="right" indent="1"/>
    </xf>
    <xf numFmtId="164" fontId="88" fillId="7" borderId="40" xfId="0" applyNumberFormat="1" applyFont="1" applyFill="1" applyBorder="1" applyAlignment="1">
      <alignment horizontal="right" indent="1"/>
    </xf>
    <xf numFmtId="164" fontId="90" fillId="7" borderId="40" xfId="0" applyNumberFormat="1" applyFont="1" applyFill="1" applyBorder="1" applyAlignment="1">
      <alignment horizontal="right" indent="1"/>
    </xf>
    <xf numFmtId="0" fontId="88" fillId="0" borderId="0" xfId="0" applyFont="1" applyBorder="1" applyAlignment="1">
      <alignment horizontal="left" vertical="center" wrapText="1"/>
    </xf>
    <xf numFmtId="164" fontId="88" fillId="7" borderId="0" xfId="0" applyNumberFormat="1" applyFont="1" applyFill="1" applyBorder="1" applyAlignment="1">
      <alignment horizontal="right" indent="1"/>
    </xf>
    <xf numFmtId="164" fontId="90" fillId="7" borderId="0" xfId="0" applyNumberFormat="1" applyFont="1" applyFill="1" applyBorder="1" applyAlignment="1">
      <alignment horizontal="right" indent="1"/>
    </xf>
    <xf numFmtId="0" fontId="2" fillId="0" borderId="0" xfId="0" applyFont="1" applyBorder="1" applyAlignment="1">
      <alignment horizontal="left"/>
    </xf>
    <xf numFmtId="164" fontId="88" fillId="0" borderId="0" xfId="0" applyNumberFormat="1" applyFont="1" applyFill="1" applyBorder="1" applyAlignment="1">
      <alignment horizontal="right" indent="1"/>
    </xf>
    <xf numFmtId="164" fontId="90" fillId="0" borderId="0" xfId="0" applyNumberFormat="1" applyFont="1" applyFill="1" applyBorder="1" applyAlignment="1">
      <alignment horizontal="right" indent="1"/>
    </xf>
    <xf numFmtId="0" fontId="69" fillId="0" borderId="0" xfId="0" applyFont="1" applyFill="1"/>
    <xf numFmtId="0" fontId="86" fillId="0" borderId="1" xfId="0" applyFont="1" applyFill="1" applyBorder="1"/>
    <xf numFmtId="3" fontId="86" fillId="0" borderId="0" xfId="0" applyNumberFormat="1" applyFont="1" applyFill="1" applyAlignment="1">
      <alignment horizontal="right" indent="1"/>
    </xf>
    <xf numFmtId="3" fontId="89" fillId="0" borderId="0" xfId="0" applyNumberFormat="1" applyFont="1" applyFill="1" applyAlignment="1">
      <alignment horizontal="right" indent="1"/>
    </xf>
    <xf numFmtId="3" fontId="85" fillId="0" borderId="0" xfId="0" applyNumberFormat="1" applyFont="1" applyFill="1" applyAlignment="1">
      <alignment horizontal="right" indent="1"/>
    </xf>
    <xf numFmtId="0" fontId="86" fillId="10" borderId="3" xfId="0" applyFont="1" applyFill="1" applyBorder="1"/>
    <xf numFmtId="3" fontId="86" fillId="10" borderId="3" xfId="0" applyNumberFormat="1" applyFont="1" applyFill="1" applyBorder="1" applyAlignment="1">
      <alignment horizontal="right" indent="1"/>
    </xf>
    <xf numFmtId="3" fontId="89" fillId="10" borderId="3" xfId="0" applyNumberFormat="1" applyFont="1" applyFill="1" applyBorder="1" applyAlignment="1">
      <alignment horizontal="right" indent="1"/>
    </xf>
    <xf numFmtId="3" fontId="85" fillId="10" borderId="3" xfId="0" applyNumberFormat="1" applyFont="1" applyFill="1" applyBorder="1" applyAlignment="1">
      <alignment horizontal="right" indent="1"/>
    </xf>
    <xf numFmtId="0" fontId="92" fillId="0" borderId="0" xfId="0" applyFont="1" applyBorder="1"/>
    <xf numFmtId="3" fontId="86" fillId="0" borderId="0" xfId="0" applyNumberFormat="1" applyFont="1" applyBorder="1" applyAlignment="1">
      <alignment horizontal="right" indent="1"/>
    </xf>
    <xf numFmtId="3" fontId="89" fillId="0" borderId="0" xfId="0" applyNumberFormat="1" applyFont="1" applyBorder="1" applyAlignment="1">
      <alignment horizontal="right" indent="1"/>
    </xf>
    <xf numFmtId="3" fontId="85" fillId="0" borderId="0" xfId="0" applyNumberFormat="1" applyFont="1" applyBorder="1" applyAlignment="1">
      <alignment horizontal="right" indent="1"/>
    </xf>
    <xf numFmtId="0" fontId="69" fillId="2" borderId="0" xfId="0" applyFont="1" applyFill="1" applyBorder="1"/>
    <xf numFmtId="3" fontId="69" fillId="2" borderId="0" xfId="0" applyNumberFormat="1" applyFont="1" applyFill="1" applyAlignment="1">
      <alignment horizontal="right" indent="1"/>
    </xf>
    <xf numFmtId="3" fontId="90" fillId="2" borderId="0" xfId="0" applyNumberFormat="1" applyFont="1" applyFill="1" applyAlignment="1">
      <alignment horizontal="right" indent="1"/>
    </xf>
    <xf numFmtId="3" fontId="85" fillId="2" borderId="0" xfId="0" applyNumberFormat="1" applyFont="1" applyFill="1" applyAlignment="1">
      <alignment horizontal="right" indent="1"/>
    </xf>
    <xf numFmtId="0" fontId="69" fillId="0" borderId="0" xfId="0" applyFont="1" applyFill="1" applyBorder="1"/>
    <xf numFmtId="3" fontId="69" fillId="0" borderId="0" xfId="0" applyNumberFormat="1" applyFont="1" applyFill="1" applyAlignment="1">
      <alignment horizontal="right" indent="1"/>
    </xf>
    <xf numFmtId="3" fontId="90" fillId="0" borderId="0" xfId="0" applyNumberFormat="1" applyFont="1" applyFill="1" applyAlignment="1">
      <alignment horizontal="right" indent="1"/>
    </xf>
    <xf numFmtId="3" fontId="69" fillId="0" borderId="0" xfId="0" quotePrefix="1" applyNumberFormat="1" applyFont="1" applyFill="1" applyAlignment="1">
      <alignment horizontal="right" indent="1"/>
    </xf>
    <xf numFmtId="0" fontId="92" fillId="10" borderId="0" xfId="0" applyFont="1" applyFill="1" applyBorder="1"/>
    <xf numFmtId="0" fontId="69" fillId="10" borderId="0" xfId="0" applyFont="1" applyFill="1" applyAlignment="1">
      <alignment horizontal="right" indent="1"/>
    </xf>
    <xf numFmtId="0" fontId="90" fillId="10" borderId="0" xfId="0" applyFont="1" applyFill="1" applyAlignment="1">
      <alignment horizontal="right" indent="1"/>
    </xf>
    <xf numFmtId="0" fontId="85" fillId="10" borderId="0" xfId="0" applyFont="1" applyFill="1" applyAlignment="1">
      <alignment horizontal="right" indent="1"/>
    </xf>
    <xf numFmtId="0" fontId="69" fillId="0" borderId="0" xfId="0" quotePrefix="1" applyFont="1" applyFill="1" applyBorder="1" applyAlignment="1"/>
    <xf numFmtId="0" fontId="69" fillId="10" borderId="0" xfId="0" quotePrefix="1" applyFont="1" applyFill="1" applyBorder="1" applyAlignment="1"/>
    <xf numFmtId="3" fontId="69" fillId="10" borderId="0" xfId="0" applyNumberFormat="1" applyFont="1" applyFill="1" applyAlignment="1">
      <alignment horizontal="right" indent="1"/>
    </xf>
    <xf numFmtId="3" fontId="90" fillId="10" borderId="0" xfId="0" applyNumberFormat="1" applyFont="1" applyFill="1" applyAlignment="1">
      <alignment horizontal="right" indent="1"/>
    </xf>
    <xf numFmtId="3" fontId="85" fillId="10" borderId="0" xfId="0" applyNumberFormat="1" applyFont="1" applyFill="1" applyAlignment="1">
      <alignment horizontal="right" indent="1"/>
    </xf>
    <xf numFmtId="0" fontId="69" fillId="0" borderId="0" xfId="0" quotePrefix="1" applyFont="1" applyFill="1" applyBorder="1" applyAlignment="1">
      <alignment wrapText="1"/>
    </xf>
    <xf numFmtId="0" fontId="69" fillId="10" borderId="2" xfId="0" quotePrefix="1" applyNumberFormat="1" applyFont="1" applyFill="1" applyBorder="1" applyAlignment="1">
      <alignment wrapText="1"/>
    </xf>
    <xf numFmtId="3" fontId="69" fillId="10" borderId="2" xfId="0" applyNumberFormat="1" applyFont="1" applyFill="1" applyBorder="1" applyAlignment="1">
      <alignment horizontal="right" indent="1"/>
    </xf>
    <xf numFmtId="3" fontId="69" fillId="10" borderId="2" xfId="0" quotePrefix="1" applyNumberFormat="1" applyFont="1" applyFill="1" applyBorder="1" applyAlignment="1">
      <alignment horizontal="right" indent="1"/>
    </xf>
    <xf numFmtId="3" fontId="90" fillId="10" borderId="2" xfId="0" applyNumberFormat="1" applyFont="1" applyFill="1" applyBorder="1" applyAlignment="1">
      <alignment horizontal="right" indent="1"/>
    </xf>
    <xf numFmtId="3" fontId="85" fillId="10" borderId="2" xfId="0" applyNumberFormat="1" applyFont="1" applyFill="1" applyBorder="1" applyAlignment="1">
      <alignment horizontal="right" indent="1"/>
    </xf>
    <xf numFmtId="3" fontId="7" fillId="0" borderId="0" xfId="0" applyNumberFormat="1" applyFont="1" applyFill="1" applyBorder="1"/>
    <xf numFmtId="3" fontId="16" fillId="0" borderId="0" xfId="0" applyNumberFormat="1" applyFont="1" applyBorder="1" applyAlignment="1">
      <alignment horizontal="center" vertical="center"/>
    </xf>
    <xf numFmtId="3" fontId="94" fillId="0" borderId="0" xfId="0" applyNumberFormat="1" applyFont="1" applyBorder="1" applyAlignment="1">
      <alignment horizontal="center" vertical="center"/>
    </xf>
    <xf numFmtId="0" fontId="16" fillId="0" borderId="0" xfId="0" applyFont="1" applyFill="1"/>
    <xf numFmtId="164" fontId="16" fillId="0" borderId="0" xfId="0" applyNumberFormat="1" applyFont="1"/>
    <xf numFmtId="0" fontId="16" fillId="0" borderId="0" xfId="0" applyFont="1" applyAlignment="1">
      <alignment horizontal="center"/>
    </xf>
    <xf numFmtId="0" fontId="95" fillId="0" borderId="0" xfId="0" applyFont="1" applyAlignment="1">
      <alignment horizontal="center"/>
    </xf>
    <xf numFmtId="164" fontId="69" fillId="0" borderId="0" xfId="0" applyNumberFormat="1" applyFont="1"/>
    <xf numFmtId="166" fontId="86" fillId="10" borderId="3" xfId="0" applyNumberFormat="1" applyFont="1" applyFill="1" applyBorder="1" applyAlignment="1">
      <alignment horizontal="right" indent="1"/>
    </xf>
    <xf numFmtId="166" fontId="85" fillId="10" borderId="3" xfId="0" applyNumberFormat="1" applyFont="1" applyFill="1" applyBorder="1" applyAlignment="1">
      <alignment horizontal="right" indent="1"/>
    </xf>
    <xf numFmtId="166" fontId="86" fillId="0" borderId="0" xfId="0" applyNumberFormat="1" applyFont="1" applyBorder="1" applyAlignment="1">
      <alignment horizontal="right" indent="1"/>
    </xf>
    <xf numFmtId="166" fontId="85" fillId="0" borderId="0" xfId="0" applyNumberFormat="1" applyFont="1" applyBorder="1" applyAlignment="1">
      <alignment horizontal="right" indent="1"/>
    </xf>
    <xf numFmtId="166" fontId="69" fillId="2" borderId="0" xfId="0" applyNumberFormat="1" applyFont="1" applyFill="1" applyAlignment="1">
      <alignment horizontal="right" indent="1"/>
    </xf>
    <xf numFmtId="166" fontId="85" fillId="2" borderId="0" xfId="0" applyNumberFormat="1" applyFont="1" applyFill="1" applyAlignment="1">
      <alignment horizontal="right" indent="1"/>
    </xf>
    <xf numFmtId="166" fontId="69" fillId="0" borderId="0" xfId="0" applyNumberFormat="1" applyFont="1" applyFill="1" applyAlignment="1">
      <alignment horizontal="right" indent="1"/>
    </xf>
    <xf numFmtId="166" fontId="85" fillId="0" borderId="0" xfId="0" applyNumberFormat="1" applyFont="1" applyFill="1" applyAlignment="1">
      <alignment horizontal="right" indent="1"/>
    </xf>
    <xf numFmtId="166" fontId="69" fillId="0" borderId="0" xfId="0" quotePrefix="1" applyNumberFormat="1" applyFont="1" applyFill="1" applyAlignment="1">
      <alignment horizontal="right" indent="1"/>
    </xf>
    <xf numFmtId="166" fontId="69" fillId="10" borderId="0" xfId="0" applyNumberFormat="1" applyFont="1" applyFill="1" applyAlignment="1">
      <alignment horizontal="right" indent="1"/>
    </xf>
    <xf numFmtId="166" fontId="85" fillId="10" borderId="0" xfId="0" applyNumberFormat="1" applyFont="1" applyFill="1" applyAlignment="1">
      <alignment horizontal="right" indent="1"/>
    </xf>
    <xf numFmtId="166" fontId="69" fillId="10" borderId="2" xfId="0" applyNumberFormat="1" applyFont="1" applyFill="1" applyBorder="1" applyAlignment="1">
      <alignment horizontal="right" indent="1"/>
    </xf>
    <xf numFmtId="166" fontId="85" fillId="10" borderId="2" xfId="0" applyNumberFormat="1" applyFont="1" applyFill="1" applyBorder="1" applyAlignment="1">
      <alignment horizontal="right" indent="1"/>
    </xf>
    <xf numFmtId="166" fontId="89" fillId="10" borderId="3" xfId="0" applyNumberFormat="1" applyFont="1" applyFill="1" applyBorder="1" applyAlignment="1">
      <alignment horizontal="right" indent="1"/>
    </xf>
    <xf numFmtId="166" fontId="89" fillId="0" borderId="0" xfId="0" applyNumberFormat="1" applyFont="1" applyBorder="1" applyAlignment="1">
      <alignment horizontal="right" indent="1"/>
    </xf>
    <xf numFmtId="166" fontId="90" fillId="2" borderId="0" xfId="0" applyNumberFormat="1" applyFont="1" applyFill="1" applyAlignment="1">
      <alignment horizontal="right" indent="1"/>
    </xf>
    <xf numFmtId="166" fontId="90" fillId="0" borderId="0" xfId="0" applyNumberFormat="1" applyFont="1" applyFill="1" applyAlignment="1">
      <alignment horizontal="right" indent="1"/>
    </xf>
    <xf numFmtId="166" fontId="90" fillId="10" borderId="0" xfId="0" applyNumberFormat="1" applyFont="1" applyFill="1" applyAlignment="1">
      <alignment horizontal="right" indent="1"/>
    </xf>
    <xf numFmtId="166" fontId="90" fillId="10" borderId="2" xfId="0" applyNumberFormat="1" applyFont="1" applyFill="1" applyBorder="1" applyAlignment="1">
      <alignment horizontal="right" indent="1"/>
    </xf>
    <xf numFmtId="166" fontId="86" fillId="0" borderId="0" xfId="0" applyNumberFormat="1" applyFont="1" applyFill="1" applyAlignment="1">
      <alignment horizontal="right" indent="1"/>
    </xf>
    <xf numFmtId="166" fontId="89" fillId="0" borderId="0" xfId="0" applyNumberFormat="1" applyFont="1" applyFill="1" applyAlignment="1">
      <alignment horizontal="right" indent="1"/>
    </xf>
    <xf numFmtId="0" fontId="86" fillId="2" borderId="1" xfId="0" applyFont="1" applyFill="1" applyBorder="1"/>
    <xf numFmtId="3" fontId="7" fillId="0" borderId="0" xfId="0" applyNumberFormat="1" applyFont="1" applyBorder="1" applyAlignment="1">
      <alignment horizontal="center" vertical="center"/>
    </xf>
    <xf numFmtId="3" fontId="59" fillId="0" borderId="0" xfId="0" applyNumberFormat="1" applyFont="1" applyBorder="1" applyAlignment="1">
      <alignment horizontal="center" vertical="center"/>
    </xf>
    <xf numFmtId="0" fontId="7" fillId="2" borderId="2" xfId="0" applyFont="1" applyFill="1" applyBorder="1"/>
    <xf numFmtId="0" fontId="7" fillId="0" borderId="0" xfId="0" applyFont="1" applyAlignment="1">
      <alignment horizontal="center"/>
    </xf>
    <xf numFmtId="0" fontId="21" fillId="0" borderId="0" xfId="0" applyFont="1" applyAlignment="1">
      <alignment horizontal="center"/>
    </xf>
    <xf numFmtId="0" fontId="7" fillId="2" borderId="0" xfId="0" quotePrefix="1" applyFont="1" applyFill="1" applyBorder="1" applyAlignment="1"/>
    <xf numFmtId="0" fontId="80" fillId="3" borderId="0" xfId="0" applyFont="1" applyFill="1" applyAlignment="1">
      <alignment horizontal="center"/>
    </xf>
    <xf numFmtId="0" fontId="80" fillId="3" borderId="42" xfId="0" applyFont="1" applyFill="1" applyBorder="1" applyAlignment="1">
      <alignment horizontal="center" vertical="top"/>
    </xf>
    <xf numFmtId="0" fontId="80" fillId="3" borderId="43" xfId="0" applyFont="1" applyFill="1" applyBorder="1" applyAlignment="1">
      <alignment horizontal="center" vertical="top"/>
    </xf>
    <xf numFmtId="0" fontId="80" fillId="3" borderId="44" xfId="0" applyFont="1" applyFill="1" applyBorder="1" applyAlignment="1">
      <alignment horizontal="center" vertical="top"/>
    </xf>
    <xf numFmtId="0" fontId="0" fillId="0" borderId="0" xfId="0" applyAlignment="1">
      <alignment vertical="center"/>
    </xf>
    <xf numFmtId="0" fontId="82" fillId="3" borderId="0" xfId="3" applyFont="1" applyFill="1" applyBorder="1" applyAlignment="1">
      <alignment horizontal="left" vertical="top"/>
    </xf>
    <xf numFmtId="0" fontId="69" fillId="0" borderId="0" xfId="0" quotePrefix="1" applyFont="1"/>
    <xf numFmtId="3" fontId="2" fillId="0" borderId="0" xfId="0" applyNumberFormat="1" applyFont="1"/>
    <xf numFmtId="3" fontId="2" fillId="2" borderId="0" xfId="0" applyNumberFormat="1" applyFont="1" applyFill="1" applyBorder="1" applyAlignment="1">
      <alignment horizontal="right" indent="1"/>
    </xf>
    <xf numFmtId="0" fontId="2" fillId="6" borderId="2" xfId="0" applyFont="1" applyFill="1" applyBorder="1"/>
    <xf numFmtId="3" fontId="0" fillId="6" borderId="2" xfId="0" applyNumberFormat="1" applyFill="1" applyBorder="1" applyAlignment="1">
      <alignment horizontal="right" indent="1"/>
    </xf>
    <xf numFmtId="3" fontId="46" fillId="6" borderId="2" xfId="0" applyNumberFormat="1" applyFont="1" applyFill="1" applyBorder="1" applyAlignment="1">
      <alignment horizontal="right" indent="1"/>
    </xf>
    <xf numFmtId="3" fontId="6" fillId="0" borderId="0" xfId="0" applyNumberFormat="1" applyFont="1" applyFill="1" applyBorder="1" applyAlignment="1">
      <alignment horizontal="right" indent="1"/>
    </xf>
    <xf numFmtId="3" fontId="45" fillId="0" borderId="0" xfId="0" applyNumberFormat="1" applyFont="1" applyFill="1" applyBorder="1" applyAlignment="1">
      <alignment horizontal="right" indent="1"/>
    </xf>
    <xf numFmtId="3" fontId="4" fillId="0" borderId="0" xfId="0" applyNumberFormat="1" applyFont="1" applyFill="1" applyBorder="1" applyAlignment="1">
      <alignment horizontal="right" indent="1"/>
    </xf>
    <xf numFmtId="0" fontId="0" fillId="0" borderId="2" xfId="0" applyBorder="1" applyAlignment="1">
      <alignment horizontal="right" indent="1"/>
    </xf>
    <xf numFmtId="0" fontId="46" fillId="0" borderId="2" xfId="0" applyFont="1" applyBorder="1" applyAlignment="1">
      <alignment horizontal="right" indent="1"/>
    </xf>
    <xf numFmtId="0" fontId="4" fillId="0" borderId="2" xfId="0" applyFont="1" applyBorder="1" applyAlignment="1">
      <alignment horizontal="right" indent="1"/>
    </xf>
    <xf numFmtId="164" fontId="0" fillId="6" borderId="2" xfId="0" applyNumberFormat="1" applyFill="1" applyBorder="1" applyAlignment="1">
      <alignment horizontal="right" indent="1"/>
    </xf>
    <xf numFmtId="164" fontId="46" fillId="6" borderId="2" xfId="0" applyNumberFormat="1" applyFont="1" applyFill="1" applyBorder="1" applyAlignment="1">
      <alignment horizontal="right" indent="1"/>
    </xf>
    <xf numFmtId="0" fontId="0" fillId="0" borderId="0" xfId="0" applyProtection="1">
      <protection locked="0"/>
    </xf>
    <xf numFmtId="0" fontId="69" fillId="0" borderId="0" xfId="0" applyFont="1" applyProtection="1">
      <protection locked="0"/>
    </xf>
    <xf numFmtId="0" fontId="0" fillId="4" borderId="0" xfId="0" applyFill="1" applyProtection="1">
      <protection locked="0"/>
    </xf>
    <xf numFmtId="164" fontId="87" fillId="7" borderId="40" xfId="0" applyNumberFormat="1" applyFont="1" applyFill="1" applyBorder="1" applyAlignment="1" applyProtection="1">
      <alignment horizontal="right" indent="1"/>
      <protection locked="0"/>
    </xf>
    <xf numFmtId="164" fontId="88" fillId="0" borderId="0" xfId="0" applyNumberFormat="1" applyFont="1" applyAlignment="1" applyProtection="1">
      <alignment horizontal="right" indent="1"/>
      <protection locked="0"/>
    </xf>
    <xf numFmtId="164" fontId="88" fillId="7" borderId="0" xfId="0" applyNumberFormat="1" applyFont="1" applyFill="1" applyAlignment="1" applyProtection="1">
      <alignment horizontal="right" indent="1"/>
      <protection locked="0"/>
    </xf>
    <xf numFmtId="164" fontId="88" fillId="0" borderId="2" xfId="0" applyNumberFormat="1" applyFont="1" applyBorder="1" applyAlignment="1" applyProtection="1">
      <alignment horizontal="right" indent="1"/>
      <protection locked="0"/>
    </xf>
    <xf numFmtId="164" fontId="87" fillId="7" borderId="0" xfId="0" applyNumberFormat="1" applyFont="1" applyFill="1" applyAlignment="1" applyProtection="1">
      <alignment horizontal="right" indent="1"/>
      <protection locked="0"/>
    </xf>
    <xf numFmtId="0" fontId="88" fillId="4" borderId="2" xfId="0" applyFont="1" applyFill="1" applyBorder="1" applyAlignment="1" applyProtection="1">
      <alignment horizontal="right" indent="1"/>
      <protection locked="0"/>
    </xf>
    <xf numFmtId="164" fontId="87" fillId="0" borderId="0" xfId="0" applyNumberFormat="1" applyFont="1" applyAlignment="1" applyProtection="1">
      <alignment horizontal="right" indent="1"/>
      <protection locked="0"/>
    </xf>
    <xf numFmtId="164" fontId="88" fillId="8" borderId="0" xfId="0" applyNumberFormat="1" applyFont="1" applyFill="1" applyAlignment="1" applyProtection="1">
      <alignment horizontal="right" indent="1"/>
      <protection locked="0"/>
    </xf>
    <xf numFmtId="164" fontId="88" fillId="8" borderId="2" xfId="0" applyNumberFormat="1" applyFont="1" applyFill="1" applyBorder="1" applyAlignment="1" applyProtection="1">
      <alignment horizontal="right" indent="1"/>
      <protection locked="0"/>
    </xf>
    <xf numFmtId="164" fontId="88" fillId="8" borderId="0" xfId="0" applyNumberFormat="1" applyFont="1" applyFill="1" applyBorder="1" applyAlignment="1" applyProtection="1">
      <alignment horizontal="right" indent="1"/>
      <protection locked="0"/>
    </xf>
    <xf numFmtId="0" fontId="9" fillId="0" borderId="0" xfId="0" applyFont="1" applyProtection="1">
      <protection locked="0"/>
    </xf>
    <xf numFmtId="0" fontId="12" fillId="0" borderId="0" xfId="0" applyFont="1" applyAlignment="1" applyProtection="1">
      <alignment horizontal="right"/>
      <protection locked="0"/>
    </xf>
    <xf numFmtId="0" fontId="6" fillId="0" borderId="4" xfId="0" applyFont="1" applyBorder="1" applyProtection="1">
      <protection locked="0"/>
    </xf>
    <xf numFmtId="0" fontId="6" fillId="0" borderId="0" xfId="0" applyFont="1" applyBorder="1" applyProtection="1">
      <protection locked="0"/>
    </xf>
    <xf numFmtId="0" fontId="13" fillId="0" borderId="5" xfId="0" applyFont="1" applyBorder="1" applyProtection="1">
      <protection locked="0"/>
    </xf>
    <xf numFmtId="0" fontId="6" fillId="0" borderId="0" xfId="0" applyFont="1" applyProtection="1">
      <protection locked="0"/>
    </xf>
    <xf numFmtId="164" fontId="90" fillId="0" borderId="0" xfId="0" applyNumberFormat="1" applyFont="1" applyAlignment="1" applyProtection="1">
      <alignment horizontal="right" indent="1"/>
      <protection locked="0"/>
    </xf>
    <xf numFmtId="0" fontId="0" fillId="0" borderId="0" xfId="0" applyBorder="1" applyProtection="1">
      <protection locked="0"/>
    </xf>
    <xf numFmtId="0" fontId="7" fillId="0" borderId="0" xfId="0" applyFont="1" applyProtection="1">
      <protection locked="0"/>
    </xf>
    <xf numFmtId="0" fontId="7" fillId="0" borderId="0" xfId="6" applyFont="1" applyFill="1" applyProtection="1">
      <protection locked="0"/>
    </xf>
    <xf numFmtId="0" fontId="8" fillId="0" borderId="0" xfId="0" applyFont="1" applyAlignment="1" applyProtection="1">
      <alignment horizontal="right"/>
      <protection locked="0"/>
    </xf>
    <xf numFmtId="0" fontId="5" fillId="4" borderId="0" xfId="4" applyFont="1" applyFill="1" applyBorder="1" applyAlignment="1" applyProtection="1">
      <alignment horizontal="center"/>
      <protection locked="0"/>
    </xf>
    <xf numFmtId="0" fontId="87" fillId="7" borderId="40" xfId="0" applyFont="1" applyFill="1" applyBorder="1" applyProtection="1">
      <protection locked="0"/>
    </xf>
    <xf numFmtId="164" fontId="89" fillId="7" borderId="40" xfId="0" applyNumberFormat="1" applyFont="1" applyFill="1" applyBorder="1" applyAlignment="1" applyProtection="1">
      <alignment horizontal="right" indent="1"/>
      <protection locked="0"/>
    </xf>
    <xf numFmtId="0" fontId="88" fillId="0" borderId="0" xfId="0" applyFont="1" applyProtection="1">
      <protection locked="0"/>
    </xf>
    <xf numFmtId="164" fontId="0" fillId="0" borderId="0" xfId="0" applyNumberFormat="1" applyProtection="1">
      <protection locked="0"/>
    </xf>
    <xf numFmtId="0" fontId="88" fillId="7" borderId="0" xfId="0" applyFont="1" applyFill="1" applyProtection="1">
      <protection locked="0"/>
    </xf>
    <xf numFmtId="164" fontId="90" fillId="7" borderId="0" xfId="0" applyNumberFormat="1" applyFont="1" applyFill="1" applyAlignment="1" applyProtection="1">
      <alignment horizontal="right" indent="1"/>
      <protection locked="0"/>
    </xf>
    <xf numFmtId="0" fontId="88" fillId="0" borderId="2" xfId="0" applyFont="1" applyBorder="1" applyProtection="1">
      <protection locked="0"/>
    </xf>
    <xf numFmtId="164" fontId="90" fillId="0" borderId="2" xfId="0" applyNumberFormat="1" applyFont="1" applyBorder="1" applyAlignment="1" applyProtection="1">
      <alignment horizontal="right" indent="1"/>
      <protection locked="0"/>
    </xf>
    <xf numFmtId="0" fontId="87" fillId="7" borderId="0" xfId="0" applyFont="1" applyFill="1" applyProtection="1">
      <protection locked="0"/>
    </xf>
    <xf numFmtId="164" fontId="89" fillId="7" borderId="0" xfId="0" applyNumberFormat="1" applyFont="1" applyFill="1" applyAlignment="1" applyProtection="1">
      <alignment horizontal="right" indent="1"/>
      <protection locked="0"/>
    </xf>
    <xf numFmtId="0" fontId="85" fillId="4" borderId="2" xfId="4" applyFont="1" applyFill="1" applyBorder="1" applyAlignment="1" applyProtection="1">
      <alignment horizontal="center"/>
      <protection locked="0"/>
    </xf>
    <xf numFmtId="0" fontId="90" fillId="4" borderId="2" xfId="0" applyFont="1" applyFill="1" applyBorder="1" applyAlignment="1" applyProtection="1">
      <alignment horizontal="right" indent="1"/>
      <protection locked="0"/>
    </xf>
    <xf numFmtId="0" fontId="87" fillId="0" borderId="0" xfId="0" applyFont="1" applyProtection="1">
      <protection locked="0"/>
    </xf>
    <xf numFmtId="164" fontId="89" fillId="0" borderId="0" xfId="0" applyNumberFormat="1" applyFont="1" applyAlignment="1" applyProtection="1">
      <alignment horizontal="right" indent="1"/>
      <protection locked="0"/>
    </xf>
    <xf numFmtId="0" fontId="88" fillId="8" borderId="0" xfId="0" applyFont="1" applyFill="1" applyProtection="1">
      <protection locked="0"/>
    </xf>
    <xf numFmtId="164" fontId="90" fillId="8" borderId="0" xfId="0" applyNumberFormat="1" applyFont="1" applyFill="1" applyAlignment="1" applyProtection="1">
      <alignment horizontal="right" indent="1"/>
      <protection locked="0"/>
    </xf>
    <xf numFmtId="0" fontId="88" fillId="8" borderId="2" xfId="0" applyFont="1" applyFill="1" applyBorder="1" applyProtection="1">
      <protection locked="0"/>
    </xf>
    <xf numFmtId="164" fontId="90" fillId="8" borderId="2" xfId="0" applyNumberFormat="1" applyFont="1" applyFill="1" applyBorder="1" applyAlignment="1" applyProtection="1">
      <alignment horizontal="right" indent="1"/>
      <protection locked="0"/>
    </xf>
    <xf numFmtId="0" fontId="88" fillId="8" borderId="0" xfId="0" applyFont="1" applyFill="1" applyBorder="1" applyProtection="1">
      <protection locked="0"/>
    </xf>
    <xf numFmtId="164" fontId="90" fillId="8" borderId="0" xfId="0" applyNumberFormat="1" applyFont="1" applyFill="1" applyBorder="1" applyAlignment="1" applyProtection="1">
      <alignment horizontal="right" indent="1"/>
      <protection locked="0"/>
    </xf>
    <xf numFmtId="0" fontId="49" fillId="0" borderId="0" xfId="0" applyFont="1" applyAlignment="1" applyProtection="1">
      <alignment horizontal="justify" wrapText="1"/>
      <protection locked="0"/>
    </xf>
    <xf numFmtId="0" fontId="3" fillId="0" borderId="0" xfId="0" applyFont="1" applyAlignment="1" applyProtection="1">
      <alignment horizontal="justify" wrapText="1"/>
      <protection locked="0"/>
    </xf>
    <xf numFmtId="0" fontId="48" fillId="0" borderId="0" xfId="0" applyFont="1" applyAlignment="1" applyProtection="1">
      <alignment horizontal="justify" wrapText="1"/>
      <protection locked="0"/>
    </xf>
    <xf numFmtId="0" fontId="0" fillId="0" borderId="0" xfId="0" applyAlignment="1" applyProtection="1">
      <alignment horizontal="justify" wrapText="1"/>
      <protection locked="0"/>
    </xf>
    <xf numFmtId="0" fontId="52" fillId="0" borderId="0" xfId="0" applyFont="1" applyAlignment="1" applyProtection="1">
      <alignment horizontal="justify" wrapText="1"/>
      <protection locked="0"/>
    </xf>
    <xf numFmtId="0" fontId="50" fillId="0" borderId="0" xfId="0" applyFont="1" applyAlignment="1" applyProtection="1">
      <alignment horizontal="justify" wrapText="1"/>
      <protection locked="0"/>
    </xf>
    <xf numFmtId="0" fontId="50" fillId="0" borderId="0" xfId="0" applyFont="1" applyAlignment="1" applyProtection="1">
      <alignment horizontal="left" wrapText="1"/>
      <protection locked="0"/>
    </xf>
    <xf numFmtId="3" fontId="87" fillId="7" borderId="40" xfId="0" applyNumberFormat="1" applyFont="1" applyFill="1" applyBorder="1" applyAlignment="1">
      <alignment horizontal="right" indent="1"/>
    </xf>
    <xf numFmtId="3" fontId="89" fillId="7" borderId="40" xfId="0" applyNumberFormat="1" applyFont="1" applyFill="1" applyBorder="1" applyAlignment="1">
      <alignment horizontal="right" indent="1"/>
    </xf>
    <xf numFmtId="3" fontId="88" fillId="0" borderId="0" xfId="0" applyNumberFormat="1" applyFont="1" applyAlignment="1">
      <alignment horizontal="right" indent="1"/>
    </xf>
    <xf numFmtId="3" fontId="88" fillId="7" borderId="0" xfId="0" applyNumberFormat="1" applyFont="1" applyFill="1" applyAlignment="1">
      <alignment horizontal="right" indent="1"/>
    </xf>
    <xf numFmtId="3" fontId="90" fillId="7" borderId="0" xfId="0" applyNumberFormat="1" applyFont="1" applyFill="1" applyAlignment="1">
      <alignment horizontal="right" indent="1"/>
    </xf>
    <xf numFmtId="3" fontId="87" fillId="7" borderId="0" xfId="0" applyNumberFormat="1" applyFont="1" applyFill="1" applyAlignment="1">
      <alignment horizontal="right" indent="1"/>
    </xf>
    <xf numFmtId="3" fontId="89" fillId="7" borderId="0" xfId="0" applyNumberFormat="1" applyFont="1" applyFill="1" applyAlignment="1">
      <alignment horizontal="right" indent="1"/>
    </xf>
    <xf numFmtId="0" fontId="97" fillId="7" borderId="0" xfId="0" applyFont="1" applyFill="1"/>
    <xf numFmtId="0" fontId="98" fillId="0" borderId="0" xfId="0" applyFont="1"/>
    <xf numFmtId="0" fontId="98" fillId="7" borderId="0" xfId="0" applyFont="1" applyFill="1"/>
    <xf numFmtId="0" fontId="98" fillId="7" borderId="0" xfId="0" applyFont="1" applyFill="1" applyBorder="1"/>
    <xf numFmtId="0" fontId="98" fillId="0" borderId="0" xfId="0" applyFont="1" applyBorder="1"/>
    <xf numFmtId="0" fontId="2" fillId="0" borderId="4" xfId="0" applyFont="1" applyBorder="1" applyAlignment="1" applyProtection="1">
      <alignment horizontal="center"/>
      <protection locked="0"/>
    </xf>
    <xf numFmtId="3" fontId="2" fillId="0" borderId="4" xfId="0" applyNumberFormat="1" applyFont="1" applyBorder="1" applyAlignment="1" applyProtection="1">
      <alignment horizontal="center"/>
      <protection locked="0"/>
    </xf>
    <xf numFmtId="0" fontId="4" fillId="0" borderId="4"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4" fillId="0" borderId="5" xfId="0" applyFont="1" applyBorder="1" applyAlignment="1" applyProtection="1">
      <alignment horizontal="center"/>
      <protection locked="0"/>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xf>
    <xf numFmtId="3" fontId="98" fillId="0" borderId="0" xfId="0" applyNumberFormat="1" applyFont="1" applyAlignment="1">
      <alignment horizontal="right" indent="1"/>
    </xf>
    <xf numFmtId="3" fontId="98" fillId="7" borderId="0" xfId="0" applyNumberFormat="1" applyFont="1" applyFill="1" applyAlignment="1">
      <alignment horizontal="right" indent="1"/>
    </xf>
    <xf numFmtId="3" fontId="46" fillId="7" borderId="0" xfId="0" applyNumberFormat="1" applyFont="1" applyFill="1" applyAlignment="1">
      <alignment horizontal="right" indent="1"/>
    </xf>
    <xf numFmtId="0" fontId="98" fillId="7" borderId="0" xfId="0" quotePrefix="1" applyFont="1" applyFill="1"/>
    <xf numFmtId="3" fontId="98" fillId="0" borderId="0" xfId="0" applyNumberFormat="1" applyFont="1" applyBorder="1" applyAlignment="1">
      <alignment horizontal="right" indent="1"/>
    </xf>
    <xf numFmtId="3" fontId="46" fillId="0" borderId="0" xfId="0" applyNumberFormat="1" applyFont="1" applyBorder="1" applyAlignment="1">
      <alignment horizontal="right" indent="1"/>
    </xf>
    <xf numFmtId="3" fontId="98" fillId="7" borderId="0" xfId="0" applyNumberFormat="1" applyFont="1" applyFill="1" applyBorder="1" applyAlignment="1">
      <alignment horizontal="right" indent="1"/>
    </xf>
    <xf numFmtId="3" fontId="46" fillId="7" borderId="0" xfId="0" applyNumberFormat="1" applyFont="1" applyFill="1" applyBorder="1" applyAlignment="1">
      <alignment horizontal="right" indent="1"/>
    </xf>
    <xf numFmtId="0" fontId="97" fillId="7" borderId="40" xfId="0" applyFont="1" applyFill="1" applyBorder="1"/>
    <xf numFmtId="3" fontId="97" fillId="7" borderId="40" xfId="0" applyNumberFormat="1" applyFont="1" applyFill="1" applyBorder="1" applyAlignment="1">
      <alignment horizontal="right" indent="1"/>
    </xf>
    <xf numFmtId="3" fontId="45" fillId="7" borderId="40" xfId="0" applyNumberFormat="1" applyFont="1" applyFill="1" applyBorder="1" applyAlignment="1">
      <alignment horizontal="right" indent="1"/>
    </xf>
    <xf numFmtId="3" fontId="97" fillId="7" borderId="0" xfId="0" applyNumberFormat="1" applyFont="1" applyFill="1" applyAlignment="1">
      <alignment horizontal="right" indent="1"/>
    </xf>
    <xf numFmtId="3" fontId="45" fillId="7" borderId="0" xfId="0" applyNumberFormat="1" applyFont="1" applyFill="1" applyAlignment="1">
      <alignment horizontal="right" indent="1"/>
    </xf>
    <xf numFmtId="0" fontId="97" fillId="0" borderId="0" xfId="0" applyFont="1"/>
    <xf numFmtId="3" fontId="97" fillId="0" borderId="0" xfId="0" applyNumberFormat="1" applyFont="1" applyAlignment="1">
      <alignment horizontal="right" indent="1"/>
    </xf>
    <xf numFmtId="3" fontId="45" fillId="0" borderId="0" xfId="0" applyNumberFormat="1" applyFont="1" applyAlignment="1">
      <alignment horizontal="right" indent="1"/>
    </xf>
    <xf numFmtId="0" fontId="97" fillId="7" borderId="0" xfId="0" applyFont="1" applyFill="1" applyBorder="1"/>
    <xf numFmtId="3" fontId="97" fillId="7" borderId="0" xfId="0" applyNumberFormat="1" applyFont="1" applyFill="1" applyBorder="1" applyAlignment="1">
      <alignment horizontal="right" indent="1"/>
    </xf>
    <xf numFmtId="3" fontId="45" fillId="7" borderId="0" xfId="0" applyNumberFormat="1" applyFont="1" applyFill="1" applyBorder="1" applyAlignment="1">
      <alignment horizontal="right" indent="1"/>
    </xf>
    <xf numFmtId="0" fontId="97" fillId="0" borderId="0" xfId="0" applyFont="1" applyBorder="1"/>
    <xf numFmtId="3" fontId="97" fillId="0" borderId="0" xfId="0" applyNumberFormat="1" applyFont="1" applyBorder="1" applyAlignment="1">
      <alignment horizontal="right" indent="1"/>
    </xf>
    <xf numFmtId="3" fontId="45" fillId="0" borderId="0" xfId="0" applyNumberFormat="1" applyFont="1" applyBorder="1" applyAlignment="1">
      <alignment horizontal="right" indent="1"/>
    </xf>
    <xf numFmtId="0" fontId="97" fillId="7" borderId="3" xfId="0" applyFont="1" applyFill="1" applyBorder="1"/>
    <xf numFmtId="3" fontId="97" fillId="7" borderId="3" xfId="0" applyNumberFormat="1" applyFont="1" applyFill="1" applyBorder="1" applyAlignment="1">
      <alignment horizontal="right" indent="1"/>
    </xf>
    <xf numFmtId="3" fontId="0" fillId="0" borderId="0" xfId="0" applyNumberFormat="1" applyProtection="1">
      <protection locked="0"/>
    </xf>
    <xf numFmtId="166" fontId="7" fillId="0" borderId="0" xfId="0" applyNumberFormat="1" applyFont="1"/>
    <xf numFmtId="164" fontId="97" fillId="7" borderId="40" xfId="0" applyNumberFormat="1" applyFont="1" applyFill="1" applyBorder="1" applyAlignment="1">
      <alignment horizontal="right" indent="1"/>
    </xf>
    <xf numFmtId="164" fontId="45" fillId="7" borderId="40" xfId="0" applyNumberFormat="1" applyFont="1" applyFill="1" applyBorder="1" applyAlignment="1">
      <alignment horizontal="right" indent="1"/>
    </xf>
    <xf numFmtId="164" fontId="98" fillId="0" borderId="0" xfId="0" applyNumberFormat="1" applyFont="1" applyAlignment="1">
      <alignment horizontal="right" indent="1"/>
    </xf>
    <xf numFmtId="164" fontId="46" fillId="0" borderId="0" xfId="0" applyNumberFormat="1" applyFont="1" applyAlignment="1">
      <alignment horizontal="right" indent="1"/>
    </xf>
    <xf numFmtId="164" fontId="98" fillId="7" borderId="0" xfId="0" applyNumberFormat="1" applyFont="1" applyFill="1" applyAlignment="1">
      <alignment horizontal="right" indent="1"/>
    </xf>
    <xf numFmtId="164" fontId="46" fillId="7" borderId="0" xfId="0" applyNumberFormat="1" applyFont="1" applyFill="1" applyAlignment="1">
      <alignment horizontal="right" indent="1"/>
    </xf>
    <xf numFmtId="164" fontId="97" fillId="7" borderId="0" xfId="0" applyNumberFormat="1" applyFont="1" applyFill="1" applyAlignment="1">
      <alignment horizontal="right" indent="1"/>
    </xf>
    <xf numFmtId="164" fontId="45" fillId="7" borderId="0" xfId="0" applyNumberFormat="1" applyFont="1" applyFill="1" applyAlignment="1">
      <alignment horizontal="right" indent="1"/>
    </xf>
    <xf numFmtId="164" fontId="97" fillId="0" borderId="0" xfId="0" applyNumberFormat="1" applyFont="1" applyAlignment="1">
      <alignment horizontal="right" indent="1"/>
    </xf>
    <xf numFmtId="164" fontId="45" fillId="0" borderId="0" xfId="0" applyNumberFormat="1" applyFont="1" applyAlignment="1">
      <alignment horizontal="right" indent="1"/>
    </xf>
    <xf numFmtId="164" fontId="98" fillId="0" borderId="0" xfId="0" applyNumberFormat="1" applyFont="1" applyBorder="1" applyAlignment="1">
      <alignment horizontal="right" indent="1"/>
    </xf>
    <xf numFmtId="164" fontId="46" fillId="0" borderId="0" xfId="0" applyNumberFormat="1" applyFont="1" applyBorder="1" applyAlignment="1">
      <alignment horizontal="right" indent="1"/>
    </xf>
    <xf numFmtId="164" fontId="97" fillId="0" borderId="0" xfId="0" applyNumberFormat="1" applyFont="1" applyBorder="1" applyAlignment="1">
      <alignment horizontal="right" indent="1"/>
    </xf>
    <xf numFmtId="164" fontId="45" fillId="0" borderId="0" xfId="0" applyNumberFormat="1" applyFont="1" applyBorder="1" applyAlignment="1">
      <alignment horizontal="right" indent="1"/>
    </xf>
    <xf numFmtId="164" fontId="98" fillId="7" borderId="0" xfId="0" applyNumberFormat="1" applyFont="1" applyFill="1" applyBorder="1" applyAlignment="1">
      <alignment horizontal="right" indent="1"/>
    </xf>
    <xf numFmtId="164" fontId="46" fillId="7" borderId="0" xfId="0" applyNumberFormat="1" applyFont="1" applyFill="1" applyBorder="1" applyAlignment="1">
      <alignment horizontal="right" indent="1"/>
    </xf>
    <xf numFmtId="164" fontId="97" fillId="7" borderId="0" xfId="0" applyNumberFormat="1" applyFont="1" applyFill="1" applyBorder="1" applyAlignment="1">
      <alignment horizontal="right" indent="1"/>
    </xf>
    <xf numFmtId="164" fontId="45" fillId="7" borderId="0" xfId="0" applyNumberFormat="1" applyFont="1" applyFill="1" applyBorder="1" applyAlignment="1">
      <alignment horizontal="right" indent="1"/>
    </xf>
    <xf numFmtId="164" fontId="97" fillId="7" borderId="3" xfId="0" applyNumberFormat="1" applyFont="1" applyFill="1" applyBorder="1" applyAlignment="1">
      <alignment horizontal="right" indent="1"/>
    </xf>
    <xf numFmtId="3" fontId="97" fillId="0" borderId="0" xfId="0" applyNumberFormat="1" applyFont="1" applyFill="1" applyBorder="1" applyAlignment="1">
      <alignment horizontal="right" indent="1"/>
    </xf>
    <xf numFmtId="0" fontId="98" fillId="0" borderId="0" xfId="0" applyFont="1" applyFill="1" applyBorder="1"/>
    <xf numFmtId="3" fontId="0" fillId="0" borderId="0" xfId="0" applyNumberFormat="1"/>
    <xf numFmtId="0" fontId="97" fillId="12" borderId="3" xfId="0" applyFont="1" applyFill="1" applyBorder="1"/>
    <xf numFmtId="3" fontId="97" fillId="12" borderId="3" xfId="0" applyNumberFormat="1" applyFont="1" applyFill="1" applyBorder="1" applyAlignment="1">
      <alignment horizontal="right" indent="1"/>
    </xf>
    <xf numFmtId="3" fontId="98" fillId="9" borderId="0" xfId="0" applyNumberFormat="1" applyFont="1" applyFill="1" applyAlignment="1">
      <alignment horizontal="right" indent="1"/>
    </xf>
    <xf numFmtId="164" fontId="97" fillId="12" borderId="3" xfId="0" applyNumberFormat="1" applyFont="1" applyFill="1" applyBorder="1" applyAlignment="1">
      <alignment horizontal="right" indent="1"/>
    </xf>
    <xf numFmtId="3" fontId="98" fillId="0" borderId="0" xfId="0" applyNumberFormat="1" applyFont="1" applyFill="1" applyBorder="1" applyAlignment="1">
      <alignment horizontal="right" indent="1"/>
    </xf>
    <xf numFmtId="3" fontId="46" fillId="0" borderId="0" xfId="0" applyNumberFormat="1" applyFont="1" applyFill="1" applyBorder="1" applyAlignment="1">
      <alignment horizontal="right" indent="1"/>
    </xf>
    <xf numFmtId="164" fontId="98" fillId="0" borderId="0" xfId="0" applyNumberFormat="1" applyFont="1" applyFill="1" applyBorder="1" applyAlignment="1">
      <alignment horizontal="right" indent="1"/>
    </xf>
    <xf numFmtId="164" fontId="46" fillId="0" borderId="0" xfId="0" applyNumberFormat="1" applyFont="1" applyFill="1" applyBorder="1" applyAlignment="1">
      <alignment horizontal="right" indent="1"/>
    </xf>
    <xf numFmtId="164" fontId="88" fillId="9" borderId="0" xfId="0" applyNumberFormat="1" applyFont="1" applyFill="1" applyBorder="1" applyAlignment="1">
      <alignment horizontal="right" indent="1"/>
    </xf>
    <xf numFmtId="167" fontId="0" fillId="0" borderId="0" xfId="0" applyNumberFormat="1"/>
    <xf numFmtId="167" fontId="6" fillId="0" borderId="0" xfId="0" applyNumberFormat="1" applyFont="1"/>
    <xf numFmtId="0" fontId="88" fillId="0" borderId="0" xfId="0" applyFont="1" applyBorder="1"/>
    <xf numFmtId="3" fontId="88" fillId="0" borderId="0" xfId="0" applyNumberFormat="1" applyFont="1" applyBorder="1" applyAlignment="1">
      <alignment horizontal="right" indent="1"/>
    </xf>
    <xf numFmtId="3" fontId="90" fillId="0" borderId="0" xfId="0" applyNumberFormat="1" applyFont="1" applyBorder="1" applyAlignment="1">
      <alignment horizontal="right" indent="1"/>
    </xf>
    <xf numFmtId="0" fontId="88" fillId="0" borderId="0" xfId="0" applyFont="1" applyFill="1"/>
    <xf numFmtId="3" fontId="88" fillId="0" borderId="0" xfId="0" applyNumberFormat="1" applyFont="1" applyFill="1" applyAlignment="1">
      <alignment horizontal="right" indent="1"/>
    </xf>
    <xf numFmtId="0" fontId="88" fillId="5" borderId="0" xfId="0" applyFont="1" applyFill="1"/>
    <xf numFmtId="3" fontId="88" fillId="5" borderId="0" xfId="0" applyNumberFormat="1" applyFont="1" applyFill="1" applyAlignment="1">
      <alignment horizontal="right" indent="1"/>
    </xf>
    <xf numFmtId="3" fontId="90" fillId="5" borderId="0" xfId="0" applyNumberFormat="1" applyFont="1" applyFill="1" applyAlignment="1">
      <alignment horizontal="right" indent="1"/>
    </xf>
    <xf numFmtId="0" fontId="88" fillId="0" borderId="2" xfId="0" applyFont="1" applyFill="1" applyBorder="1"/>
    <xf numFmtId="3" fontId="88" fillId="0" borderId="2" xfId="0" applyNumberFormat="1" applyFont="1" applyFill="1" applyBorder="1" applyAlignment="1">
      <alignment horizontal="right" indent="1"/>
    </xf>
    <xf numFmtId="3" fontId="90" fillId="0" borderId="2" xfId="0" applyNumberFormat="1" applyFont="1" applyFill="1" applyBorder="1" applyAlignment="1">
      <alignment horizontal="right" indent="1"/>
    </xf>
    <xf numFmtId="0" fontId="87" fillId="0" borderId="0" xfId="0" applyFont="1" applyFill="1"/>
    <xf numFmtId="3" fontId="87" fillId="0" borderId="0" xfId="0" applyNumberFormat="1" applyFont="1" applyFill="1" applyAlignment="1">
      <alignment horizontal="right" indent="1"/>
    </xf>
    <xf numFmtId="0" fontId="87" fillId="0" borderId="2" xfId="0" applyFont="1" applyFill="1" applyBorder="1"/>
    <xf numFmtId="3" fontId="87" fillId="0" borderId="2" xfId="0" applyNumberFormat="1" applyFont="1" applyFill="1" applyBorder="1" applyAlignment="1">
      <alignment horizontal="right" indent="1"/>
    </xf>
    <xf numFmtId="3" fontId="89" fillId="0" borderId="2" xfId="0" applyNumberFormat="1" applyFont="1" applyFill="1" applyBorder="1" applyAlignment="1">
      <alignment horizontal="right" indent="1"/>
    </xf>
    <xf numFmtId="0" fontId="87" fillId="0" borderId="0" xfId="0" applyFont="1" applyFill="1" applyBorder="1"/>
    <xf numFmtId="0" fontId="97" fillId="0" borderId="0" xfId="0" applyFont="1" applyFill="1"/>
    <xf numFmtId="0" fontId="90" fillId="0" borderId="0" xfId="0" applyFont="1" applyFill="1" applyAlignment="1">
      <alignment horizontal="right" indent="1"/>
    </xf>
    <xf numFmtId="0" fontId="98" fillId="0" borderId="0" xfId="0" applyFont="1" applyFill="1"/>
    <xf numFmtId="164" fontId="88" fillId="0" borderId="0" xfId="0" applyNumberFormat="1" applyFont="1" applyFill="1" applyAlignment="1">
      <alignment horizontal="right" indent="1"/>
    </xf>
    <xf numFmtId="164" fontId="90" fillId="0" borderId="0" xfId="0" applyNumberFormat="1" applyFont="1" applyFill="1" applyAlignment="1">
      <alignment horizontal="right" indent="1"/>
    </xf>
    <xf numFmtId="166" fontId="88" fillId="0" borderId="0" xfId="0" applyNumberFormat="1" applyFont="1" applyFill="1" applyBorder="1" applyAlignment="1">
      <alignment horizontal="right" indent="1"/>
    </xf>
    <xf numFmtId="166" fontId="90" fillId="0" borderId="0" xfId="0" applyNumberFormat="1" applyFont="1" applyFill="1" applyBorder="1" applyAlignment="1">
      <alignment horizontal="right" indent="1"/>
    </xf>
    <xf numFmtId="0" fontId="88" fillId="12" borderId="0" xfId="0" applyFont="1" applyFill="1"/>
    <xf numFmtId="3" fontId="88" fillId="12" borderId="0" xfId="0" applyNumberFormat="1" applyFont="1" applyFill="1" applyAlignment="1">
      <alignment horizontal="right" indent="1"/>
    </xf>
    <xf numFmtId="3" fontId="90" fillId="12" borderId="0" xfId="0" applyNumberFormat="1" applyFont="1" applyFill="1" applyAlignment="1">
      <alignment horizontal="right" indent="1"/>
    </xf>
    <xf numFmtId="0" fontId="88" fillId="12" borderId="2" xfId="0" applyFont="1" applyFill="1" applyBorder="1"/>
    <xf numFmtId="3" fontId="88" fillId="12" borderId="2" xfId="0" applyNumberFormat="1" applyFont="1" applyFill="1" applyBorder="1" applyAlignment="1">
      <alignment horizontal="right" indent="1"/>
    </xf>
    <xf numFmtId="3" fontId="90" fillId="12" borderId="2" xfId="0" applyNumberFormat="1" applyFont="1" applyFill="1" applyBorder="1" applyAlignment="1">
      <alignment horizontal="right" indent="1"/>
    </xf>
    <xf numFmtId="0" fontId="87" fillId="12" borderId="2" xfId="0" applyFont="1" applyFill="1" applyBorder="1"/>
    <xf numFmtId="3" fontId="87" fillId="12" borderId="2" xfId="0" applyNumberFormat="1" applyFont="1" applyFill="1" applyBorder="1" applyAlignment="1">
      <alignment horizontal="right" indent="1"/>
    </xf>
    <xf numFmtId="3" fontId="89" fillId="12" borderId="2" xfId="0" applyNumberFormat="1" applyFont="1" applyFill="1" applyBorder="1" applyAlignment="1">
      <alignment horizontal="right" indent="1"/>
    </xf>
    <xf numFmtId="0" fontId="87" fillId="12" borderId="0" xfId="0" applyFont="1" applyFill="1" applyBorder="1"/>
    <xf numFmtId="3" fontId="87" fillId="12" borderId="0" xfId="0" applyNumberFormat="1" applyFont="1" applyFill="1" applyAlignment="1">
      <alignment horizontal="right" indent="1"/>
    </xf>
    <xf numFmtId="3" fontId="89" fillId="12" borderId="0" xfId="0" applyNumberFormat="1" applyFont="1" applyFill="1" applyAlignment="1">
      <alignment horizontal="right" indent="1"/>
    </xf>
    <xf numFmtId="0" fontId="87" fillId="12" borderId="3" xfId="0" applyFont="1" applyFill="1" applyBorder="1"/>
    <xf numFmtId="0" fontId="98" fillId="12" borderId="0" xfId="0" applyFont="1" applyFill="1"/>
    <xf numFmtId="164" fontId="88" fillId="12" borderId="0" xfId="0" applyNumberFormat="1" applyFont="1" applyFill="1" applyAlignment="1">
      <alignment horizontal="right" indent="1"/>
    </xf>
    <xf numFmtId="164" fontId="90" fillId="12" borderId="0" xfId="0" applyNumberFormat="1" applyFont="1" applyFill="1" applyAlignment="1">
      <alignment horizontal="right" indent="1"/>
    </xf>
    <xf numFmtId="0" fontId="98" fillId="12" borderId="0" xfId="0" applyFont="1" applyFill="1" applyBorder="1"/>
    <xf numFmtId="164" fontId="88" fillId="12" borderId="0" xfId="0" applyNumberFormat="1" applyFont="1" applyFill="1" applyBorder="1" applyAlignment="1">
      <alignment horizontal="right" indent="1"/>
    </xf>
    <xf numFmtId="164" fontId="90" fillId="12" borderId="0" xfId="0" applyNumberFormat="1" applyFont="1" applyFill="1" applyBorder="1" applyAlignment="1">
      <alignment horizontal="right" indent="1"/>
    </xf>
    <xf numFmtId="0" fontId="98" fillId="12" borderId="2" xfId="0" applyFont="1" applyFill="1" applyBorder="1"/>
    <xf numFmtId="164" fontId="88" fillId="12" borderId="2" xfId="0" applyNumberFormat="1" applyFont="1" applyFill="1" applyBorder="1" applyAlignment="1">
      <alignment horizontal="right" indent="1"/>
    </xf>
    <xf numFmtId="164" fontId="90" fillId="12" borderId="2" xfId="0" applyNumberFormat="1" applyFont="1" applyFill="1" applyBorder="1" applyAlignment="1">
      <alignment horizontal="right" indent="1"/>
    </xf>
    <xf numFmtId="0" fontId="88" fillId="0" borderId="0" xfId="0" applyFont="1" applyFill="1" applyProtection="1">
      <protection locked="0"/>
    </xf>
    <xf numFmtId="164" fontId="88" fillId="0" borderId="0" xfId="0" applyNumberFormat="1" applyFont="1" applyFill="1" applyAlignment="1" applyProtection="1">
      <alignment horizontal="right" indent="1"/>
      <protection locked="0"/>
    </xf>
    <xf numFmtId="164" fontId="90" fillId="0" borderId="0" xfId="0" applyNumberFormat="1" applyFont="1" applyFill="1" applyAlignment="1" applyProtection="1">
      <alignment horizontal="right" indent="1"/>
      <protection locked="0"/>
    </xf>
    <xf numFmtId="0" fontId="88" fillId="5" borderId="0" xfId="0" applyFont="1" applyFill="1" applyProtection="1">
      <protection locked="0"/>
    </xf>
    <xf numFmtId="164" fontId="88" fillId="5" borderId="0" xfId="0" applyNumberFormat="1" applyFont="1" applyFill="1" applyAlignment="1" applyProtection="1">
      <alignment horizontal="right" indent="1"/>
      <protection locked="0"/>
    </xf>
    <xf numFmtId="164" fontId="90" fillId="5" borderId="0" xfId="0" applyNumberFormat="1" applyFont="1" applyFill="1" applyAlignment="1" applyProtection="1">
      <alignment horizontal="right" indent="1"/>
      <protection locked="0"/>
    </xf>
    <xf numFmtId="0" fontId="88" fillId="5" borderId="2" xfId="0" applyFont="1" applyFill="1" applyBorder="1" applyProtection="1">
      <protection locked="0"/>
    </xf>
    <xf numFmtId="164" fontId="88" fillId="5" borderId="2" xfId="0" applyNumberFormat="1" applyFont="1" applyFill="1" applyBorder="1" applyAlignment="1" applyProtection="1">
      <alignment horizontal="right" indent="1"/>
      <protection locked="0"/>
    </xf>
    <xf numFmtId="164" fontId="90" fillId="5" borderId="2" xfId="0" applyNumberFormat="1" applyFont="1" applyFill="1" applyBorder="1" applyAlignment="1" applyProtection="1">
      <alignment horizontal="right" indent="1"/>
      <protection locked="0"/>
    </xf>
    <xf numFmtId="167" fontId="100" fillId="0" borderId="0" xfId="0" applyNumberFormat="1" applyFont="1"/>
    <xf numFmtId="0" fontId="52" fillId="0" borderId="0" xfId="0" applyFont="1" applyAlignment="1" applyProtection="1">
      <alignment horizontal="justify" vertical="center" wrapText="1"/>
      <protection locked="0"/>
    </xf>
    <xf numFmtId="0" fontId="50" fillId="0" borderId="0" xfId="0" applyFont="1" applyAlignment="1" applyProtection="1">
      <alignment horizontal="justify" vertical="center" wrapText="1"/>
      <protection locked="0"/>
    </xf>
    <xf numFmtId="0" fontId="5" fillId="0" borderId="0" xfId="0" applyFont="1" applyAlignment="1">
      <alignment horizontal="left" wrapText="1"/>
    </xf>
    <xf numFmtId="0" fontId="0" fillId="0" borderId="0" xfId="0" applyAlignment="1">
      <alignment wrapText="1"/>
    </xf>
    <xf numFmtId="0" fontId="2" fillId="0" borderId="0" xfId="0" applyFont="1" applyAlignment="1">
      <alignment horizontal="left"/>
    </xf>
    <xf numFmtId="0" fontId="52" fillId="0" borderId="0" xfId="0" applyFont="1" applyAlignment="1" applyProtection="1">
      <alignment horizontal="left" vertical="center" wrapText="1"/>
      <protection locked="0"/>
    </xf>
    <xf numFmtId="1" fontId="105" fillId="0" borderId="0" xfId="0" applyNumberFormat="1" applyFont="1" applyAlignment="1">
      <alignment vertical="justify" wrapText="1"/>
    </xf>
    <xf numFmtId="0" fontId="3" fillId="0" borderId="0" xfId="0" applyFont="1" applyAlignment="1">
      <alignment vertical="justify" wrapText="1"/>
    </xf>
    <xf numFmtId="1" fontId="50" fillId="0" borderId="0" xfId="0" applyNumberFormat="1" applyFont="1" applyAlignment="1">
      <alignment vertical="justify" wrapText="1"/>
    </xf>
    <xf numFmtId="170" fontId="86" fillId="0" borderId="0" xfId="0" applyNumberFormat="1" applyFont="1" applyAlignment="1">
      <alignment horizontal="right" indent="1"/>
    </xf>
    <xf numFmtId="170" fontId="89" fillId="0" borderId="0" xfId="0" applyNumberFormat="1" applyFont="1" applyAlignment="1">
      <alignment horizontal="right" indent="1"/>
    </xf>
    <xf numFmtId="170" fontId="69" fillId="0" borderId="0" xfId="0" applyNumberFormat="1" applyFont="1" applyAlignment="1">
      <alignment horizontal="right" indent="1"/>
    </xf>
    <xf numFmtId="170" fontId="90" fillId="0" borderId="0" xfId="0" applyNumberFormat="1" applyFont="1" applyAlignment="1">
      <alignment horizontal="right" indent="1"/>
    </xf>
    <xf numFmtId="170" fontId="69" fillId="0" borderId="2" xfId="0" applyNumberFormat="1" applyFont="1" applyBorder="1" applyAlignment="1">
      <alignment horizontal="right" indent="1"/>
    </xf>
    <xf numFmtId="170" fontId="90" fillId="0" borderId="2" xfId="0" applyNumberFormat="1" applyFont="1" applyBorder="1" applyAlignment="1">
      <alignment horizontal="right" indent="1"/>
    </xf>
    <xf numFmtId="170" fontId="86" fillId="0" borderId="2" xfId="0" applyNumberFormat="1" applyFont="1" applyBorder="1" applyAlignment="1">
      <alignment horizontal="right" indent="1"/>
    </xf>
    <xf numFmtId="170" fontId="89" fillId="0" borderId="2" xfId="0" applyNumberFormat="1" applyFont="1" applyBorder="1" applyAlignment="1">
      <alignment horizontal="right" indent="1"/>
    </xf>
    <xf numFmtId="170" fontId="69" fillId="0" borderId="0" xfId="0" applyNumberFormat="1" applyFont="1" applyBorder="1" applyAlignment="1">
      <alignment horizontal="right" indent="1"/>
    </xf>
    <xf numFmtId="170" fontId="90" fillId="0" borderId="0" xfId="0" applyNumberFormat="1" applyFont="1" applyBorder="1" applyAlignment="1">
      <alignment horizontal="right" indent="1"/>
    </xf>
    <xf numFmtId="171" fontId="69" fillId="0" borderId="0" xfId="0" applyNumberFormat="1" applyFont="1" applyAlignment="1">
      <alignment horizontal="right" indent="1"/>
    </xf>
    <xf numFmtId="0" fontId="2" fillId="44" borderId="23" xfId="0" applyFont="1" applyFill="1" applyBorder="1"/>
    <xf numFmtId="3" fontId="2" fillId="44" borderId="19" xfId="0" quotePrefix="1" applyNumberFormat="1" applyFont="1" applyFill="1" applyBorder="1" applyAlignment="1">
      <alignment horizontal="right" indent="1"/>
    </xf>
    <xf numFmtId="3" fontId="2" fillId="44" borderId="25" xfId="0" quotePrefix="1" applyNumberFormat="1" applyFont="1" applyFill="1" applyBorder="1" applyAlignment="1">
      <alignment horizontal="right" indent="1"/>
    </xf>
    <xf numFmtId="3" fontId="10" fillId="44" borderId="35" xfId="0" quotePrefix="1" applyNumberFormat="1" applyFont="1" applyFill="1" applyBorder="1" applyAlignment="1">
      <alignment horizontal="right" indent="1"/>
    </xf>
    <xf numFmtId="3" fontId="10" fillId="44" borderId="19" xfId="0" quotePrefix="1" applyNumberFormat="1" applyFont="1" applyFill="1" applyBorder="1" applyAlignment="1">
      <alignment horizontal="right" indent="1"/>
    </xf>
    <xf numFmtId="3" fontId="10" fillId="44" borderId="17" xfId="0" quotePrefix="1" applyNumberFormat="1" applyFont="1" applyFill="1" applyBorder="1" applyAlignment="1">
      <alignment horizontal="right" indent="1"/>
    </xf>
    <xf numFmtId="165" fontId="10" fillId="44" borderId="25" xfId="0" quotePrefix="1" applyNumberFormat="1" applyFont="1" applyFill="1" applyBorder="1" applyAlignment="1">
      <alignment horizontal="right" indent="1"/>
    </xf>
    <xf numFmtId="3" fontId="2" fillId="4" borderId="35" xfId="0" quotePrefix="1" applyNumberFormat="1" applyFont="1" applyFill="1" applyBorder="1" applyAlignment="1">
      <alignment horizontal="right" indent="1"/>
    </xf>
    <xf numFmtId="3" fontId="2" fillId="4" borderId="19" xfId="0" quotePrefix="1" applyNumberFormat="1" applyFont="1" applyFill="1" applyBorder="1" applyAlignment="1">
      <alignment horizontal="right" indent="1"/>
    </xf>
    <xf numFmtId="3" fontId="2" fillId="4" borderId="25" xfId="0" quotePrefix="1" applyNumberFormat="1" applyFont="1" applyFill="1" applyBorder="1" applyAlignment="1">
      <alignment horizontal="right" indent="1"/>
    </xf>
    <xf numFmtId="0" fontId="6" fillId="4" borderId="27" xfId="5" applyFont="1" applyFill="1" applyBorder="1"/>
    <xf numFmtId="3" fontId="6" fillId="4" borderId="37" xfId="5" applyNumberFormat="1" applyFont="1" applyFill="1" applyBorder="1" applyAlignment="1">
      <alignment horizontal="right" indent="1"/>
    </xf>
    <xf numFmtId="3" fontId="6" fillId="4" borderId="15" xfId="5" applyNumberFormat="1" applyFont="1" applyFill="1" applyBorder="1" applyAlignment="1">
      <alignment horizontal="right" indent="1"/>
    </xf>
    <xf numFmtId="3" fontId="6" fillId="4" borderId="28" xfId="5" applyNumberFormat="1" applyFont="1" applyFill="1" applyBorder="1" applyAlignment="1">
      <alignment horizontal="right" indent="1"/>
    </xf>
    <xf numFmtId="3" fontId="6" fillId="4" borderId="16" xfId="5" applyNumberFormat="1" applyFont="1" applyFill="1" applyBorder="1" applyAlignment="1">
      <alignment horizontal="right" indent="1"/>
    </xf>
    <xf numFmtId="0" fontId="2" fillId="45" borderId="23" xfId="0" applyFont="1" applyFill="1" applyBorder="1"/>
    <xf numFmtId="3" fontId="2" fillId="45" borderId="35" xfId="0" applyNumberFormat="1" applyFont="1" applyFill="1" applyBorder="1" applyAlignment="1">
      <alignment horizontal="right" indent="1"/>
    </xf>
    <xf numFmtId="3" fontId="2" fillId="45" borderId="19" xfId="0" quotePrefix="1" applyNumberFormat="1" applyFont="1" applyFill="1" applyBorder="1" applyAlignment="1">
      <alignment horizontal="right" indent="1"/>
    </xf>
    <xf numFmtId="3" fontId="2" fillId="45" borderId="25" xfId="0" quotePrefix="1" applyNumberFormat="1" applyFont="1" applyFill="1" applyBorder="1" applyAlignment="1">
      <alignment horizontal="right" indent="1"/>
    </xf>
    <xf numFmtId="3" fontId="10" fillId="45" borderId="35" xfId="0" quotePrefix="1" applyNumberFormat="1" applyFont="1" applyFill="1" applyBorder="1" applyAlignment="1">
      <alignment horizontal="right" indent="1"/>
    </xf>
    <xf numFmtId="3" fontId="10" fillId="45" borderId="19" xfId="0" quotePrefix="1" applyNumberFormat="1" applyFont="1" applyFill="1" applyBorder="1" applyAlignment="1">
      <alignment horizontal="right" indent="1"/>
    </xf>
    <xf numFmtId="3" fontId="10" fillId="45" borderId="25" xfId="0" quotePrefix="1" applyNumberFormat="1" applyFont="1" applyFill="1" applyBorder="1" applyAlignment="1">
      <alignment horizontal="right" indent="1"/>
    </xf>
    <xf numFmtId="3" fontId="10" fillId="45" borderId="17" xfId="0" quotePrefix="1" applyNumberFormat="1" applyFont="1" applyFill="1" applyBorder="1" applyAlignment="1">
      <alignment horizontal="right" indent="1"/>
    </xf>
    <xf numFmtId="3" fontId="2" fillId="45" borderId="35" xfId="0" quotePrefix="1" applyNumberFormat="1" applyFont="1" applyFill="1" applyBorder="1" applyAlignment="1">
      <alignment horizontal="right" indent="1"/>
    </xf>
    <xf numFmtId="0" fontId="2" fillId="45" borderId="23" xfId="5" applyFont="1" applyFill="1" applyBorder="1"/>
    <xf numFmtId="3" fontId="2" fillId="45" borderId="35" xfId="5" applyNumberFormat="1" applyFill="1" applyBorder="1" applyAlignment="1">
      <alignment horizontal="right" indent="1"/>
    </xf>
    <xf numFmtId="3" fontId="2" fillId="45" borderId="19" xfId="5" applyNumberFormat="1" applyFill="1" applyBorder="1" applyAlignment="1">
      <alignment horizontal="right" indent="1"/>
    </xf>
    <xf numFmtId="3" fontId="2" fillId="45" borderId="25" xfId="5" applyNumberFormat="1" applyFill="1" applyBorder="1" applyAlignment="1">
      <alignment horizontal="right" indent="1"/>
    </xf>
    <xf numFmtId="3" fontId="2" fillId="45" borderId="17" xfId="5" applyNumberFormat="1" applyFill="1" applyBorder="1" applyAlignment="1">
      <alignment horizontal="right" indent="1"/>
    </xf>
    <xf numFmtId="0" fontId="6" fillId="45" borderId="27" xfId="0" applyFont="1" applyFill="1" applyBorder="1"/>
    <xf numFmtId="3" fontId="6" fillId="45" borderId="37" xfId="0" applyNumberFormat="1" applyFont="1" applyFill="1" applyBorder="1" applyAlignment="1">
      <alignment horizontal="right" indent="1"/>
    </xf>
    <xf numFmtId="3" fontId="6" fillId="45" borderId="15" xfId="0" applyNumberFormat="1" applyFont="1" applyFill="1" applyBorder="1" applyAlignment="1">
      <alignment horizontal="right" indent="1"/>
    </xf>
    <xf numFmtId="3" fontId="6" fillId="45" borderId="28" xfId="0" applyNumberFormat="1" applyFont="1" applyFill="1" applyBorder="1" applyAlignment="1">
      <alignment horizontal="right" indent="1"/>
    </xf>
    <xf numFmtId="3" fontId="6" fillId="45" borderId="16" xfId="0" applyNumberFormat="1" applyFont="1" applyFill="1" applyBorder="1" applyAlignment="1">
      <alignment horizontal="right" indent="1"/>
    </xf>
    <xf numFmtId="0" fontId="6" fillId="45" borderId="29" xfId="5" applyFont="1" applyFill="1" applyBorder="1"/>
    <xf numFmtId="3" fontId="6" fillId="45" borderId="38" xfId="5" applyNumberFormat="1" applyFont="1" applyFill="1" applyBorder="1" applyAlignment="1">
      <alignment horizontal="right" indent="1"/>
    </xf>
    <xf numFmtId="3" fontId="6" fillId="45" borderId="30" xfId="5" applyNumberFormat="1" applyFont="1" applyFill="1" applyBorder="1" applyAlignment="1">
      <alignment horizontal="right" indent="1"/>
    </xf>
    <xf numFmtId="3" fontId="6" fillId="45" borderId="31" xfId="5" applyNumberFormat="1" applyFont="1" applyFill="1" applyBorder="1" applyAlignment="1">
      <alignment horizontal="right" indent="1"/>
    </xf>
    <xf numFmtId="3" fontId="6" fillId="45" borderId="32" xfId="5" applyNumberFormat="1" applyFont="1" applyFill="1" applyBorder="1" applyAlignment="1">
      <alignment horizontal="right" indent="1"/>
    </xf>
    <xf numFmtId="165" fontId="10" fillId="45" borderId="25" xfId="0" quotePrefix="1" applyNumberFormat="1" applyFont="1" applyFill="1" applyBorder="1" applyAlignment="1">
      <alignment horizontal="right" indent="1"/>
    </xf>
    <xf numFmtId="165" fontId="2" fillId="45" borderId="25" xfId="5" applyNumberFormat="1" applyFill="1" applyBorder="1" applyAlignment="1">
      <alignment horizontal="right" indent="1"/>
    </xf>
    <xf numFmtId="165" fontId="6" fillId="45" borderId="28" xfId="0" applyNumberFormat="1" applyFont="1" applyFill="1" applyBorder="1" applyAlignment="1">
      <alignment horizontal="right" indent="1"/>
    </xf>
    <xf numFmtId="165" fontId="6" fillId="45" borderId="31" xfId="5" applyNumberFormat="1" applyFont="1" applyFill="1" applyBorder="1" applyAlignment="1">
      <alignment horizontal="right" indent="1"/>
    </xf>
    <xf numFmtId="3" fontId="2" fillId="44" borderId="35" xfId="0" quotePrefix="1" applyNumberFormat="1" applyFont="1" applyFill="1" applyBorder="1" applyAlignment="1">
      <alignment horizontal="right" indent="1"/>
    </xf>
    <xf numFmtId="0" fontId="2" fillId="44" borderId="23" xfId="5" applyFont="1" applyFill="1" applyBorder="1"/>
    <xf numFmtId="3" fontId="2" fillId="44" borderId="35" xfId="5" applyNumberFormat="1" applyFill="1" applyBorder="1" applyAlignment="1">
      <alignment horizontal="right" indent="1"/>
    </xf>
    <xf numFmtId="3" fontId="2" fillId="44" borderId="19" xfId="5" applyNumberFormat="1" applyFill="1" applyBorder="1" applyAlignment="1">
      <alignment horizontal="right" indent="1"/>
    </xf>
    <xf numFmtId="3" fontId="2" fillId="44" borderId="25" xfId="5" applyNumberFormat="1" applyFill="1" applyBorder="1" applyAlignment="1">
      <alignment horizontal="right" indent="1"/>
    </xf>
    <xf numFmtId="165" fontId="2" fillId="44" borderId="25" xfId="5" applyNumberFormat="1" applyFill="1" applyBorder="1" applyAlignment="1">
      <alignment horizontal="right" indent="1"/>
    </xf>
    <xf numFmtId="3" fontId="2" fillId="44" borderId="17" xfId="5" applyNumberFormat="1" applyFill="1" applyBorder="1" applyAlignment="1">
      <alignment horizontal="right" indent="1"/>
    </xf>
    <xf numFmtId="0" fontId="6" fillId="44" borderId="27" xfId="5" applyFont="1" applyFill="1" applyBorder="1"/>
    <xf numFmtId="3" fontId="6" fillId="44" borderId="37" xfId="5" applyNumberFormat="1" applyFont="1" applyFill="1" applyBorder="1" applyAlignment="1">
      <alignment horizontal="right" indent="1"/>
    </xf>
    <xf numFmtId="3" fontId="6" fillId="44" borderId="15" xfId="5" applyNumberFormat="1" applyFont="1" applyFill="1" applyBorder="1" applyAlignment="1">
      <alignment horizontal="right" indent="1"/>
    </xf>
    <xf numFmtId="165" fontId="6" fillId="44" borderId="28" xfId="5" applyNumberFormat="1" applyFont="1" applyFill="1" applyBorder="1" applyAlignment="1">
      <alignment horizontal="right" indent="1"/>
    </xf>
    <xf numFmtId="3" fontId="6" fillId="44" borderId="16" xfId="5" applyNumberFormat="1" applyFont="1" applyFill="1" applyBorder="1" applyAlignment="1">
      <alignment horizontal="right" indent="1"/>
    </xf>
    <xf numFmtId="0" fontId="97" fillId="0" borderId="3" xfId="0" applyFont="1" applyFill="1" applyBorder="1"/>
    <xf numFmtId="3" fontId="97" fillId="0" borderId="3" xfId="0" applyNumberFormat="1" applyFont="1" applyFill="1" applyBorder="1" applyAlignment="1">
      <alignment horizontal="right" indent="1"/>
    </xf>
    <xf numFmtId="3" fontId="97" fillId="9" borderId="0" xfId="0" applyNumberFormat="1" applyFont="1" applyFill="1" applyBorder="1" applyAlignment="1">
      <alignment horizontal="right" indent="1"/>
    </xf>
    <xf numFmtId="3" fontId="97" fillId="0" borderId="3" xfId="0" applyNumberFormat="1" applyFont="1" applyBorder="1" applyAlignment="1">
      <alignment horizontal="right" indent="1"/>
    </xf>
    <xf numFmtId="164" fontId="97" fillId="0" borderId="3" xfId="0" applyNumberFormat="1" applyFont="1" applyBorder="1" applyAlignment="1">
      <alignment horizontal="right" indent="1"/>
    </xf>
    <xf numFmtId="164" fontId="45" fillId="0" borderId="3" xfId="0" applyNumberFormat="1" applyFont="1" applyBorder="1" applyAlignment="1">
      <alignment horizontal="right" indent="1"/>
    </xf>
    <xf numFmtId="164" fontId="97" fillId="0" borderId="3" xfId="0" applyNumberFormat="1" applyFont="1" applyFill="1" applyBorder="1" applyAlignment="1">
      <alignment horizontal="right" indent="1"/>
    </xf>
    <xf numFmtId="0" fontId="2" fillId="0" borderId="0" xfId="0" applyFont="1" applyAlignment="1">
      <alignment horizontal="left"/>
    </xf>
    <xf numFmtId="1" fontId="103" fillId="0" borderId="0" xfId="0" applyNumberFormat="1" applyFont="1" applyAlignment="1">
      <alignment horizontal="justify" vertical="justify" wrapText="1"/>
    </xf>
    <xf numFmtId="3" fontId="2" fillId="4" borderId="35" xfId="0" applyNumberFormat="1" applyFont="1" applyFill="1" applyBorder="1" applyAlignment="1">
      <alignment horizontal="right" indent="1"/>
    </xf>
    <xf numFmtId="3" fontId="2" fillId="44" borderId="35" xfId="0" applyNumberFormat="1" applyFont="1" applyFill="1" applyBorder="1" applyAlignment="1">
      <alignment horizontal="right" indent="1"/>
    </xf>
    <xf numFmtId="0" fontId="67" fillId="0" borderId="0" xfId="0" applyFont="1" applyBorder="1"/>
    <xf numFmtId="0" fontId="7" fillId="0" borderId="0" xfId="0" applyFont="1" applyAlignment="1">
      <alignment horizontal="left"/>
    </xf>
    <xf numFmtId="3" fontId="7" fillId="0" borderId="0" xfId="0" applyNumberFormat="1" applyFont="1" applyFill="1" applyBorder="1" applyAlignment="1">
      <alignment horizontal="left"/>
    </xf>
    <xf numFmtId="0" fontId="16" fillId="0" borderId="0" xfId="0" applyFont="1" applyFill="1" applyAlignment="1">
      <alignment horizontal="right"/>
    </xf>
    <xf numFmtId="0" fontId="16" fillId="0" borderId="0" xfId="0" applyFont="1" applyAlignment="1">
      <alignment horizontal="right"/>
    </xf>
    <xf numFmtId="0" fontId="73" fillId="3" borderId="0" xfId="0" quotePrefix="1" applyFont="1" applyFill="1" applyAlignment="1">
      <alignment horizontal="left"/>
    </xf>
    <xf numFmtId="0" fontId="73" fillId="3" borderId="0" xfId="0" quotePrefix="1" applyFont="1" applyFill="1" applyBorder="1" applyAlignment="1">
      <alignment horizontal="left"/>
    </xf>
    <xf numFmtId="0" fontId="78" fillId="3" borderId="14" xfId="3" applyFont="1" applyFill="1" applyBorder="1" applyAlignment="1">
      <alignment horizontal="left" vertical="top" wrapText="1"/>
    </xf>
    <xf numFmtId="0" fontId="78" fillId="3" borderId="12" xfId="3" applyFont="1" applyFill="1" applyBorder="1" applyAlignment="1">
      <alignment horizontal="left" vertical="top" wrapText="1"/>
    </xf>
    <xf numFmtId="168" fontId="82" fillId="3" borderId="0" xfId="3" applyNumberFormat="1" applyFont="1" applyFill="1" applyBorder="1" applyAlignment="1">
      <alignment horizontal="left" vertical="top"/>
    </xf>
    <xf numFmtId="0" fontId="83" fillId="3" borderId="0" xfId="3" applyFont="1" applyFill="1" applyBorder="1" applyAlignment="1">
      <alignment horizontal="left"/>
    </xf>
    <xf numFmtId="0" fontId="78" fillId="3" borderId="9" xfId="3" applyFont="1" applyFill="1" applyBorder="1" applyAlignment="1">
      <alignment horizontal="left" vertical="top" wrapText="1"/>
    </xf>
    <xf numFmtId="0" fontId="78" fillId="3" borderId="13" xfId="3" applyFont="1" applyFill="1" applyBorder="1" applyAlignment="1">
      <alignment horizontal="left" vertical="top" wrapText="1"/>
    </xf>
    <xf numFmtId="0" fontId="6" fillId="0" borderId="39" xfId="0" applyFont="1" applyBorder="1" applyAlignment="1">
      <alignment horizontal="center"/>
    </xf>
    <xf numFmtId="0" fontId="6" fillId="0" borderId="6" xfId="0" applyFont="1" applyBorder="1" applyAlignment="1">
      <alignment horizontal="center"/>
    </xf>
    <xf numFmtId="0" fontId="6" fillId="0" borderId="22" xfId="0" applyFont="1" applyBorder="1" applyAlignment="1">
      <alignment horizontal="center"/>
    </xf>
    <xf numFmtId="0" fontId="6" fillId="0" borderId="21" xfId="0" applyFont="1" applyBorder="1" applyAlignment="1">
      <alignment horizontal="center"/>
    </xf>
    <xf numFmtId="0" fontId="6" fillId="0" borderId="4" xfId="0" applyFont="1" applyBorder="1" applyAlignment="1">
      <alignment horizontal="center"/>
    </xf>
    <xf numFmtId="0" fontId="6" fillId="0" borderId="33" xfId="0" applyFont="1" applyBorder="1" applyAlignment="1">
      <alignment horizontal="center"/>
    </xf>
    <xf numFmtId="1" fontId="50" fillId="0" borderId="0" xfId="0" applyNumberFormat="1" applyFont="1" applyAlignment="1">
      <alignment horizontal="justify" vertical="justify" wrapText="1"/>
    </xf>
    <xf numFmtId="1" fontId="105" fillId="0" borderId="0" xfId="0" applyNumberFormat="1" applyFont="1" applyAlignment="1">
      <alignment horizontal="justify" vertical="justify" wrapText="1"/>
    </xf>
    <xf numFmtId="0" fontId="3" fillId="0" borderId="0" xfId="0" applyFont="1" applyAlignment="1">
      <alignment horizontal="justify" vertical="justify" wrapText="1"/>
    </xf>
    <xf numFmtId="0" fontId="52" fillId="0" borderId="0" xfId="0" applyFont="1" applyAlignment="1" applyProtection="1">
      <alignment horizontal="justify" vertical="center" wrapText="1"/>
      <protection locked="0"/>
    </xf>
    <xf numFmtId="0" fontId="52" fillId="0" borderId="0" xfId="0" applyFont="1" applyAlignment="1" applyProtection="1">
      <alignment horizontal="left" vertical="center" wrapText="1"/>
      <protection locked="0"/>
    </xf>
    <xf numFmtId="0" fontId="50" fillId="0" borderId="0" xfId="0" applyFont="1" applyAlignment="1" applyProtection="1">
      <alignment horizontal="left" vertical="center" wrapText="1"/>
      <protection locked="0"/>
    </xf>
    <xf numFmtId="0" fontId="51" fillId="0" borderId="0" xfId="0" applyFont="1" applyAlignment="1" applyProtection="1">
      <alignment horizontal="left" vertical="center" wrapText="1"/>
      <protection locked="0"/>
    </xf>
    <xf numFmtId="0" fontId="3" fillId="0" borderId="45" xfId="0" applyFont="1" applyBorder="1" applyAlignment="1">
      <alignment horizontal="justify" vertical="justify" wrapText="1"/>
    </xf>
    <xf numFmtId="0" fontId="3" fillId="0" borderId="3" xfId="0" applyFont="1" applyBorder="1" applyAlignment="1">
      <alignment horizontal="justify" vertical="justify" wrapText="1"/>
    </xf>
    <xf numFmtId="0" fontId="3" fillId="0" borderId="16" xfId="0" applyFont="1" applyBorder="1" applyAlignment="1">
      <alignment horizontal="justify" vertical="justify" wrapText="1"/>
    </xf>
    <xf numFmtId="0" fontId="2" fillId="0" borderId="0" xfId="0" applyFont="1" applyAlignment="1">
      <alignment horizontal="justify" wrapText="1"/>
    </xf>
    <xf numFmtId="0" fontId="2" fillId="0" borderId="0" xfId="0" applyFont="1" applyAlignment="1">
      <alignment horizontal="left" vertical="center" wrapText="1"/>
    </xf>
    <xf numFmtId="0" fontId="5" fillId="0" borderId="0" xfId="0" applyFont="1" applyAlignment="1">
      <alignment horizontal="left" wrapText="1"/>
    </xf>
    <xf numFmtId="0" fontId="5" fillId="0" borderId="0" xfId="0" applyFont="1" applyAlignment="1">
      <alignment horizontal="left" vertical="center" wrapText="1"/>
    </xf>
    <xf numFmtId="0" fontId="5" fillId="0" borderId="0" xfId="0" applyFont="1" applyAlignment="1"/>
    <xf numFmtId="0" fontId="0" fillId="0" borderId="0" xfId="0" applyAlignment="1"/>
    <xf numFmtId="0" fontId="5" fillId="0" borderId="0" xfId="0" applyFont="1" applyAlignment="1">
      <alignment horizontal="left" vertical="top" wrapText="1"/>
    </xf>
    <xf numFmtId="0" fontId="20" fillId="0" borderId="0" xfId="0" applyFont="1" applyAlignment="1">
      <alignment wrapText="1"/>
    </xf>
    <xf numFmtId="0" fontId="0" fillId="0" borderId="0" xfId="0" applyAlignment="1">
      <alignment wrapText="1"/>
    </xf>
    <xf numFmtId="0" fontId="5" fillId="0" borderId="0" xfId="0" applyFont="1" applyAlignment="1">
      <alignment wrapText="1"/>
    </xf>
    <xf numFmtId="0" fontId="0" fillId="0" borderId="0" xfId="0" applyAlignment="1">
      <alignment horizontal="justify" wrapText="1"/>
    </xf>
    <xf numFmtId="0" fontId="2" fillId="0" borderId="0" xfId="0" applyFont="1" applyFill="1" applyAlignment="1">
      <alignment horizontal="left" wrapText="1"/>
    </xf>
    <xf numFmtId="0" fontId="0" fillId="0" borderId="0" xfId="0" applyAlignment="1">
      <alignment horizontal="left" vertical="center" wrapText="1"/>
    </xf>
    <xf numFmtId="0" fontId="5" fillId="0" borderId="0" xfId="0" applyFont="1" applyAlignment="1">
      <alignment horizontal="justify" wrapText="1"/>
    </xf>
    <xf numFmtId="0" fontId="96" fillId="0" borderId="0" xfId="0" applyFont="1" applyAlignment="1">
      <alignment horizontal="center"/>
    </xf>
    <xf numFmtId="0" fontId="9" fillId="0" borderId="0" xfId="0" applyFont="1" applyAlignment="1">
      <alignment wrapText="1"/>
    </xf>
    <xf numFmtId="0" fontId="2"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justify" vertical="justify" wrapText="1"/>
    </xf>
    <xf numFmtId="0" fontId="0" fillId="0" borderId="0" xfId="0" applyAlignment="1">
      <alignment horizontal="justify" vertical="justify" wrapText="1"/>
    </xf>
    <xf numFmtId="0" fontId="9"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left"/>
    </xf>
    <xf numFmtId="1" fontId="63" fillId="0" borderId="0" xfId="0" applyNumberFormat="1" applyFont="1" applyAlignment="1">
      <alignment horizontal="justify" vertical="justify" wrapText="1"/>
    </xf>
    <xf numFmtId="0" fontId="2" fillId="0" borderId="0" xfId="0" applyFont="1" applyAlignment="1">
      <alignment horizontal="justify" vertical="center" wrapText="1"/>
    </xf>
    <xf numFmtId="1" fontId="103" fillId="0" borderId="0" xfId="0" applyNumberFormat="1" applyFont="1" applyAlignment="1">
      <alignment horizontal="justify" vertical="justify" wrapText="1"/>
    </xf>
    <xf numFmtId="0" fontId="65" fillId="0" borderId="0" xfId="0" applyFont="1" applyAlignment="1">
      <alignment horizontal="justify" vertical="center" wrapText="1"/>
    </xf>
    <xf numFmtId="0" fontId="63" fillId="0" borderId="0" xfId="0" applyFont="1" applyAlignment="1">
      <alignment horizontal="justify" vertical="center" wrapText="1"/>
    </xf>
    <xf numFmtId="0" fontId="64" fillId="0" borderId="0" xfId="0" applyFont="1" applyAlignment="1">
      <alignment horizontal="justify" vertical="center" wrapText="1"/>
    </xf>
  </cellXfs>
  <cellStyles count="59">
    <cellStyle name="20 % - Accent1" xfId="24" builtinId="30" customBuiltin="1"/>
    <cellStyle name="20 % - Accent2" xfId="28" builtinId="34" customBuiltin="1"/>
    <cellStyle name="20 % - Accent3" xfId="32" builtinId="38" customBuiltin="1"/>
    <cellStyle name="20 % - Accent4" xfId="36" builtinId="42" customBuiltin="1"/>
    <cellStyle name="20 % - Accent5" xfId="40" builtinId="46" customBuiltin="1"/>
    <cellStyle name="20 % - Accent6" xfId="44" builtinId="50" customBuiltin="1"/>
    <cellStyle name="40 % - Accent1" xfId="25" builtinId="31" customBuiltin="1"/>
    <cellStyle name="40 % - Accent2" xfId="29" builtinId="35" customBuiltin="1"/>
    <cellStyle name="40 % - Accent3" xfId="33" builtinId="39" customBuiltin="1"/>
    <cellStyle name="40 % - Accent4" xfId="37" builtinId="43" customBuiltin="1"/>
    <cellStyle name="40 % - Accent5" xfId="41" builtinId="47" customBuiltin="1"/>
    <cellStyle name="40 % - Accent6" xfId="45" builtinId="51" customBuiltin="1"/>
    <cellStyle name="60 % - Accent1" xfId="26" builtinId="32" customBuiltin="1"/>
    <cellStyle name="60 % - Accent2" xfId="30" builtinId="36" customBuiltin="1"/>
    <cellStyle name="60 % - Accent3" xfId="34" builtinId="40" customBuiltin="1"/>
    <cellStyle name="60 % - Accent4" xfId="38" builtinId="44" customBuiltin="1"/>
    <cellStyle name="60 % - Accent5" xfId="42" builtinId="48" customBuiltin="1"/>
    <cellStyle name="60 %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Avertissement" xfId="20" builtinId="11" customBuiltin="1"/>
    <cellStyle name="Calcul" xfId="17" builtinId="22" customBuiltin="1"/>
    <cellStyle name="Cellule liée" xfId="18" builtinId="24" customBuiltin="1"/>
    <cellStyle name="Commentaire 2" xfId="48"/>
    <cellStyle name="Entrée" xfId="15" builtinId="20" customBuiltin="1"/>
    <cellStyle name="Insatisfaisant" xfId="13" builtinId="27" customBuiltin="1"/>
    <cellStyle name="Lien hypertexte" xfId="1" builtinId="8"/>
    <cellStyle name="Lien hypertexte 2" xfId="55"/>
    <cellStyle name="Lien hypertexte 3" xfId="52"/>
    <cellStyle name="Lien hypertexte 4" xfId="57"/>
    <cellStyle name="Lien hypertexte 5" xfId="50"/>
    <cellStyle name="Lien hypertexte 6" xfId="49"/>
    <cellStyle name="Lien hypertexte visité" xfId="53" builtinId="9" customBuiltin="1"/>
    <cellStyle name="Lien hypertexte_FD2009" xfId="2"/>
    <cellStyle name="Neutre" xfId="14" builtinId="28" customBuiltin="1"/>
    <cellStyle name="Normal" xfId="0" builtinId="0"/>
    <cellStyle name="Normal 2" xfId="54"/>
    <cellStyle name="Normal 3" xfId="47"/>
    <cellStyle name="Normal 4" xfId="56"/>
    <cellStyle name="Normal 5" xfId="51"/>
    <cellStyle name="Normal 6" xfId="58"/>
    <cellStyle name="Normal_Annexe5_B_2007" xfId="6"/>
    <cellStyle name="Normal_BPD961" xfId="3"/>
    <cellStyle name="Normal_Guide99" xfId="4"/>
    <cellStyle name="Normal_nb_com_pop_str_reg_g07_m10m" xfId="5"/>
    <cellStyle name="Satisfaisant" xfId="12" builtinId="26" customBuiltin="1"/>
    <cellStyle name="Sortie" xfId="16" builtinId="21" customBuiltin="1"/>
    <cellStyle name="Texte explicatif" xfId="21" builtinId="53" customBuiltin="1"/>
    <cellStyle name="Titre" xfId="7" builtinId="15" customBuiltin="1"/>
    <cellStyle name="Titre 1" xfId="8" builtinId="16" customBuiltin="1"/>
    <cellStyle name="Titre 2" xfId="9" builtinId="17" customBuiltin="1"/>
    <cellStyle name="Titre 3" xfId="10" builtinId="18" customBuiltin="1"/>
    <cellStyle name="Titre 4" xfId="11" builtinId="19" customBuiltin="1"/>
    <cellStyle name="Total" xfId="22" builtinId="25" customBuiltin="1"/>
    <cellStyle name="Vérification" xfId="19" builtinId="23" customBuiltin="1"/>
  </cellStyles>
  <dxfs count="189">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patternFill>
      </fill>
      <protection locked="0" hidden="0"/>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rgb="FF0000FF"/>
        <name val="Arial"/>
        <scheme val="none"/>
      </font>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1"/>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patternFill>
      </fill>
      <protection locked="0" hidden="0"/>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rgb="FF0000FF"/>
        <name val="Arial"/>
        <scheme val="none"/>
      </font>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1"/>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patternFill>
      </fill>
      <protection locked="0" hidden="0"/>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rgb="FF0000FF"/>
        <name val="Arial"/>
        <scheme val="none"/>
      </font>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1"/>
        <color theme="1"/>
        <name val="Arial"/>
        <scheme val="none"/>
      </font>
      <numFmt numFmtId="164" formatCode="0.0%"/>
      <protection locked="0" hidden="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patternFill>
      </fill>
      <protection locked="0" hidden="0"/>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rgb="FF0000FF"/>
        <name val="Arial"/>
        <scheme val="none"/>
      </font>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1"/>
        <color theme="1"/>
        <name val="Arial"/>
        <scheme val="none"/>
      </font>
      <numFmt numFmtId="164" formatCode="0.0%"/>
      <protection locked="0" hidden="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patternFill>
      </fill>
      <protection locked="0" hidden="0"/>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rgb="FF0000FF"/>
        <name val="Arial"/>
        <scheme val="none"/>
      </font>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1"/>
        <color theme="1"/>
        <name val="Arial"/>
        <scheme val="none"/>
      </font>
      <numFmt numFmtId="164" formatCode="0.0%"/>
      <protection locked="0" hidden="0"/>
    </dxf>
    <dxf>
      <font>
        <strike val="0"/>
        <outline val="0"/>
        <shadow val="0"/>
        <u val="none"/>
        <vertAlign val="baseline"/>
        <sz val="11"/>
        <color rgb="FF0000FF"/>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sz val="11"/>
        <color auto="1"/>
        <name val="Arial"/>
        <scheme val="none"/>
      </font>
    </dxf>
    <dxf>
      <font>
        <strike val="0"/>
        <outline val="0"/>
        <shadow val="0"/>
        <u val="none"/>
        <sz val="11"/>
        <color auto="1"/>
        <name val="Arial"/>
        <scheme val="none"/>
      </font>
      <numFmt numFmtId="3" formatCode="#,##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protection locked="0" hidden="0"/>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protection locked="0" hidden="0"/>
    </dxf>
    <dxf>
      <font>
        <b/>
        <i val="0"/>
        <strike val="0"/>
        <condense val="0"/>
        <extend val="0"/>
        <outline val="0"/>
        <shadow val="0"/>
        <u val="none"/>
        <vertAlign val="baseline"/>
        <sz val="11"/>
        <color theme="1"/>
        <name val="Arial"/>
        <scheme val="none"/>
      </font>
      <numFmt numFmtId="164" formatCode="0.0%"/>
      <protection locked="0" hidden="0"/>
    </dxf>
  </dxfs>
  <tableStyles count="0" defaultTableStyle="TableStyleMedium9" defaultPivotStyle="PivotStyleLight16"/>
  <colors>
    <mruColors>
      <color rgb="FF0000FF"/>
      <color rgb="FFDDDDDD"/>
      <color rgb="FFD8D8D8"/>
      <color rgb="FFFFFFFF"/>
      <color rgb="FFC0C0C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ables/table1.xml><?xml version="1.0" encoding="utf-8"?>
<table xmlns="http://schemas.openxmlformats.org/spreadsheetml/2006/main" id="9" name="Tableau9" displayName="Tableau9" ref="A80:L87" headerRowCount="0" totalsRowShown="0" headerRowDxfId="188" dataDxfId="187" tableBorderDxfId="186">
  <tableColumns count="12">
    <tableColumn id="1" name="Colonne1" headerRowDxfId="185" dataDxfId="184"/>
    <tableColumn id="2" name="Colonne2" headerRowDxfId="183" dataDxfId="182"/>
    <tableColumn id="4" name="Colonne4" headerRowDxfId="181" dataDxfId="180"/>
    <tableColumn id="5" name="Colonne5" headerRowDxfId="179" dataDxfId="178"/>
    <tableColumn id="6" name="Colonne6" headerRowDxfId="177" dataDxfId="176"/>
    <tableColumn id="7" name="Colonne7" headerRowDxfId="175" dataDxfId="174"/>
    <tableColumn id="8" name="Colonne8" headerRowDxfId="173" dataDxfId="172"/>
    <tableColumn id="9" name="Colonne9" headerRowDxfId="171" dataDxfId="170"/>
    <tableColumn id="12" name="Colonne12" headerRowDxfId="169" dataDxfId="168"/>
    <tableColumn id="13" name="Colonne13" headerRowDxfId="167" dataDxfId="166"/>
    <tableColumn id="14" name="Colonne14" headerRowDxfId="165" dataDxfId="164"/>
    <tableColumn id="15" name="Colonne15" headerRowDxfId="163" dataDxfId="162"/>
  </tableColumns>
  <tableStyleInfo name="TableStyleLight1" showFirstColumn="0" showLastColumn="0" showRowStripes="1" showColumnStripes="0"/>
</table>
</file>

<file path=xl/tables/table2.xml><?xml version="1.0" encoding="utf-8"?>
<table xmlns="http://schemas.openxmlformats.org/spreadsheetml/2006/main" id="24" name="Tableau5225" displayName="Tableau5225" ref="A8:L59" headerRowCount="0" totalsRowShown="0" headerRowDxfId="161" dataDxfId="160" tableBorderDxfId="159">
  <tableColumns count="12">
    <tableColumn id="1" name="Colonne1" headerRowDxfId="158" dataDxfId="157"/>
    <tableColumn id="2" name="Colonne2" headerRowDxfId="156" dataDxfId="155"/>
    <tableColumn id="4" name="Colonne4" headerRowDxfId="154" dataDxfId="153"/>
    <tableColumn id="5" name="Colonne5" headerRowDxfId="152" dataDxfId="151"/>
    <tableColumn id="6" name="Colonne6" headerRowDxfId="150" dataDxfId="149"/>
    <tableColumn id="7" name="Colonne7" headerRowDxfId="148" dataDxfId="147"/>
    <tableColumn id="8" name="Colonne8" headerRowDxfId="146" dataDxfId="145"/>
    <tableColumn id="9" name="Colonne9" headerRowDxfId="144" dataDxfId="143"/>
    <tableColumn id="10" name="Colonne10" headerRowDxfId="142" dataDxfId="141"/>
    <tableColumn id="13" name="Colonne13" headerRowDxfId="140" dataDxfId="139"/>
    <tableColumn id="14" name="Colonne14" headerRowDxfId="138" dataDxfId="137"/>
    <tableColumn id="15" name="Colonne15" headerRowDxfId="136" dataDxfId="135"/>
  </tableColumns>
  <tableStyleInfo name="TableStyleLight1" showFirstColumn="0" showLastColumn="0" showRowStripes="1" showColumnStripes="0"/>
</table>
</file>

<file path=xl/tables/table3.xml><?xml version="1.0" encoding="utf-8"?>
<table xmlns="http://schemas.openxmlformats.org/spreadsheetml/2006/main" id="1" name="Tableau92" displayName="Tableau92" ref="A82:L89" headerRowCount="0" totalsRowShown="0" headerRowDxfId="134" dataDxfId="133" tableBorderDxfId="132">
  <tableColumns count="12">
    <tableColumn id="1" name="Colonne1" headerRowDxfId="131" dataDxfId="130"/>
    <tableColumn id="2" name="Colonne2" headerRowDxfId="129" dataDxfId="128"/>
    <tableColumn id="4" name="Colonne4" headerRowDxfId="127" dataDxfId="126"/>
    <tableColumn id="5" name="Colonne5" headerRowDxfId="125" dataDxfId="124"/>
    <tableColumn id="6" name="Colonne6" headerRowDxfId="123" dataDxfId="122"/>
    <tableColumn id="7" name="Colonne7" headerRowDxfId="121" dataDxfId="120"/>
    <tableColumn id="8" name="Colonne8" headerRowDxfId="119" dataDxfId="118"/>
    <tableColumn id="9" name="Colonne9" headerRowDxfId="117" dataDxfId="116"/>
    <tableColumn id="12" name="Colonne12" headerRowDxfId="115" dataDxfId="114"/>
    <tableColumn id="13" name="Colonne13" headerRowDxfId="113" dataDxfId="112"/>
    <tableColumn id="14" name="Colonne14" headerRowDxfId="111" dataDxfId="110"/>
    <tableColumn id="15" name="Colonne15" headerRowDxfId="109" dataDxfId="108"/>
  </tableColumns>
  <tableStyleInfo name="TableStyleLight1" showFirstColumn="0" showLastColumn="0" showRowStripes="1" showColumnStripes="0"/>
</table>
</file>

<file path=xl/tables/table4.xml><?xml version="1.0" encoding="utf-8"?>
<table xmlns="http://schemas.openxmlformats.org/spreadsheetml/2006/main" id="2" name="Tableau923" displayName="Tableau923" ref="A81:L88" headerRowCount="0" totalsRowShown="0" headerRowDxfId="107" dataDxfId="106" tableBorderDxfId="105">
  <tableColumns count="12">
    <tableColumn id="1" name="Colonne1" headerRowDxfId="104" dataDxfId="103"/>
    <tableColumn id="2" name="Colonne2" headerRowDxfId="102" dataDxfId="101"/>
    <tableColumn id="4" name="Colonne4" headerRowDxfId="100" dataDxfId="99"/>
    <tableColumn id="5" name="Colonne5" headerRowDxfId="98" dataDxfId="97"/>
    <tableColumn id="6" name="Colonne6" headerRowDxfId="96" dataDxfId="95"/>
    <tableColumn id="7" name="Colonne7" headerRowDxfId="94" dataDxfId="93"/>
    <tableColumn id="8" name="Colonne8" headerRowDxfId="92" dataDxfId="91"/>
    <tableColumn id="9" name="Colonne9" headerRowDxfId="90" dataDxfId="89"/>
    <tableColumn id="12" name="Colonne12" headerRowDxfId="88" dataDxfId="87"/>
    <tableColumn id="13" name="Colonne13" headerRowDxfId="86" dataDxfId="85"/>
    <tableColumn id="14" name="Colonne14" headerRowDxfId="84" dataDxfId="83"/>
    <tableColumn id="15" name="Colonne15" headerRowDxfId="82" dataDxfId="81"/>
  </tableColumns>
  <tableStyleInfo name="TableStyleLight1" showFirstColumn="0" showLastColumn="0" showRowStripes="1" showColumnStripes="0"/>
</table>
</file>

<file path=xl/tables/table5.xml><?xml version="1.0" encoding="utf-8"?>
<table xmlns="http://schemas.openxmlformats.org/spreadsheetml/2006/main" id="3" name="Tableau9234" displayName="Tableau9234" ref="A81:L88" headerRowCount="0" totalsRowShown="0" headerRowDxfId="80" dataDxfId="79" tableBorderDxfId="78">
  <tableColumns count="12">
    <tableColumn id="1" name="Colonne1" headerRowDxfId="77" dataDxfId="76"/>
    <tableColumn id="2" name="Colonne2" headerRowDxfId="75" dataDxfId="74"/>
    <tableColumn id="4" name="Colonne4" headerRowDxfId="73" dataDxfId="72"/>
    <tableColumn id="5" name="Colonne5" headerRowDxfId="71" dataDxfId="70"/>
    <tableColumn id="6" name="Colonne6" headerRowDxfId="69" dataDxfId="68"/>
    <tableColumn id="7" name="Colonne7" headerRowDxfId="67" dataDxfId="66"/>
    <tableColumn id="8" name="Colonne8" headerRowDxfId="65" dataDxfId="64"/>
    <tableColumn id="9" name="Colonne9" headerRowDxfId="63" dataDxfId="62"/>
    <tableColumn id="12" name="Colonne12" headerRowDxfId="61" dataDxfId="60"/>
    <tableColumn id="13" name="Colonne13" headerRowDxfId="59" dataDxfId="58"/>
    <tableColumn id="14" name="Colonne14" headerRowDxfId="57" dataDxfId="56"/>
    <tableColumn id="15" name="Colonne15" headerRowDxfId="55" dataDxfId="54"/>
  </tableColumns>
  <tableStyleInfo name="TableStyleLight1" showFirstColumn="0" showLastColumn="0" showRowStripes="1" showColumnStripes="0"/>
</table>
</file>

<file path=xl/tables/table6.xml><?xml version="1.0" encoding="utf-8"?>
<table xmlns="http://schemas.openxmlformats.org/spreadsheetml/2006/main" id="21" name="Tableau9358161822" displayName="Tableau9358161822" ref="A80:L87" headerRowCount="0" totalsRowShown="0" headerRowDxfId="53" dataDxfId="52" tableBorderDxfId="51">
  <tableColumns count="12">
    <tableColumn id="1" name="Colonne1" headerRowDxfId="50" dataDxfId="49"/>
    <tableColumn id="2" name="Colonne2" headerRowDxfId="48" dataDxfId="47"/>
    <tableColumn id="4" name="Colonne4" headerRowDxfId="46" dataDxfId="45"/>
    <tableColumn id="5" name="Colonne5" headerRowDxfId="44" dataDxfId="43"/>
    <tableColumn id="6" name="Colonne6" headerRowDxfId="42" dataDxfId="41"/>
    <tableColumn id="7" name="Colonne7" headerRowDxfId="40" dataDxfId="39"/>
    <tableColumn id="8" name="Colonne8" headerRowDxfId="38" dataDxfId="37"/>
    <tableColumn id="9" name="Colonne9" headerRowDxfId="36" dataDxfId="35"/>
    <tableColumn id="10" name="Colonne10" headerRowDxfId="34" dataDxfId="33"/>
    <tableColumn id="13" name="Colonne13" headerRowDxfId="32" dataDxfId="31"/>
    <tableColumn id="16" name="Colonne16" headerRowDxfId="30" dataDxfId="29"/>
    <tableColumn id="14" name="Colonne14" headerRowDxfId="28" dataDxfId="27"/>
  </tableColumns>
  <tableStyleInfo name="TableStyleLight1" showFirstColumn="0" showLastColumn="0" showRowStripes="1" showColumnStripes="0"/>
</table>
</file>

<file path=xl/tables/table7.xml><?xml version="1.0" encoding="utf-8"?>
<table xmlns="http://schemas.openxmlformats.org/spreadsheetml/2006/main" id="4" name="Tableau93581618225" displayName="Tableau93581618225" ref="A80:L87" headerRowCount="0" totalsRowShown="0" headerRowDxfId="26" dataDxfId="25" tableBorderDxfId="24">
  <tableColumns count="12">
    <tableColumn id="1" name="Colonne1" headerRowDxfId="23" dataDxfId="22"/>
    <tableColumn id="2" name="Colonne2" headerRowDxfId="21" dataDxfId="20"/>
    <tableColumn id="4" name="Colonne4" headerRowDxfId="19" dataDxfId="18"/>
    <tableColumn id="5" name="Colonne5" headerRowDxfId="17" dataDxfId="16"/>
    <tableColumn id="6" name="Colonne6" headerRowDxfId="15" dataDxfId="14"/>
    <tableColumn id="7" name="Colonne7" headerRowDxfId="13" dataDxfId="12"/>
    <tableColumn id="8" name="Colonne8" headerRowDxfId="11" dataDxfId="10"/>
    <tableColumn id="9" name="Colonne9" headerRowDxfId="9" dataDxfId="8"/>
    <tableColumn id="10" name="Colonne10" headerRowDxfId="7" dataDxfId="6"/>
    <tableColumn id="13" name="Colonne13" headerRowDxfId="5" dataDxfId="4"/>
    <tableColumn id="16" name="Colonne16" headerRowDxfId="3" dataDxfId="2"/>
    <tableColumn id="14" name="Colonne14" headerRowDxfId="1" dataDxfId="0"/>
  </tableColumns>
  <tableStyleInfo name="TableStyleLight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ollectivites-locales.gouv.fr/etudes-et-statistiques-locales"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Feuil2">
    <pageSetUpPr fitToPage="1"/>
  </sheetPr>
  <dimension ref="A2:K54"/>
  <sheetViews>
    <sheetView tabSelected="1" zoomScale="70" zoomScaleNormal="70" zoomScalePageLayoutView="70" workbookViewId="0">
      <selection activeCell="G6" sqref="G6"/>
    </sheetView>
  </sheetViews>
  <sheetFormatPr baseColWidth="10" defaultRowHeight="23.25"/>
  <cols>
    <col min="1" max="1" width="6.140625" style="156" customWidth="1"/>
    <col min="2" max="2" width="4.28515625" style="157" customWidth="1"/>
    <col min="3" max="3" width="15" style="315" customWidth="1"/>
    <col min="4" max="4" width="2" style="316" bestFit="1" customWidth="1"/>
    <col min="5" max="5" width="6.7109375" style="305" customWidth="1"/>
    <col min="6" max="6" width="156.85546875" style="305" customWidth="1"/>
    <col min="7" max="7" width="11.42578125" style="447"/>
    <col min="8" max="8" width="6.140625" style="156" customWidth="1"/>
    <col min="9" max="16384" width="11.42578125" style="156"/>
  </cols>
  <sheetData>
    <row r="2" spans="1:11" ht="26.25">
      <c r="A2" s="327" t="s">
        <v>684</v>
      </c>
      <c r="B2" s="320"/>
      <c r="C2" s="320"/>
      <c r="D2" s="320"/>
      <c r="E2" s="321"/>
      <c r="F2" s="321"/>
    </row>
    <row r="3" spans="1:11">
      <c r="A3" s="326"/>
      <c r="B3" s="323"/>
      <c r="C3" s="452" t="s">
        <v>721</v>
      </c>
      <c r="D3" s="325"/>
      <c r="E3" s="325"/>
      <c r="F3" s="325"/>
    </row>
    <row r="4" spans="1:11">
      <c r="A4" s="322"/>
      <c r="B4" s="323"/>
      <c r="C4" s="324"/>
      <c r="D4" s="751"/>
      <c r="E4" s="751"/>
      <c r="F4" s="751"/>
    </row>
    <row r="5" spans="1:11">
      <c r="A5" s="322"/>
      <c r="B5" s="323"/>
      <c r="C5" s="324"/>
      <c r="D5" s="325"/>
      <c r="E5" s="325"/>
      <c r="F5" s="325"/>
    </row>
    <row r="6" spans="1:11">
      <c r="A6" s="322"/>
      <c r="B6" s="752" t="s">
        <v>94</v>
      </c>
      <c r="C6" s="752"/>
      <c r="D6" s="752"/>
      <c r="E6" s="752"/>
      <c r="F6" s="752"/>
    </row>
    <row r="7" spans="1:11">
      <c r="A7" s="322"/>
      <c r="B7" s="752" t="s">
        <v>768</v>
      </c>
      <c r="C7" s="752"/>
      <c r="D7" s="752"/>
      <c r="E7" s="752"/>
      <c r="F7" s="752"/>
    </row>
    <row r="8" spans="1:11" ht="25.5" customHeight="1">
      <c r="B8" s="156"/>
      <c r="C8" s="308"/>
      <c r="D8" s="308"/>
      <c r="E8" s="302"/>
      <c r="F8" s="303"/>
    </row>
    <row r="9" spans="1:11" ht="46.5" customHeight="1">
      <c r="B9" s="158" t="s">
        <v>95</v>
      </c>
      <c r="C9" s="309" t="s">
        <v>74</v>
      </c>
      <c r="D9" s="310" t="s">
        <v>96</v>
      </c>
      <c r="E9" s="753" t="s">
        <v>685</v>
      </c>
      <c r="F9" s="754"/>
      <c r="G9" s="448">
        <v>2</v>
      </c>
    </row>
    <row r="10" spans="1:11" ht="46.5" customHeight="1">
      <c r="B10" s="159" t="s">
        <v>95</v>
      </c>
      <c r="C10" s="311" t="s">
        <v>75</v>
      </c>
      <c r="D10" s="312" t="s">
        <v>96</v>
      </c>
      <c r="E10" s="750" t="s">
        <v>686</v>
      </c>
      <c r="F10" s="750"/>
      <c r="G10" s="449">
        <v>3</v>
      </c>
    </row>
    <row r="11" spans="1:11" ht="46.5" customHeight="1">
      <c r="B11" s="159" t="s">
        <v>95</v>
      </c>
      <c r="C11" s="311" t="s">
        <v>76</v>
      </c>
      <c r="D11" s="312" t="s">
        <v>96</v>
      </c>
      <c r="E11" s="750" t="s">
        <v>687</v>
      </c>
      <c r="F11" s="750"/>
      <c r="G11" s="449">
        <v>6</v>
      </c>
    </row>
    <row r="12" spans="1:11" ht="46.5" customHeight="1">
      <c r="B12" s="159" t="s">
        <v>95</v>
      </c>
      <c r="C12" s="311" t="s">
        <v>24</v>
      </c>
      <c r="D12" s="312" t="s">
        <v>96</v>
      </c>
      <c r="E12" s="750" t="s">
        <v>648</v>
      </c>
      <c r="F12" s="750"/>
      <c r="G12" s="449">
        <v>7</v>
      </c>
    </row>
    <row r="13" spans="1:11" ht="46.5" customHeight="1">
      <c r="B13" s="159" t="s">
        <v>95</v>
      </c>
      <c r="C13" s="311" t="s">
        <v>25</v>
      </c>
      <c r="D13" s="312" t="s">
        <v>96</v>
      </c>
      <c r="E13" s="750" t="s">
        <v>688</v>
      </c>
      <c r="F13" s="750"/>
      <c r="G13" s="449">
        <v>9</v>
      </c>
    </row>
    <row r="14" spans="1:11" ht="46.5" customHeight="1">
      <c r="B14" s="159" t="s">
        <v>95</v>
      </c>
      <c r="C14" s="311" t="s">
        <v>26</v>
      </c>
      <c r="D14" s="312" t="s">
        <v>96</v>
      </c>
      <c r="E14" s="750" t="s">
        <v>689</v>
      </c>
      <c r="F14" s="750"/>
      <c r="G14" s="449">
        <v>10</v>
      </c>
      <c r="K14" s="160"/>
    </row>
    <row r="15" spans="1:11" ht="46.5" customHeight="1">
      <c r="B15" s="159" t="s">
        <v>95</v>
      </c>
      <c r="C15" s="311" t="s">
        <v>649</v>
      </c>
      <c r="D15" s="312" t="s">
        <v>96</v>
      </c>
      <c r="E15" s="750" t="s">
        <v>652</v>
      </c>
      <c r="F15" s="750"/>
      <c r="G15" s="449">
        <v>11</v>
      </c>
      <c r="K15" s="160"/>
    </row>
    <row r="16" spans="1:11" ht="46.5" customHeight="1">
      <c r="B16" s="159" t="s">
        <v>95</v>
      </c>
      <c r="C16" s="311" t="s">
        <v>650</v>
      </c>
      <c r="D16" s="312" t="s">
        <v>96</v>
      </c>
      <c r="E16" s="750" t="s">
        <v>651</v>
      </c>
      <c r="F16" s="750"/>
      <c r="G16" s="449">
        <v>13</v>
      </c>
    </row>
    <row r="17" spans="2:11" ht="46.5" customHeight="1">
      <c r="B17" s="159" t="s">
        <v>95</v>
      </c>
      <c r="C17" s="311" t="s">
        <v>653</v>
      </c>
      <c r="D17" s="312" t="s">
        <v>96</v>
      </c>
      <c r="E17" s="750" t="s">
        <v>655</v>
      </c>
      <c r="F17" s="750"/>
      <c r="G17" s="449">
        <v>14</v>
      </c>
      <c r="K17" s="160"/>
    </row>
    <row r="18" spans="2:11" ht="46.5" customHeight="1">
      <c r="B18" s="159" t="s">
        <v>95</v>
      </c>
      <c r="C18" s="311" t="s">
        <v>654</v>
      </c>
      <c r="D18" s="312" t="s">
        <v>96</v>
      </c>
      <c r="E18" s="750" t="s">
        <v>656</v>
      </c>
      <c r="F18" s="750"/>
      <c r="G18" s="449">
        <v>16</v>
      </c>
    </row>
    <row r="19" spans="2:11" ht="46.5" customHeight="1">
      <c r="B19" s="159" t="s">
        <v>95</v>
      </c>
      <c r="C19" s="311" t="s">
        <v>659</v>
      </c>
      <c r="D19" s="312" t="s">
        <v>96</v>
      </c>
      <c r="E19" s="750" t="s">
        <v>657</v>
      </c>
      <c r="F19" s="750"/>
      <c r="G19" s="449">
        <v>17</v>
      </c>
      <c r="K19" s="160"/>
    </row>
    <row r="20" spans="2:11" ht="46.5" customHeight="1">
      <c r="B20" s="159" t="s">
        <v>95</v>
      </c>
      <c r="C20" s="311" t="s">
        <v>660</v>
      </c>
      <c r="D20" s="312" t="s">
        <v>96</v>
      </c>
      <c r="E20" s="750" t="s">
        <v>658</v>
      </c>
      <c r="F20" s="750"/>
      <c r="G20" s="449">
        <v>19</v>
      </c>
    </row>
    <row r="21" spans="2:11" ht="46.5" customHeight="1">
      <c r="B21" s="159" t="s">
        <v>95</v>
      </c>
      <c r="C21" s="311" t="s">
        <v>663</v>
      </c>
      <c r="D21" s="312" t="s">
        <v>96</v>
      </c>
      <c r="E21" s="750" t="s">
        <v>661</v>
      </c>
      <c r="F21" s="750"/>
      <c r="G21" s="449">
        <v>20</v>
      </c>
      <c r="K21" s="160"/>
    </row>
    <row r="22" spans="2:11" ht="46.5" customHeight="1">
      <c r="B22" s="159" t="s">
        <v>95</v>
      </c>
      <c r="C22" s="311" t="s">
        <v>664</v>
      </c>
      <c r="D22" s="312" t="s">
        <v>96</v>
      </c>
      <c r="E22" s="750" t="s">
        <v>662</v>
      </c>
      <c r="F22" s="750"/>
      <c r="G22" s="449">
        <v>22</v>
      </c>
    </row>
    <row r="23" spans="2:11" ht="46.5" customHeight="1">
      <c r="B23" s="159" t="s">
        <v>95</v>
      </c>
      <c r="C23" s="311" t="s">
        <v>667</v>
      </c>
      <c r="D23" s="312" t="s">
        <v>96</v>
      </c>
      <c r="E23" s="750" t="s">
        <v>665</v>
      </c>
      <c r="F23" s="750"/>
      <c r="G23" s="449">
        <v>23</v>
      </c>
      <c r="K23" s="160"/>
    </row>
    <row r="24" spans="2:11" ht="57.75" customHeight="1">
      <c r="B24" s="159" t="s">
        <v>95</v>
      </c>
      <c r="C24" s="311" t="s">
        <v>668</v>
      </c>
      <c r="D24" s="312" t="s">
        <v>96</v>
      </c>
      <c r="E24" s="750" t="s">
        <v>666</v>
      </c>
      <c r="F24" s="750"/>
      <c r="G24" s="449">
        <v>25</v>
      </c>
    </row>
    <row r="25" spans="2:11" ht="54.75" customHeight="1">
      <c r="B25" s="159" t="s">
        <v>95</v>
      </c>
      <c r="C25" s="311" t="s">
        <v>28</v>
      </c>
      <c r="D25" s="312" t="s">
        <v>96</v>
      </c>
      <c r="E25" s="750" t="s">
        <v>669</v>
      </c>
      <c r="F25" s="750"/>
      <c r="G25" s="449">
        <v>26</v>
      </c>
    </row>
    <row r="26" spans="2:11" ht="46.5" customHeight="1">
      <c r="B26" s="159" t="s">
        <v>95</v>
      </c>
      <c r="C26" s="311" t="s">
        <v>29</v>
      </c>
      <c r="D26" s="312" t="s">
        <v>96</v>
      </c>
      <c r="E26" s="750" t="s">
        <v>670</v>
      </c>
      <c r="F26" s="750"/>
      <c r="G26" s="449">
        <v>28</v>
      </c>
    </row>
    <row r="27" spans="2:11" ht="63" customHeight="1">
      <c r="B27" s="159" t="s">
        <v>95</v>
      </c>
      <c r="C27" s="311" t="s">
        <v>30</v>
      </c>
      <c r="D27" s="312" t="s">
        <v>96</v>
      </c>
      <c r="E27" s="750" t="s">
        <v>671</v>
      </c>
      <c r="F27" s="750"/>
      <c r="G27" s="449">
        <v>35</v>
      </c>
      <c r="K27" s="160"/>
    </row>
    <row r="28" spans="2:11" ht="46.5" customHeight="1">
      <c r="B28" s="159" t="s">
        <v>95</v>
      </c>
      <c r="C28" s="311" t="s">
        <v>31</v>
      </c>
      <c r="D28" s="312" t="s">
        <v>96</v>
      </c>
      <c r="E28" s="750" t="s">
        <v>672</v>
      </c>
      <c r="F28" s="750"/>
      <c r="G28" s="449">
        <v>43</v>
      </c>
      <c r="K28" s="160"/>
    </row>
    <row r="29" spans="2:11" ht="46.5" customHeight="1">
      <c r="B29" s="159" t="s">
        <v>95</v>
      </c>
      <c r="C29" s="311" t="s">
        <v>32</v>
      </c>
      <c r="D29" s="312" t="s">
        <v>96</v>
      </c>
      <c r="E29" s="750" t="s">
        <v>673</v>
      </c>
      <c r="F29" s="750"/>
      <c r="G29" s="449">
        <v>50</v>
      </c>
      <c r="K29" s="160"/>
    </row>
    <row r="30" spans="2:11" ht="54.75" customHeight="1">
      <c r="B30" s="159" t="s">
        <v>95</v>
      </c>
      <c r="C30" s="311" t="s">
        <v>33</v>
      </c>
      <c r="D30" s="312" t="s">
        <v>96</v>
      </c>
      <c r="E30" s="750" t="s">
        <v>674</v>
      </c>
      <c r="F30" s="750"/>
      <c r="G30" s="449">
        <v>55</v>
      </c>
      <c r="K30" s="160"/>
    </row>
    <row r="31" spans="2:11" ht="58.5" customHeight="1">
      <c r="B31" s="159" t="s">
        <v>95</v>
      </c>
      <c r="C31" s="311" t="s">
        <v>2</v>
      </c>
      <c r="D31" s="312" t="s">
        <v>96</v>
      </c>
      <c r="E31" s="750" t="s">
        <v>676</v>
      </c>
      <c r="F31" s="750"/>
      <c r="G31" s="449">
        <v>61</v>
      </c>
    </row>
    <row r="32" spans="2:11" ht="58.5" customHeight="1">
      <c r="B32" s="159" t="s">
        <v>95</v>
      </c>
      <c r="C32" s="311" t="s">
        <v>3</v>
      </c>
      <c r="D32" s="312" t="s">
        <v>96</v>
      </c>
      <c r="E32" s="750" t="s">
        <v>675</v>
      </c>
      <c r="F32" s="750"/>
      <c r="G32" s="449">
        <v>64</v>
      </c>
      <c r="K32" s="160"/>
    </row>
    <row r="33" spans="2:11" ht="58.5" customHeight="1">
      <c r="B33" s="159" t="s">
        <v>95</v>
      </c>
      <c r="C33" s="311" t="s">
        <v>4</v>
      </c>
      <c r="D33" s="312" t="s">
        <v>96</v>
      </c>
      <c r="E33" s="750" t="s">
        <v>677</v>
      </c>
      <c r="F33" s="750"/>
      <c r="G33" s="449">
        <v>67</v>
      </c>
      <c r="K33" s="160"/>
    </row>
    <row r="34" spans="2:11" ht="58.5" customHeight="1">
      <c r="B34" s="159" t="s">
        <v>95</v>
      </c>
      <c r="C34" s="311" t="s">
        <v>5</v>
      </c>
      <c r="D34" s="312" t="s">
        <v>96</v>
      </c>
      <c r="E34" s="750" t="s">
        <v>678</v>
      </c>
      <c r="F34" s="750"/>
      <c r="G34" s="449">
        <v>70</v>
      </c>
    </row>
    <row r="35" spans="2:11" ht="58.5" customHeight="1">
      <c r="B35" s="159" t="s">
        <v>95</v>
      </c>
      <c r="C35" s="311" t="s">
        <v>7</v>
      </c>
      <c r="D35" s="312" t="s">
        <v>96</v>
      </c>
      <c r="E35" s="750" t="s">
        <v>679</v>
      </c>
      <c r="F35" s="750"/>
      <c r="G35" s="449">
        <v>73</v>
      </c>
    </row>
    <row r="36" spans="2:11" ht="58.5" customHeight="1">
      <c r="B36" s="159" t="s">
        <v>95</v>
      </c>
      <c r="C36" s="311" t="s">
        <v>197</v>
      </c>
      <c r="D36" s="312" t="s">
        <v>96</v>
      </c>
      <c r="E36" s="750" t="s">
        <v>680</v>
      </c>
      <c r="F36" s="750"/>
      <c r="G36" s="449">
        <v>76</v>
      </c>
    </row>
    <row r="37" spans="2:11" ht="58.5" customHeight="1">
      <c r="B37" s="159" t="s">
        <v>95</v>
      </c>
      <c r="C37" s="311" t="s">
        <v>696</v>
      </c>
      <c r="D37" s="312" t="s">
        <v>96</v>
      </c>
      <c r="E37" s="750" t="s">
        <v>681</v>
      </c>
      <c r="F37" s="750"/>
      <c r="G37" s="449">
        <v>79</v>
      </c>
    </row>
    <row r="38" spans="2:11" ht="58.5" customHeight="1">
      <c r="B38" s="159" t="s">
        <v>95</v>
      </c>
      <c r="C38" s="311" t="s">
        <v>697</v>
      </c>
      <c r="D38" s="312" t="s">
        <v>96</v>
      </c>
      <c r="E38" s="750" t="s">
        <v>682</v>
      </c>
      <c r="F38" s="750"/>
      <c r="G38" s="449">
        <v>82</v>
      </c>
    </row>
    <row r="39" spans="2:11" ht="58.5" customHeight="1">
      <c r="B39" s="159" t="s">
        <v>95</v>
      </c>
      <c r="C39" s="311" t="s">
        <v>698</v>
      </c>
      <c r="D39" s="312" t="s">
        <v>96</v>
      </c>
      <c r="E39" s="750" t="s">
        <v>683</v>
      </c>
      <c r="F39" s="750"/>
      <c r="G39" s="449">
        <v>85</v>
      </c>
    </row>
    <row r="40" spans="2:11" ht="46.5" customHeight="1">
      <c r="B40" s="159" t="s">
        <v>95</v>
      </c>
      <c r="C40" s="311" t="s">
        <v>288</v>
      </c>
      <c r="D40" s="312" t="s">
        <v>96</v>
      </c>
      <c r="E40" s="750" t="s">
        <v>13</v>
      </c>
      <c r="F40" s="750"/>
      <c r="G40" s="449">
        <v>89</v>
      </c>
    </row>
    <row r="41" spans="2:11" ht="46.5" customHeight="1">
      <c r="B41" s="159" t="s">
        <v>95</v>
      </c>
      <c r="C41" s="311" t="s">
        <v>289</v>
      </c>
      <c r="D41" s="312" t="s">
        <v>96</v>
      </c>
      <c r="E41" s="750" t="s">
        <v>293</v>
      </c>
      <c r="F41" s="750"/>
      <c r="G41" s="449">
        <v>91</v>
      </c>
    </row>
    <row r="42" spans="2:11" ht="46.5" customHeight="1">
      <c r="B42" s="161" t="s">
        <v>95</v>
      </c>
      <c r="C42" s="313" t="s">
        <v>290</v>
      </c>
      <c r="D42" s="314" t="s">
        <v>96</v>
      </c>
      <c r="E42" s="749" t="s">
        <v>291</v>
      </c>
      <c r="F42" s="749"/>
      <c r="G42" s="450">
        <v>93</v>
      </c>
    </row>
    <row r="43" spans="2:11">
      <c r="E43" s="304"/>
    </row>
    <row r="44" spans="2:11" ht="18.75" customHeight="1">
      <c r="B44" s="162"/>
      <c r="C44" s="317" t="s">
        <v>97</v>
      </c>
      <c r="D44" s="318"/>
      <c r="E44" s="748" t="s">
        <v>98</v>
      </c>
      <c r="F44" s="748"/>
    </row>
    <row r="45" spans="2:11">
      <c r="B45" s="162"/>
      <c r="D45" s="319"/>
      <c r="E45" s="747" t="s">
        <v>99</v>
      </c>
      <c r="F45" s="747"/>
    </row>
    <row r="46" spans="2:11">
      <c r="B46" s="162"/>
      <c r="D46" s="319"/>
      <c r="E46" s="747" t="s">
        <v>100</v>
      </c>
      <c r="F46" s="747"/>
    </row>
    <row r="47" spans="2:11">
      <c r="B47" s="162"/>
      <c r="C47" s="317" t="s">
        <v>194</v>
      </c>
      <c r="D47" s="319"/>
      <c r="E47" s="306" t="s">
        <v>193</v>
      </c>
      <c r="F47" s="307"/>
    </row>
    <row r="48" spans="2:11">
      <c r="B48" s="162"/>
      <c r="D48" s="319"/>
      <c r="E48" s="307"/>
      <c r="F48" s="307"/>
    </row>
    <row r="49" spans="2:6">
      <c r="B49" s="162"/>
      <c r="D49" s="319"/>
      <c r="E49" s="307"/>
      <c r="F49" s="307"/>
    </row>
    <row r="50" spans="2:6">
      <c r="B50" s="162"/>
      <c r="D50" s="319"/>
      <c r="E50" s="307"/>
      <c r="F50" s="307"/>
    </row>
    <row r="51" spans="2:6">
      <c r="B51" s="162"/>
      <c r="D51" s="319"/>
      <c r="E51" s="307"/>
      <c r="F51" s="307"/>
    </row>
    <row r="52" spans="2:6">
      <c r="B52" s="162"/>
      <c r="D52" s="319"/>
      <c r="E52" s="307"/>
      <c r="F52" s="307"/>
    </row>
    <row r="53" spans="2:6">
      <c r="B53" s="162"/>
      <c r="D53" s="319"/>
      <c r="E53" s="307"/>
      <c r="F53" s="307"/>
    </row>
    <row r="54" spans="2:6">
      <c r="B54" s="162"/>
      <c r="D54" s="319"/>
      <c r="E54" s="307"/>
      <c r="F54" s="307"/>
    </row>
  </sheetData>
  <mergeCells count="40">
    <mergeCell ref="E39:F39"/>
    <mergeCell ref="E20:F20"/>
    <mergeCell ref="E21:F21"/>
    <mergeCell ref="E22:F22"/>
    <mergeCell ref="E23:F23"/>
    <mergeCell ref="E24:F24"/>
    <mergeCell ref="E29:F29"/>
    <mergeCell ref="D4:F4"/>
    <mergeCell ref="B6:F6"/>
    <mergeCell ref="E10:F10"/>
    <mergeCell ref="E9:F9"/>
    <mergeCell ref="B7:F7"/>
    <mergeCell ref="E11:F11"/>
    <mergeCell ref="E33:F33"/>
    <mergeCell ref="E34:F34"/>
    <mergeCell ref="E25:F25"/>
    <mergeCell ref="E15:F15"/>
    <mergeCell ref="E12:F12"/>
    <mergeCell ref="E13:F13"/>
    <mergeCell ref="E14:F14"/>
    <mergeCell ref="E16:F16"/>
    <mergeCell ref="E17:F17"/>
    <mergeCell ref="E18:F18"/>
    <mergeCell ref="E19:F19"/>
    <mergeCell ref="E46:F46"/>
    <mergeCell ref="E45:F45"/>
    <mergeCell ref="E44:F44"/>
    <mergeCell ref="E42:F42"/>
    <mergeCell ref="E26:F26"/>
    <mergeCell ref="E27:F27"/>
    <mergeCell ref="E30:F30"/>
    <mergeCell ref="E28:F28"/>
    <mergeCell ref="E41:F41"/>
    <mergeCell ref="E31:F31"/>
    <mergeCell ref="E35:F35"/>
    <mergeCell ref="E32:F32"/>
    <mergeCell ref="E40:F40"/>
    <mergeCell ref="E36:F36"/>
    <mergeCell ref="E37:F37"/>
    <mergeCell ref="E38:F38"/>
  </mergeCells>
  <phoneticPr fontId="3" type="noConversion"/>
  <hyperlinks>
    <hyperlink ref="C9" location="'T 1.1'!A1" display="T 1.1"/>
    <hyperlink ref="C10" location="'T 1.2'!A1" display="T 1.2"/>
    <hyperlink ref="C11" location="'T 1.3'!A1" display="T 1.3"/>
    <hyperlink ref="C25" location="'T 4.1'!A1" display="T 4.1"/>
    <hyperlink ref="C42" location="'Annexe 3'!A1" display="Annexe 3"/>
    <hyperlink ref="C15" location="'T 2.4'!A1" display="T 2.3"/>
    <hyperlink ref="B7" r:id="rId1"/>
    <hyperlink ref="C26" location="'T 4.2'!A1" display="T 4.2"/>
    <hyperlink ref="C27" location="'T 4.3'!A1" display="T 4.3"/>
    <hyperlink ref="C30" location="'T 4.6'!A1" display="T 4.6"/>
    <hyperlink ref="C34" location="'T 5.4'!A1" display="T 5.4"/>
    <hyperlink ref="C41" location="'Annexe 2'!A1" display="Annexe 2"/>
    <hyperlink ref="C31" location="'T 5.1'!A1" display="T 5.1"/>
    <hyperlink ref="C32" location="'T 5.2'!A1" display="T 5.2"/>
    <hyperlink ref="C33" location="'T 5.3'!A1" display="T 5.3"/>
    <hyperlink ref="C28" location="'T 4.4'!A1" display="T 4.4"/>
    <hyperlink ref="C29" location="'T 4.5'!A1" display="T 4.5"/>
    <hyperlink ref="C35" location="'T 5.5'!A1" display="T 5.4"/>
    <hyperlink ref="C36" location="'T 5.6'!A1" display="T 5.6"/>
    <hyperlink ref="C40" location="'Annexe 1'!A1" display="Annexe 1"/>
    <hyperlink ref="C12" location="'T 2.1'!A1" display="T 2.1"/>
    <hyperlink ref="C13" location="'T 2.2'!A1" display="T 2.2"/>
    <hyperlink ref="C14" location="'T 2.3'!A1" display="T 2.3"/>
    <hyperlink ref="C16" location="'T 2.5'!A1" display="T 2.5"/>
    <hyperlink ref="C17" location="'T 2.6'!A1" display="T 2.6"/>
    <hyperlink ref="C18" location="'T 2.7'!A1" display="T 2.7"/>
    <hyperlink ref="C19" location="'T 2.8'!A1" display="T 2.8"/>
    <hyperlink ref="C20" location="'T 2.9'!A1" display="T 2.9"/>
    <hyperlink ref="C21" location="'T 3.1'!A1" display="T 3.1"/>
    <hyperlink ref="C22" location="'T 3.2'!A1" display="T 3.2"/>
    <hyperlink ref="C23" location="'T 3.3'!A1" display="T 3.3"/>
    <hyperlink ref="C24" location="'T 3.4'!A1" display="T 3.2"/>
    <hyperlink ref="C37" location="'T 5.7'!A1" display="T 5.7"/>
    <hyperlink ref="C38" location="'T 5.8'!A1" display="T 5.8"/>
    <hyperlink ref="C39" location="'T 5.9'!A1" display="T 5.9"/>
  </hyperlinks>
  <printOptions horizontalCentered="1" verticalCentered="1"/>
  <pageMargins left="0.59055118110236227" right="0.59055118110236227" top="0.59055118110236227" bottom="0.59055118110236227" header="0.23622047244094491" footer="0.35433070866141736"/>
  <pageSetup paperSize="9" scale="38" orientation="portrait" useFirstPageNumber="1" r:id="rId2"/>
  <headerFooter alignWithMargins="0"/>
  <colBreaks count="1" manualBreakCount="1">
    <brk id="8" max="1048575" man="1"/>
  </colBreaks>
</worksheet>
</file>

<file path=xl/worksheets/sheet10.xml><?xml version="1.0" encoding="utf-8"?>
<worksheet xmlns="http://schemas.openxmlformats.org/spreadsheetml/2006/main" xmlns:r="http://schemas.openxmlformats.org/officeDocument/2006/relationships">
  <dimension ref="A1:N125"/>
  <sheetViews>
    <sheetView zoomScaleNormal="100" workbookViewId="0">
      <selection activeCell="C15" sqref="C15"/>
    </sheetView>
  </sheetViews>
  <sheetFormatPr baseColWidth="10" defaultRowHeight="12.75"/>
  <cols>
    <col min="1" max="1" width="77.42578125" style="467" customWidth="1"/>
    <col min="2" max="9" width="12.7109375" style="467" customWidth="1"/>
    <col min="10" max="10" width="15.42578125" style="467" customWidth="1"/>
    <col min="11" max="11" width="16.5703125" style="467" customWidth="1"/>
    <col min="12" max="12" width="14.5703125" style="467" customWidth="1"/>
    <col min="13" max="16384" width="11.42578125" style="467"/>
  </cols>
  <sheetData>
    <row r="1" spans="1:14" ht="19.5" customHeight="1">
      <c r="A1" s="480" t="s">
        <v>575</v>
      </c>
    </row>
    <row r="2" spans="1:14" ht="12.75" customHeight="1" thickBot="1">
      <c r="L2" s="481" t="s">
        <v>72</v>
      </c>
    </row>
    <row r="3" spans="1:14" ht="14.25" customHeight="1">
      <c r="A3" s="482" t="s">
        <v>336</v>
      </c>
      <c r="B3" s="531" t="s">
        <v>37</v>
      </c>
      <c r="C3" s="531" t="s">
        <v>38</v>
      </c>
      <c r="D3" s="531" t="s">
        <v>39</v>
      </c>
      <c r="E3" s="531" t="s">
        <v>104</v>
      </c>
      <c r="F3" s="531" t="s">
        <v>105</v>
      </c>
      <c r="G3" s="531" t="s">
        <v>106</v>
      </c>
      <c r="H3" s="531" t="s">
        <v>377</v>
      </c>
      <c r="I3" s="532">
        <v>300000</v>
      </c>
      <c r="J3" s="533" t="s">
        <v>400</v>
      </c>
      <c r="K3" s="533" t="s">
        <v>400</v>
      </c>
      <c r="L3" s="533" t="s">
        <v>69</v>
      </c>
    </row>
    <row r="4" spans="1:14" ht="14.25" customHeight="1">
      <c r="A4" s="483" t="s">
        <v>170</v>
      </c>
      <c r="B4" s="534" t="s">
        <v>710</v>
      </c>
      <c r="C4" s="534" t="s">
        <v>40</v>
      </c>
      <c r="D4" s="534" t="s">
        <v>40</v>
      </c>
      <c r="E4" s="534" t="s">
        <v>40</v>
      </c>
      <c r="F4" s="534" t="s">
        <v>40</v>
      </c>
      <c r="G4" s="534" t="s">
        <v>40</v>
      </c>
      <c r="H4" s="534" t="s">
        <v>40</v>
      </c>
      <c r="I4" s="534" t="s">
        <v>42</v>
      </c>
      <c r="J4" s="535" t="s">
        <v>397</v>
      </c>
      <c r="K4" s="535" t="s">
        <v>398</v>
      </c>
      <c r="L4" s="535" t="s">
        <v>120</v>
      </c>
    </row>
    <row r="5" spans="1:14" ht="14.25" customHeight="1" thickBot="1">
      <c r="A5" s="484" t="s">
        <v>73</v>
      </c>
      <c r="B5" s="536" t="s">
        <v>42</v>
      </c>
      <c r="C5" s="536" t="s">
        <v>43</v>
      </c>
      <c r="D5" s="536" t="s">
        <v>41</v>
      </c>
      <c r="E5" s="536" t="s">
        <v>107</v>
      </c>
      <c r="F5" s="536" t="s">
        <v>108</v>
      </c>
      <c r="G5" s="536" t="s">
        <v>109</v>
      </c>
      <c r="H5" s="536" t="s">
        <v>378</v>
      </c>
      <c r="I5" s="536" t="s">
        <v>110</v>
      </c>
      <c r="J5" s="537" t="s">
        <v>109</v>
      </c>
      <c r="K5" s="537" t="s">
        <v>110</v>
      </c>
      <c r="L5" s="537" t="s">
        <v>374</v>
      </c>
    </row>
    <row r="6" spans="1:14" ht="12.75" customHeight="1">
      <c r="B6" s="468"/>
      <c r="C6" s="468"/>
      <c r="D6" s="468"/>
      <c r="E6" s="468"/>
      <c r="F6" s="468"/>
      <c r="G6" s="468"/>
      <c r="H6" s="468"/>
      <c r="I6" s="468"/>
      <c r="J6" s="468"/>
      <c r="K6" s="468"/>
      <c r="L6" s="468"/>
    </row>
    <row r="7" spans="1:14" ht="14.1" customHeight="1">
      <c r="A7" s="338" t="s">
        <v>130</v>
      </c>
      <c r="B7" s="519" t="s">
        <v>93</v>
      </c>
      <c r="C7" s="519" t="s">
        <v>93</v>
      </c>
      <c r="D7" s="519" t="s">
        <v>93</v>
      </c>
      <c r="E7" s="519" t="s">
        <v>93</v>
      </c>
      <c r="F7" s="519">
        <v>320.01244666999997</v>
      </c>
      <c r="G7" s="519">
        <v>2377.3301784599998</v>
      </c>
      <c r="H7" s="519">
        <v>4484.5955290399997</v>
      </c>
      <c r="I7" s="519">
        <v>526.19153347400004</v>
      </c>
      <c r="J7" s="520">
        <v>2697.3426251300002</v>
      </c>
      <c r="K7" s="520">
        <v>5010.7870625140004</v>
      </c>
      <c r="L7" s="520">
        <v>7708.1296876440001</v>
      </c>
      <c r="N7" s="565"/>
    </row>
    <row r="8" spans="1:14" ht="14.1" customHeight="1">
      <c r="A8" s="339" t="s">
        <v>131</v>
      </c>
      <c r="B8" s="521" t="s">
        <v>93</v>
      </c>
      <c r="C8" s="521" t="s">
        <v>93</v>
      </c>
      <c r="D8" s="521" t="s">
        <v>93</v>
      </c>
      <c r="E8" s="521" t="s">
        <v>93</v>
      </c>
      <c r="F8" s="521">
        <v>73.015668379999994</v>
      </c>
      <c r="G8" s="521">
        <v>660.87742651999997</v>
      </c>
      <c r="H8" s="521">
        <v>1309.60142615</v>
      </c>
      <c r="I8" s="521">
        <v>199.54501631400001</v>
      </c>
      <c r="J8" s="335">
        <v>733.89309490000005</v>
      </c>
      <c r="K8" s="335">
        <v>1509.1464424640001</v>
      </c>
      <c r="L8" s="335">
        <v>2243.0395373639999</v>
      </c>
    </row>
    <row r="9" spans="1:14" ht="14.1" customHeight="1">
      <c r="A9" s="341" t="s">
        <v>132</v>
      </c>
      <c r="B9" s="522" t="s">
        <v>93</v>
      </c>
      <c r="C9" s="522" t="s">
        <v>93</v>
      </c>
      <c r="D9" s="522" t="s">
        <v>93</v>
      </c>
      <c r="E9" s="522" t="s">
        <v>93</v>
      </c>
      <c r="F9" s="522">
        <v>153.19979659000001</v>
      </c>
      <c r="G9" s="522">
        <v>981.31339840999999</v>
      </c>
      <c r="H9" s="522">
        <v>1553.0146439299999</v>
      </c>
      <c r="I9" s="522">
        <v>143.29289307499999</v>
      </c>
      <c r="J9" s="523">
        <v>1134.513195</v>
      </c>
      <c r="K9" s="523">
        <v>1696.3075370050001</v>
      </c>
      <c r="L9" s="523">
        <v>2830.8207320050001</v>
      </c>
    </row>
    <row r="10" spans="1:14" ht="14.1" customHeight="1">
      <c r="A10" s="339" t="s">
        <v>133</v>
      </c>
      <c r="B10" s="521" t="s">
        <v>93</v>
      </c>
      <c r="C10" s="521" t="s">
        <v>93</v>
      </c>
      <c r="D10" s="521" t="s">
        <v>93</v>
      </c>
      <c r="E10" s="521" t="s">
        <v>93</v>
      </c>
      <c r="F10" s="521">
        <v>7.9799072400000002</v>
      </c>
      <c r="G10" s="521">
        <v>52.321749560000001</v>
      </c>
      <c r="H10" s="521">
        <v>139.37863697</v>
      </c>
      <c r="I10" s="521">
        <v>34.21732592</v>
      </c>
      <c r="J10" s="335">
        <v>60.301656800000003</v>
      </c>
      <c r="K10" s="335">
        <v>173.59596289000001</v>
      </c>
      <c r="L10" s="335">
        <v>233.89761969</v>
      </c>
    </row>
    <row r="11" spans="1:14" ht="14.1" customHeight="1">
      <c r="A11" s="341" t="s">
        <v>134</v>
      </c>
      <c r="B11" s="522" t="s">
        <v>93</v>
      </c>
      <c r="C11" s="522" t="s">
        <v>93</v>
      </c>
      <c r="D11" s="522" t="s">
        <v>93</v>
      </c>
      <c r="E11" s="522" t="s">
        <v>93</v>
      </c>
      <c r="F11" s="522">
        <v>68.287326609999994</v>
      </c>
      <c r="G11" s="522">
        <v>538.14473079000004</v>
      </c>
      <c r="H11" s="522">
        <v>1193.29721144</v>
      </c>
      <c r="I11" s="522">
        <v>138.00360804900001</v>
      </c>
      <c r="J11" s="523">
        <v>606.43205739999996</v>
      </c>
      <c r="K11" s="523">
        <v>1331.3008194890001</v>
      </c>
      <c r="L11" s="523">
        <v>1937.732876889</v>
      </c>
    </row>
    <row r="12" spans="1:14" ht="14.1" customHeight="1">
      <c r="A12" s="339" t="s">
        <v>135</v>
      </c>
      <c r="B12" s="521" t="s">
        <v>93</v>
      </c>
      <c r="C12" s="521" t="s">
        <v>93</v>
      </c>
      <c r="D12" s="521" t="s">
        <v>93</v>
      </c>
      <c r="E12" s="521" t="s">
        <v>93</v>
      </c>
      <c r="F12" s="521">
        <v>17.52974785</v>
      </c>
      <c r="G12" s="521">
        <v>144.67287318000001</v>
      </c>
      <c r="H12" s="521">
        <v>289.30361054999997</v>
      </c>
      <c r="I12" s="521">
        <v>11.132690115999999</v>
      </c>
      <c r="J12" s="335">
        <v>162.20262102999999</v>
      </c>
      <c r="K12" s="335">
        <v>300.43630066600002</v>
      </c>
      <c r="L12" s="335">
        <v>462.63892169600001</v>
      </c>
    </row>
    <row r="13" spans="1:14" ht="14.1" customHeight="1">
      <c r="A13" s="345" t="s">
        <v>136</v>
      </c>
      <c r="B13" s="524" t="s">
        <v>93</v>
      </c>
      <c r="C13" s="524" t="s">
        <v>93</v>
      </c>
      <c r="D13" s="524" t="s">
        <v>93</v>
      </c>
      <c r="E13" s="524" t="s">
        <v>93</v>
      </c>
      <c r="F13" s="524">
        <v>370.12989743999998</v>
      </c>
      <c r="G13" s="524">
        <v>2801.3012795599998</v>
      </c>
      <c r="H13" s="524">
        <v>5408.1864828999996</v>
      </c>
      <c r="I13" s="524">
        <v>625.52584835499999</v>
      </c>
      <c r="J13" s="525">
        <v>3171.4311769999999</v>
      </c>
      <c r="K13" s="525">
        <v>6033.7123312550002</v>
      </c>
      <c r="L13" s="525">
        <v>9205.1435082549997</v>
      </c>
    </row>
    <row r="14" spans="1:14" ht="14.1" customHeight="1">
      <c r="A14" s="339" t="s">
        <v>71</v>
      </c>
      <c r="B14" s="521" t="s">
        <v>93</v>
      </c>
      <c r="C14" s="521" t="s">
        <v>93</v>
      </c>
      <c r="D14" s="521" t="s">
        <v>93</v>
      </c>
      <c r="E14" s="521" t="s">
        <v>93</v>
      </c>
      <c r="F14" s="521">
        <v>209.02112645</v>
      </c>
      <c r="G14" s="521">
        <v>1516.9750231099999</v>
      </c>
      <c r="H14" s="521">
        <v>2909.2255031099999</v>
      </c>
      <c r="I14" s="521">
        <v>324.29670648000001</v>
      </c>
      <c r="J14" s="335">
        <v>1725.99614956</v>
      </c>
      <c r="K14" s="335">
        <v>3233.5222095899999</v>
      </c>
      <c r="L14" s="335">
        <v>4959.5183591499999</v>
      </c>
    </row>
    <row r="15" spans="1:14" ht="14.1" customHeight="1">
      <c r="A15" s="341" t="s">
        <v>137</v>
      </c>
      <c r="B15" s="522" t="s">
        <v>93</v>
      </c>
      <c r="C15" s="522" t="s">
        <v>93</v>
      </c>
      <c r="D15" s="522" t="s">
        <v>93</v>
      </c>
      <c r="E15" s="522" t="s">
        <v>93</v>
      </c>
      <c r="F15" s="522">
        <v>166.66792647</v>
      </c>
      <c r="G15" s="522">
        <v>990.34922801000005</v>
      </c>
      <c r="H15" s="522">
        <v>1938.3310465500001</v>
      </c>
      <c r="I15" s="522">
        <v>204.95282384999999</v>
      </c>
      <c r="J15" s="523">
        <v>1157.01715448</v>
      </c>
      <c r="K15" s="523">
        <v>2143.2838704000001</v>
      </c>
      <c r="L15" s="523">
        <v>3300.3010248800001</v>
      </c>
    </row>
    <row r="16" spans="1:14" ht="14.25">
      <c r="A16" s="603" t="s">
        <v>138</v>
      </c>
      <c r="B16" s="604" t="s">
        <v>93</v>
      </c>
      <c r="C16" s="604" t="s">
        <v>93</v>
      </c>
      <c r="D16" s="604" t="s">
        <v>93</v>
      </c>
      <c r="E16" s="604" t="s">
        <v>93</v>
      </c>
      <c r="F16" s="604">
        <v>42.353199979999999</v>
      </c>
      <c r="G16" s="604">
        <v>526.6257951</v>
      </c>
      <c r="H16" s="604">
        <v>970.89445655999998</v>
      </c>
      <c r="I16" s="604">
        <v>119.34388263</v>
      </c>
      <c r="J16" s="394">
        <v>568.97899508</v>
      </c>
      <c r="K16" s="394">
        <v>1090.23833919</v>
      </c>
      <c r="L16" s="394">
        <v>1659.21733427</v>
      </c>
    </row>
    <row r="17" spans="1:12" ht="14.25">
      <c r="A17" s="605" t="s">
        <v>139</v>
      </c>
      <c r="B17" s="606" t="s">
        <v>93</v>
      </c>
      <c r="C17" s="606" t="s">
        <v>93</v>
      </c>
      <c r="D17" s="606" t="s">
        <v>93</v>
      </c>
      <c r="E17" s="606" t="s">
        <v>93</v>
      </c>
      <c r="F17" s="606">
        <v>84.28303133</v>
      </c>
      <c r="G17" s="606">
        <v>812.83317982000005</v>
      </c>
      <c r="H17" s="606">
        <v>1695.15348255</v>
      </c>
      <c r="I17" s="606">
        <v>243.59361867999999</v>
      </c>
      <c r="J17" s="607">
        <v>897.11621115000003</v>
      </c>
      <c r="K17" s="607">
        <v>1938.74710123</v>
      </c>
      <c r="L17" s="607">
        <v>2835.86331238</v>
      </c>
    </row>
    <row r="18" spans="1:12" ht="14.25">
      <c r="A18" s="603" t="s">
        <v>140</v>
      </c>
      <c r="B18" s="604" t="s">
        <v>93</v>
      </c>
      <c r="C18" s="604" t="s">
        <v>93</v>
      </c>
      <c r="D18" s="604" t="s">
        <v>93</v>
      </c>
      <c r="E18" s="604" t="s">
        <v>93</v>
      </c>
      <c r="F18" s="604">
        <v>72.424556999999993</v>
      </c>
      <c r="G18" s="604">
        <v>650.46834701</v>
      </c>
      <c r="H18" s="604">
        <v>1342.0200715799999</v>
      </c>
      <c r="I18" s="604">
        <v>218.531182</v>
      </c>
      <c r="J18" s="394">
        <v>722.89290401000005</v>
      </c>
      <c r="K18" s="394">
        <v>1560.5512535800001</v>
      </c>
      <c r="L18" s="394">
        <v>2283.44415759</v>
      </c>
    </row>
    <row r="19" spans="1:12" ht="14.25">
      <c r="A19" s="624" t="s">
        <v>141</v>
      </c>
      <c r="B19" s="625" t="s">
        <v>93</v>
      </c>
      <c r="C19" s="625" t="s">
        <v>93</v>
      </c>
      <c r="D19" s="625" t="s">
        <v>93</v>
      </c>
      <c r="E19" s="625" t="s">
        <v>93</v>
      </c>
      <c r="F19" s="625">
        <v>0.10555067999999999</v>
      </c>
      <c r="G19" s="625">
        <v>3.4077570599999998</v>
      </c>
      <c r="H19" s="625">
        <v>17.93636154</v>
      </c>
      <c r="I19" s="625" t="s">
        <v>93</v>
      </c>
      <c r="J19" s="626">
        <v>3.5133077400000001</v>
      </c>
      <c r="K19" s="626">
        <v>17.93636154</v>
      </c>
      <c r="L19" s="626">
        <v>21.449669279999998</v>
      </c>
    </row>
    <row r="20" spans="1:12" ht="14.25">
      <c r="A20" s="603" t="s">
        <v>142</v>
      </c>
      <c r="B20" s="604" t="s">
        <v>93</v>
      </c>
      <c r="C20" s="604" t="s">
        <v>93</v>
      </c>
      <c r="D20" s="604" t="s">
        <v>93</v>
      </c>
      <c r="E20" s="604" t="s">
        <v>93</v>
      </c>
      <c r="F20" s="604">
        <v>11.75292365</v>
      </c>
      <c r="G20" s="604">
        <v>158.95707575</v>
      </c>
      <c r="H20" s="604">
        <v>335.19704942999999</v>
      </c>
      <c r="I20" s="604">
        <v>25.062436680000001</v>
      </c>
      <c r="J20" s="394">
        <v>170.70999939999999</v>
      </c>
      <c r="K20" s="394">
        <v>360.25948611000001</v>
      </c>
      <c r="L20" s="394">
        <v>530.96948551000003</v>
      </c>
    </row>
    <row r="21" spans="1:12" ht="14.25">
      <c r="A21" s="624" t="s">
        <v>143</v>
      </c>
      <c r="B21" s="625" t="s">
        <v>93</v>
      </c>
      <c r="C21" s="625" t="s">
        <v>93</v>
      </c>
      <c r="D21" s="625" t="s">
        <v>93</v>
      </c>
      <c r="E21" s="625" t="s">
        <v>93</v>
      </c>
      <c r="F21" s="625">
        <v>19.644438659999999</v>
      </c>
      <c r="G21" s="625">
        <v>152.19867947</v>
      </c>
      <c r="H21" s="625">
        <v>210.04468940000001</v>
      </c>
      <c r="I21" s="625">
        <v>11.944038666000001</v>
      </c>
      <c r="J21" s="626">
        <v>171.84311812999999</v>
      </c>
      <c r="K21" s="626">
        <v>221.98872806599999</v>
      </c>
      <c r="L21" s="626">
        <v>393.83184619600001</v>
      </c>
    </row>
    <row r="22" spans="1:12" ht="14.25">
      <c r="A22" s="603" t="s">
        <v>144</v>
      </c>
      <c r="B22" s="604" t="s">
        <v>93</v>
      </c>
      <c r="C22" s="604" t="s">
        <v>93</v>
      </c>
      <c r="D22" s="604" t="s">
        <v>93</v>
      </c>
      <c r="E22" s="604" t="s">
        <v>93</v>
      </c>
      <c r="F22" s="604">
        <v>52.585083279999999</v>
      </c>
      <c r="G22" s="604">
        <v>270.68631556000003</v>
      </c>
      <c r="H22" s="604">
        <v>461.26877596000003</v>
      </c>
      <c r="I22" s="604">
        <v>36.719599737000003</v>
      </c>
      <c r="J22" s="394">
        <v>323.27139884000002</v>
      </c>
      <c r="K22" s="394">
        <v>497.98837569699998</v>
      </c>
      <c r="L22" s="394">
        <v>821.259774537</v>
      </c>
    </row>
    <row r="23" spans="1:12" ht="14.25">
      <c r="A23" s="627" t="s">
        <v>145</v>
      </c>
      <c r="B23" s="628" t="s">
        <v>93</v>
      </c>
      <c r="C23" s="628" t="s">
        <v>93</v>
      </c>
      <c r="D23" s="628" t="s">
        <v>93</v>
      </c>
      <c r="E23" s="628" t="s">
        <v>93</v>
      </c>
      <c r="F23" s="628">
        <v>4.5962177200000003</v>
      </c>
      <c r="G23" s="628">
        <v>48.608081599999998</v>
      </c>
      <c r="H23" s="628">
        <v>132.49403187999999</v>
      </c>
      <c r="I23" s="628">
        <v>8.9718847920000009</v>
      </c>
      <c r="J23" s="629">
        <v>53.204299319999997</v>
      </c>
      <c r="K23" s="629">
        <v>141.46591667199999</v>
      </c>
      <c r="L23" s="629">
        <v>194.67021599200001</v>
      </c>
    </row>
    <row r="24" spans="1:12" ht="15">
      <c r="A24" s="611" t="s">
        <v>146</v>
      </c>
      <c r="B24" s="612" t="s">
        <v>93</v>
      </c>
      <c r="C24" s="612" t="s">
        <v>93</v>
      </c>
      <c r="D24" s="612" t="s">
        <v>93</v>
      </c>
      <c r="E24" s="612" t="s">
        <v>93</v>
      </c>
      <c r="F24" s="612">
        <v>50.117450769999998</v>
      </c>
      <c r="G24" s="612">
        <v>423.9711011</v>
      </c>
      <c r="H24" s="612">
        <v>923.59095386000001</v>
      </c>
      <c r="I24" s="612">
        <v>99.334314880999997</v>
      </c>
      <c r="J24" s="378">
        <v>474.08855187</v>
      </c>
      <c r="K24" s="378">
        <v>1022.925268741</v>
      </c>
      <c r="L24" s="378">
        <v>1497.013820611</v>
      </c>
    </row>
    <row r="25" spans="1:12" ht="15">
      <c r="A25" s="630" t="s">
        <v>147</v>
      </c>
      <c r="B25" s="631" t="s">
        <v>93</v>
      </c>
      <c r="C25" s="631" t="s">
        <v>93</v>
      </c>
      <c r="D25" s="631" t="s">
        <v>93</v>
      </c>
      <c r="E25" s="631" t="s">
        <v>93</v>
      </c>
      <c r="F25" s="631">
        <v>23.80170133</v>
      </c>
      <c r="G25" s="631">
        <v>269.48484702000002</v>
      </c>
      <c r="H25" s="631">
        <v>481.98976944999998</v>
      </c>
      <c r="I25" s="631">
        <v>43.819873831000002</v>
      </c>
      <c r="J25" s="632">
        <v>293.28654834999998</v>
      </c>
      <c r="K25" s="632">
        <v>525.80964328100004</v>
      </c>
      <c r="L25" s="632">
        <v>819.09619163100001</v>
      </c>
    </row>
    <row r="26" spans="1:12" ht="15">
      <c r="A26" s="611" t="s">
        <v>148</v>
      </c>
      <c r="B26" s="612" t="s">
        <v>93</v>
      </c>
      <c r="C26" s="612" t="s">
        <v>93</v>
      </c>
      <c r="D26" s="612" t="s">
        <v>93</v>
      </c>
      <c r="E26" s="612" t="s">
        <v>93</v>
      </c>
      <c r="F26" s="612">
        <v>75.858285559999999</v>
      </c>
      <c r="G26" s="612">
        <v>710.20739765999997</v>
      </c>
      <c r="H26" s="612">
        <v>1524.3096134</v>
      </c>
      <c r="I26" s="612">
        <v>138.45793500100001</v>
      </c>
      <c r="J26" s="378">
        <v>786.06568321999998</v>
      </c>
      <c r="K26" s="378">
        <v>1662.7675484010001</v>
      </c>
      <c r="L26" s="378">
        <v>2448.8332316209999</v>
      </c>
    </row>
    <row r="27" spans="1:12" ht="14.25">
      <c r="A27" s="624" t="s">
        <v>149</v>
      </c>
      <c r="B27" s="625" t="s">
        <v>93</v>
      </c>
      <c r="C27" s="625" t="s">
        <v>93</v>
      </c>
      <c r="D27" s="625" t="s">
        <v>93</v>
      </c>
      <c r="E27" s="625" t="s">
        <v>93</v>
      </c>
      <c r="F27" s="625">
        <v>64.881358000000006</v>
      </c>
      <c r="G27" s="625">
        <v>516.03379815000005</v>
      </c>
      <c r="H27" s="625">
        <v>920.66771045999997</v>
      </c>
      <c r="I27" s="625">
        <v>113.695019851</v>
      </c>
      <c r="J27" s="626">
        <v>580.91515615000003</v>
      </c>
      <c r="K27" s="626">
        <v>1034.362730311</v>
      </c>
      <c r="L27" s="626">
        <v>1615.277886461</v>
      </c>
    </row>
    <row r="28" spans="1:12" ht="14.25">
      <c r="A28" s="603" t="s">
        <v>150</v>
      </c>
      <c r="B28" s="604" t="s">
        <v>93</v>
      </c>
      <c r="C28" s="604" t="s">
        <v>93</v>
      </c>
      <c r="D28" s="604" t="s">
        <v>93</v>
      </c>
      <c r="E28" s="604" t="s">
        <v>93</v>
      </c>
      <c r="F28" s="604">
        <v>8.5293485100000002</v>
      </c>
      <c r="G28" s="604">
        <v>146.47838883</v>
      </c>
      <c r="H28" s="604">
        <v>394.26425184999999</v>
      </c>
      <c r="I28" s="604">
        <v>19.44862238</v>
      </c>
      <c r="J28" s="394">
        <v>155.00773734000001</v>
      </c>
      <c r="K28" s="394">
        <v>413.71287423000001</v>
      </c>
      <c r="L28" s="394">
        <v>568.72061156999996</v>
      </c>
    </row>
    <row r="29" spans="1:12" ht="14.25">
      <c r="A29" s="624" t="s">
        <v>151</v>
      </c>
      <c r="B29" s="625" t="s">
        <v>93</v>
      </c>
      <c r="C29" s="625" t="s">
        <v>93</v>
      </c>
      <c r="D29" s="625" t="s">
        <v>93</v>
      </c>
      <c r="E29" s="625" t="s">
        <v>93</v>
      </c>
      <c r="F29" s="625">
        <v>2.4475790499999999</v>
      </c>
      <c r="G29" s="625">
        <v>47.695210680000002</v>
      </c>
      <c r="H29" s="625">
        <v>209.37765109</v>
      </c>
      <c r="I29" s="625">
        <v>5.3142927699999998</v>
      </c>
      <c r="J29" s="626">
        <v>50.142789729999997</v>
      </c>
      <c r="K29" s="626">
        <v>214.69194386000001</v>
      </c>
      <c r="L29" s="626">
        <v>264.83473358999998</v>
      </c>
    </row>
    <row r="30" spans="1:12" ht="15">
      <c r="A30" s="611" t="s">
        <v>152</v>
      </c>
      <c r="B30" s="612" t="s">
        <v>93</v>
      </c>
      <c r="C30" s="612" t="s">
        <v>93</v>
      </c>
      <c r="D30" s="612" t="s">
        <v>93</v>
      </c>
      <c r="E30" s="612" t="s">
        <v>93</v>
      </c>
      <c r="F30" s="612">
        <v>25.772793620000002</v>
      </c>
      <c r="G30" s="612">
        <v>271.24085559999997</v>
      </c>
      <c r="H30" s="612">
        <v>636.90410727000005</v>
      </c>
      <c r="I30" s="612">
        <v>66.534443590999999</v>
      </c>
      <c r="J30" s="378">
        <v>297.01364921999999</v>
      </c>
      <c r="K30" s="378">
        <v>703.43855086099995</v>
      </c>
      <c r="L30" s="378">
        <v>1000.452200081</v>
      </c>
    </row>
    <row r="31" spans="1:12" ht="14.25">
      <c r="A31" s="624" t="s">
        <v>153</v>
      </c>
      <c r="B31" s="625" t="s">
        <v>93</v>
      </c>
      <c r="C31" s="625" t="s">
        <v>93</v>
      </c>
      <c r="D31" s="625" t="s">
        <v>93</v>
      </c>
      <c r="E31" s="625" t="s">
        <v>93</v>
      </c>
      <c r="F31" s="625">
        <v>8.41150953</v>
      </c>
      <c r="G31" s="625">
        <v>64.228067510000002</v>
      </c>
      <c r="H31" s="625">
        <v>146.71115111</v>
      </c>
      <c r="I31" s="625">
        <v>16.518879994999999</v>
      </c>
      <c r="J31" s="626">
        <v>72.639577040000006</v>
      </c>
      <c r="K31" s="626">
        <v>163.23003110499999</v>
      </c>
      <c r="L31" s="626">
        <v>235.869608145</v>
      </c>
    </row>
    <row r="32" spans="1:12" ht="14.25">
      <c r="A32" s="603" t="s">
        <v>154</v>
      </c>
      <c r="B32" s="604" t="s">
        <v>93</v>
      </c>
      <c r="C32" s="604" t="s">
        <v>93</v>
      </c>
      <c r="D32" s="604" t="s">
        <v>93</v>
      </c>
      <c r="E32" s="604" t="s">
        <v>93</v>
      </c>
      <c r="F32" s="604">
        <v>13.96182007</v>
      </c>
      <c r="G32" s="604">
        <v>143.09237643</v>
      </c>
      <c r="H32" s="604">
        <v>251.08178373000001</v>
      </c>
      <c r="I32" s="604">
        <v>43.924800875999999</v>
      </c>
      <c r="J32" s="394">
        <v>157.05419649999999</v>
      </c>
      <c r="K32" s="394">
        <v>295.00658460599999</v>
      </c>
      <c r="L32" s="394">
        <v>452.06078110599998</v>
      </c>
    </row>
    <row r="33" spans="1:12" ht="14.25">
      <c r="A33" s="627" t="s">
        <v>155</v>
      </c>
      <c r="B33" s="628" t="s">
        <v>93</v>
      </c>
      <c r="C33" s="628" t="s">
        <v>93</v>
      </c>
      <c r="D33" s="628" t="s">
        <v>93</v>
      </c>
      <c r="E33" s="628" t="s">
        <v>93</v>
      </c>
      <c r="F33" s="628">
        <v>3.3994640199999999</v>
      </c>
      <c r="G33" s="628">
        <v>63.920411659999999</v>
      </c>
      <c r="H33" s="628">
        <v>239.11117243000001</v>
      </c>
      <c r="I33" s="628">
        <v>6.0907627199999999</v>
      </c>
      <c r="J33" s="629">
        <v>67.319875679999996</v>
      </c>
      <c r="K33" s="629">
        <v>245.20193515</v>
      </c>
      <c r="L33" s="629">
        <v>312.52181082999999</v>
      </c>
    </row>
    <row r="34" spans="1:12" ht="15">
      <c r="A34" s="616" t="s">
        <v>156</v>
      </c>
      <c r="B34" s="612" t="s">
        <v>93</v>
      </c>
      <c r="C34" s="612" t="s">
        <v>93</v>
      </c>
      <c r="D34" s="612" t="s">
        <v>93</v>
      </c>
      <c r="E34" s="612" t="s">
        <v>93</v>
      </c>
      <c r="F34" s="612">
        <v>395.87073222999999</v>
      </c>
      <c r="G34" s="612">
        <v>3087.5375761199998</v>
      </c>
      <c r="H34" s="612">
        <v>6008.9051424400004</v>
      </c>
      <c r="I34" s="612">
        <v>664.64946847500005</v>
      </c>
      <c r="J34" s="378">
        <v>3483.40830835</v>
      </c>
      <c r="K34" s="378">
        <v>6673.554610915</v>
      </c>
      <c r="L34" s="378">
        <v>10156.962919265001</v>
      </c>
    </row>
    <row r="35" spans="1:12" ht="15">
      <c r="A35" s="633" t="s">
        <v>157</v>
      </c>
      <c r="B35" s="634" t="s">
        <v>93</v>
      </c>
      <c r="C35" s="634" t="s">
        <v>93</v>
      </c>
      <c r="D35" s="634" t="s">
        <v>93</v>
      </c>
      <c r="E35" s="634" t="s">
        <v>93</v>
      </c>
      <c r="F35" s="634">
        <v>395.90269106</v>
      </c>
      <c r="G35" s="634">
        <v>3072.5421351599998</v>
      </c>
      <c r="H35" s="634">
        <v>6045.0905901699998</v>
      </c>
      <c r="I35" s="634">
        <v>692.06029194600001</v>
      </c>
      <c r="J35" s="635">
        <v>3468.4448262199999</v>
      </c>
      <c r="K35" s="635">
        <v>6737.1508821159996</v>
      </c>
      <c r="L35" s="635">
        <v>10205.595708336001</v>
      </c>
    </row>
    <row r="36" spans="1:12" ht="15">
      <c r="A36" s="613" t="s">
        <v>158</v>
      </c>
      <c r="B36" s="614" t="s">
        <v>93</v>
      </c>
      <c r="C36" s="614" t="s">
        <v>93</v>
      </c>
      <c r="D36" s="614" t="s">
        <v>93</v>
      </c>
      <c r="E36" s="614" t="s">
        <v>93</v>
      </c>
      <c r="F36" s="614">
        <v>3.1958830000000001E-2</v>
      </c>
      <c r="G36" s="614">
        <v>-14.99544096</v>
      </c>
      <c r="H36" s="614">
        <v>36.18544773</v>
      </c>
      <c r="I36" s="614">
        <v>27.410823471</v>
      </c>
      <c r="J36" s="615">
        <v>-14.963482129999999</v>
      </c>
      <c r="K36" s="615">
        <v>63.596271201</v>
      </c>
      <c r="L36" s="615">
        <v>48.632789070999998</v>
      </c>
    </row>
    <row r="37" spans="1:12" ht="14.25">
      <c r="A37" s="624" t="s">
        <v>159</v>
      </c>
      <c r="B37" s="625" t="s">
        <v>93</v>
      </c>
      <c r="C37" s="625" t="s">
        <v>93</v>
      </c>
      <c r="D37" s="625" t="s">
        <v>93</v>
      </c>
      <c r="E37" s="625" t="s">
        <v>93</v>
      </c>
      <c r="F37" s="625">
        <v>26.315749440000001</v>
      </c>
      <c r="G37" s="625">
        <v>154.48625408000001</v>
      </c>
      <c r="H37" s="625">
        <v>441.60118440999997</v>
      </c>
      <c r="I37" s="625">
        <v>55.514441050000002</v>
      </c>
      <c r="J37" s="626">
        <v>180.80200352</v>
      </c>
      <c r="K37" s="626">
        <v>497.11562545999999</v>
      </c>
      <c r="L37" s="626">
        <v>677.91762898000002</v>
      </c>
    </row>
    <row r="38" spans="1:12" ht="14.25">
      <c r="A38" s="603" t="s">
        <v>160</v>
      </c>
      <c r="B38" s="604" t="s">
        <v>93</v>
      </c>
      <c r="C38" s="604" t="s">
        <v>93</v>
      </c>
      <c r="D38" s="604" t="s">
        <v>93</v>
      </c>
      <c r="E38" s="604" t="s">
        <v>93</v>
      </c>
      <c r="F38" s="604">
        <v>30.05210031</v>
      </c>
      <c r="G38" s="604">
        <v>175.17899886000001</v>
      </c>
      <c r="H38" s="604">
        <v>432.49952263</v>
      </c>
      <c r="I38" s="604">
        <v>38.814011858000001</v>
      </c>
      <c r="J38" s="394">
        <v>205.23109916999999</v>
      </c>
      <c r="K38" s="394">
        <v>471.31353448800002</v>
      </c>
      <c r="L38" s="394">
        <v>676.54463365799995</v>
      </c>
    </row>
    <row r="39" spans="1:12" ht="14.25">
      <c r="A39" s="627" t="s">
        <v>161</v>
      </c>
      <c r="B39" s="628" t="s">
        <v>93</v>
      </c>
      <c r="C39" s="628" t="s">
        <v>93</v>
      </c>
      <c r="D39" s="628" t="s">
        <v>93</v>
      </c>
      <c r="E39" s="628" t="s">
        <v>93</v>
      </c>
      <c r="F39" s="628">
        <v>3.7363508699999999</v>
      </c>
      <c r="G39" s="628">
        <v>20.692744780000002</v>
      </c>
      <c r="H39" s="628">
        <v>-9.1016617800000006</v>
      </c>
      <c r="I39" s="628">
        <v>-16.700429192000001</v>
      </c>
      <c r="J39" s="629">
        <v>24.429095650000001</v>
      </c>
      <c r="K39" s="629">
        <v>-25.802090971999998</v>
      </c>
      <c r="L39" s="629">
        <v>-1.372995322</v>
      </c>
    </row>
    <row r="40" spans="1:12" ht="15">
      <c r="A40" s="616" t="s">
        <v>162</v>
      </c>
      <c r="B40" s="612" t="s">
        <v>93</v>
      </c>
      <c r="C40" s="612" t="s">
        <v>93</v>
      </c>
      <c r="D40" s="612" t="s">
        <v>93</v>
      </c>
      <c r="E40" s="612" t="s">
        <v>93</v>
      </c>
      <c r="F40" s="612">
        <v>422.18648166999998</v>
      </c>
      <c r="G40" s="612">
        <v>3242.0238301999998</v>
      </c>
      <c r="H40" s="612">
        <v>6450.5063268499998</v>
      </c>
      <c r="I40" s="612">
        <v>720.16390952500001</v>
      </c>
      <c r="J40" s="378">
        <v>3664.2103118700002</v>
      </c>
      <c r="K40" s="378">
        <v>7170.6702363750001</v>
      </c>
      <c r="L40" s="378">
        <v>10834.880548245001</v>
      </c>
    </row>
    <row r="41" spans="1:12" ht="15">
      <c r="A41" s="633" t="s">
        <v>163</v>
      </c>
      <c r="B41" s="634" t="s">
        <v>93</v>
      </c>
      <c r="C41" s="634" t="s">
        <v>93</v>
      </c>
      <c r="D41" s="634" t="s">
        <v>93</v>
      </c>
      <c r="E41" s="634" t="s">
        <v>93</v>
      </c>
      <c r="F41" s="634">
        <v>425.95479137000001</v>
      </c>
      <c r="G41" s="634">
        <v>3247.7211340200001</v>
      </c>
      <c r="H41" s="634">
        <v>6477.5901127999996</v>
      </c>
      <c r="I41" s="634">
        <v>730.87430380299998</v>
      </c>
      <c r="J41" s="635">
        <v>3673.67592539</v>
      </c>
      <c r="K41" s="635">
        <v>7208.4644166030002</v>
      </c>
      <c r="L41" s="635">
        <v>10882.140341992999</v>
      </c>
    </row>
    <row r="42" spans="1:12" ht="14.25">
      <c r="A42" s="608" t="s">
        <v>164</v>
      </c>
      <c r="B42" s="609" t="s">
        <v>93</v>
      </c>
      <c r="C42" s="609" t="s">
        <v>93</v>
      </c>
      <c r="D42" s="609" t="s">
        <v>93</v>
      </c>
      <c r="E42" s="609" t="s">
        <v>93</v>
      </c>
      <c r="F42" s="609">
        <v>3.7683097000000001</v>
      </c>
      <c r="G42" s="609">
        <v>5.6973038200000001</v>
      </c>
      <c r="H42" s="609">
        <v>27.083785949999999</v>
      </c>
      <c r="I42" s="609">
        <v>10.710394279000001</v>
      </c>
      <c r="J42" s="610">
        <v>9.4656135199999998</v>
      </c>
      <c r="K42" s="610">
        <v>37.794180228999998</v>
      </c>
      <c r="L42" s="610">
        <v>47.259793749000004</v>
      </c>
    </row>
    <row r="43" spans="1:12" s="485" customFormat="1" ht="15">
      <c r="A43" s="636" t="s">
        <v>338</v>
      </c>
      <c r="B43" s="631" t="s">
        <v>93</v>
      </c>
      <c r="C43" s="631" t="s">
        <v>93</v>
      </c>
      <c r="D43" s="631" t="s">
        <v>93</v>
      </c>
      <c r="E43" s="631" t="s">
        <v>93</v>
      </c>
      <c r="F43" s="631">
        <v>290.29742831999999</v>
      </c>
      <c r="G43" s="631">
        <v>1796.3743816900001</v>
      </c>
      <c r="H43" s="631">
        <v>5046.1055082299999</v>
      </c>
      <c r="I43" s="631">
        <v>850.96050428399997</v>
      </c>
      <c r="J43" s="632">
        <v>2086.6718100100002</v>
      </c>
      <c r="K43" s="632">
        <v>5897.0660125140002</v>
      </c>
      <c r="L43" s="632">
        <v>7983.737822524</v>
      </c>
    </row>
    <row r="44" spans="1:12" ht="14.25">
      <c r="A44" s="617" t="s">
        <v>165</v>
      </c>
      <c r="B44" s="604"/>
      <c r="C44" s="604"/>
      <c r="D44" s="604"/>
      <c r="E44" s="604"/>
      <c r="F44" s="604"/>
      <c r="G44" s="604"/>
      <c r="H44" s="604"/>
      <c r="I44" s="604"/>
      <c r="J44" s="618"/>
      <c r="K44" s="618"/>
      <c r="L44" s="618"/>
    </row>
    <row r="45" spans="1:12" ht="14.25">
      <c r="A45" s="637" t="s">
        <v>166</v>
      </c>
      <c r="B45" s="638" t="s">
        <v>93</v>
      </c>
      <c r="C45" s="638" t="s">
        <v>93</v>
      </c>
      <c r="D45" s="638" t="s">
        <v>93</v>
      </c>
      <c r="E45" s="638" t="s">
        <v>93</v>
      </c>
      <c r="F45" s="638">
        <v>0.13540503200000001</v>
      </c>
      <c r="G45" s="638">
        <v>0.151347913</v>
      </c>
      <c r="H45" s="638">
        <v>0.17077646199999999</v>
      </c>
      <c r="I45" s="638">
        <v>0.15880129500000001</v>
      </c>
      <c r="J45" s="639">
        <v>0.14948725800000001</v>
      </c>
      <c r="K45" s="639">
        <v>0.169534975</v>
      </c>
      <c r="L45" s="639">
        <v>0.16262797200000001</v>
      </c>
    </row>
    <row r="46" spans="1:12" ht="14.25">
      <c r="A46" s="619" t="s">
        <v>167</v>
      </c>
      <c r="B46" s="620" t="s">
        <v>93</v>
      </c>
      <c r="C46" s="620" t="s">
        <v>93</v>
      </c>
      <c r="D46" s="620" t="s">
        <v>93</v>
      </c>
      <c r="E46" s="620" t="s">
        <v>93</v>
      </c>
      <c r="F46" s="620">
        <v>6.4306346E-2</v>
      </c>
      <c r="G46" s="620">
        <v>9.6199880000000002E-2</v>
      </c>
      <c r="H46" s="620">
        <v>8.9122253999999998E-2</v>
      </c>
      <c r="I46" s="620">
        <v>7.0052858999999995E-2</v>
      </c>
      <c r="J46" s="621">
        <v>9.2477664000000001E-2</v>
      </c>
      <c r="K46" s="621">
        <v>8.7145294999999998E-2</v>
      </c>
      <c r="L46" s="621">
        <v>8.8982447000000006E-2</v>
      </c>
    </row>
    <row r="47" spans="1:12" ht="14.25">
      <c r="A47" s="637" t="s">
        <v>168</v>
      </c>
      <c r="B47" s="638" t="s">
        <v>93</v>
      </c>
      <c r="C47" s="638" t="s">
        <v>93</v>
      </c>
      <c r="D47" s="638" t="s">
        <v>93</v>
      </c>
      <c r="E47" s="638" t="s">
        <v>93</v>
      </c>
      <c r="F47" s="638">
        <v>0.78431229199999997</v>
      </c>
      <c r="G47" s="638">
        <v>0.64126425600000003</v>
      </c>
      <c r="H47" s="638">
        <v>0.93304946600000005</v>
      </c>
      <c r="I47" s="638">
        <v>1.3603922310000001</v>
      </c>
      <c r="J47" s="639">
        <v>0.65795903899999997</v>
      </c>
      <c r="K47" s="639">
        <v>0.97735286200000004</v>
      </c>
      <c r="L47" s="639">
        <v>0.86731269499999997</v>
      </c>
    </row>
    <row r="48" spans="1:12" ht="14.25">
      <c r="A48" s="587" t="s">
        <v>169</v>
      </c>
      <c r="B48" s="622" t="s">
        <v>93</v>
      </c>
      <c r="C48" s="622" t="s">
        <v>93</v>
      </c>
      <c r="D48" s="622" t="s">
        <v>93</v>
      </c>
      <c r="E48" s="622" t="s">
        <v>93</v>
      </c>
      <c r="F48" s="622">
        <v>5.7923422650000003</v>
      </c>
      <c r="G48" s="622">
        <v>4.2370208180000004</v>
      </c>
      <c r="H48" s="622">
        <v>5.4635718190000002</v>
      </c>
      <c r="I48" s="622">
        <v>8.5666318359999991</v>
      </c>
      <c r="J48" s="623">
        <v>4.4014389329999997</v>
      </c>
      <c r="K48" s="623">
        <v>5.7649040380000001</v>
      </c>
      <c r="L48" s="623">
        <v>5.3331089619999998</v>
      </c>
    </row>
    <row r="49" spans="1:13" ht="14.25">
      <c r="A49" s="640" t="s">
        <v>389</v>
      </c>
      <c r="B49" s="641" t="s">
        <v>93</v>
      </c>
      <c r="C49" s="641" t="s">
        <v>93</v>
      </c>
      <c r="D49" s="641" t="s">
        <v>93</v>
      </c>
      <c r="E49" s="641" t="s">
        <v>93</v>
      </c>
      <c r="F49" s="641">
        <v>0.47873074399999999</v>
      </c>
      <c r="G49" s="641">
        <v>0.412779599</v>
      </c>
      <c r="H49" s="641">
        <v>0.34629982399999998</v>
      </c>
      <c r="I49" s="641">
        <v>0.27232078799999998</v>
      </c>
      <c r="J49" s="642">
        <v>0.42060403600000001</v>
      </c>
      <c r="K49" s="642">
        <v>0.338531156</v>
      </c>
      <c r="L49" s="642">
        <v>0.36725131100000002</v>
      </c>
    </row>
    <row r="50" spans="1:13" ht="14.25">
      <c r="A50" s="587" t="s">
        <v>390</v>
      </c>
      <c r="B50" s="373" t="s">
        <v>93</v>
      </c>
      <c r="C50" s="373" t="s">
        <v>93</v>
      </c>
      <c r="D50" s="373" t="s">
        <v>93</v>
      </c>
      <c r="E50" s="373" t="s">
        <v>93</v>
      </c>
      <c r="F50" s="373">
        <v>0.93451040500000004</v>
      </c>
      <c r="G50" s="373">
        <v>0.90175546699999998</v>
      </c>
      <c r="H50" s="373">
        <v>0.91038166799999998</v>
      </c>
      <c r="I50" s="373">
        <v>0.92994714099999998</v>
      </c>
      <c r="J50" s="374">
        <v>0.90557821500000002</v>
      </c>
      <c r="K50" s="374">
        <v>0.91241005600000002</v>
      </c>
      <c r="L50" s="374">
        <v>0.91005629499999996</v>
      </c>
    </row>
    <row r="51" spans="1:13" ht="14.25">
      <c r="A51" s="643" t="s">
        <v>391</v>
      </c>
      <c r="B51" s="644" t="s">
        <v>93</v>
      </c>
      <c r="C51" s="644" t="s">
        <v>93</v>
      </c>
      <c r="D51" s="644" t="s">
        <v>93</v>
      </c>
      <c r="E51" s="644" t="s">
        <v>93</v>
      </c>
      <c r="F51" s="644">
        <v>0.17787662700000001</v>
      </c>
      <c r="G51" s="644">
        <v>0.18934526600000001</v>
      </c>
      <c r="H51" s="644">
        <v>0.181742873</v>
      </c>
      <c r="I51" s="644">
        <v>0.18435739000000001</v>
      </c>
      <c r="J51" s="645">
        <v>0.18800679000000001</v>
      </c>
      <c r="K51" s="645">
        <v>0.18201392399999999</v>
      </c>
      <c r="L51" s="645">
        <v>0.18407863499999999</v>
      </c>
    </row>
    <row r="52" spans="1:13">
      <c r="A52" s="218" t="s">
        <v>573</v>
      </c>
    </row>
    <row r="53" spans="1:13">
      <c r="A53" s="244" t="s">
        <v>260</v>
      </c>
    </row>
    <row r="54" spans="1:13">
      <c r="A54" s="488" t="s">
        <v>577</v>
      </c>
    </row>
    <row r="55" spans="1:13">
      <c r="A55" s="489" t="s">
        <v>337</v>
      </c>
      <c r="B55" s="487"/>
      <c r="C55" s="487"/>
      <c r="F55" s="490"/>
    </row>
    <row r="57" spans="1:13" ht="21">
      <c r="A57" s="480" t="s">
        <v>576</v>
      </c>
    </row>
    <row r="58" spans="1:13" ht="13.5" thickBot="1">
      <c r="L58" s="481" t="s">
        <v>90</v>
      </c>
    </row>
    <row r="59" spans="1:13">
      <c r="A59" s="482" t="s">
        <v>336</v>
      </c>
      <c r="B59" s="531" t="s">
        <v>37</v>
      </c>
      <c r="C59" s="531" t="s">
        <v>38</v>
      </c>
      <c r="D59" s="531" t="s">
        <v>39</v>
      </c>
      <c r="E59" s="531" t="s">
        <v>104</v>
      </c>
      <c r="F59" s="531" t="s">
        <v>105</v>
      </c>
      <c r="G59" s="531" t="s">
        <v>106</v>
      </c>
      <c r="H59" s="531" t="s">
        <v>377</v>
      </c>
      <c r="I59" s="532">
        <v>300000</v>
      </c>
      <c r="J59" s="533" t="s">
        <v>400</v>
      </c>
      <c r="K59" s="533" t="s">
        <v>400</v>
      </c>
      <c r="L59" s="533" t="s">
        <v>69</v>
      </c>
    </row>
    <row r="60" spans="1:13">
      <c r="A60" s="483" t="s">
        <v>170</v>
      </c>
      <c r="B60" s="534" t="s">
        <v>710</v>
      </c>
      <c r="C60" s="534" t="s">
        <v>40</v>
      </c>
      <c r="D60" s="534" t="s">
        <v>40</v>
      </c>
      <c r="E60" s="534" t="s">
        <v>40</v>
      </c>
      <c r="F60" s="534" t="s">
        <v>40</v>
      </c>
      <c r="G60" s="534" t="s">
        <v>40</v>
      </c>
      <c r="H60" s="534" t="s">
        <v>40</v>
      </c>
      <c r="I60" s="534" t="s">
        <v>42</v>
      </c>
      <c r="J60" s="535" t="s">
        <v>397</v>
      </c>
      <c r="K60" s="535" t="s">
        <v>398</v>
      </c>
      <c r="L60" s="535" t="s">
        <v>120</v>
      </c>
    </row>
    <row r="61" spans="1:13" ht="13.5" thickBot="1">
      <c r="A61" s="484" t="s">
        <v>73</v>
      </c>
      <c r="B61" s="536" t="s">
        <v>42</v>
      </c>
      <c r="C61" s="536" t="s">
        <v>43</v>
      </c>
      <c r="D61" s="536" t="s">
        <v>41</v>
      </c>
      <c r="E61" s="536" t="s">
        <v>107</v>
      </c>
      <c r="F61" s="536" t="s">
        <v>108</v>
      </c>
      <c r="G61" s="536" t="s">
        <v>109</v>
      </c>
      <c r="H61" s="536" t="s">
        <v>378</v>
      </c>
      <c r="I61" s="536" t="s">
        <v>110</v>
      </c>
      <c r="J61" s="537" t="s">
        <v>109</v>
      </c>
      <c r="K61" s="537" t="s">
        <v>110</v>
      </c>
      <c r="L61" s="537" t="s">
        <v>374</v>
      </c>
    </row>
    <row r="62" spans="1:13">
      <c r="A62" s="491" t="s">
        <v>171</v>
      </c>
      <c r="B62" s="469"/>
      <c r="C62" s="469"/>
      <c r="D62" s="469"/>
      <c r="E62" s="469"/>
      <c r="F62" s="469"/>
      <c r="G62" s="469"/>
      <c r="H62" s="469"/>
      <c r="I62" s="469"/>
      <c r="J62" s="469"/>
      <c r="K62" s="469"/>
      <c r="L62" s="469"/>
    </row>
    <row r="63" spans="1:13" ht="15">
      <c r="A63" s="492" t="s">
        <v>130</v>
      </c>
      <c r="B63" s="470" t="s">
        <v>93</v>
      </c>
      <c r="C63" s="470" t="s">
        <v>93</v>
      </c>
      <c r="D63" s="470" t="s">
        <v>93</v>
      </c>
      <c r="E63" s="470" t="s">
        <v>93</v>
      </c>
      <c r="F63" s="470">
        <f t="shared" ref="F63" si="0">F7/F$7</f>
        <v>1</v>
      </c>
      <c r="G63" s="470">
        <f t="shared" ref="G63:L68" si="1">G7/G$7</f>
        <v>1</v>
      </c>
      <c r="H63" s="470">
        <f t="shared" si="1"/>
        <v>1</v>
      </c>
      <c r="I63" s="470">
        <f t="shared" si="1"/>
        <v>1</v>
      </c>
      <c r="J63" s="493">
        <f t="shared" si="1"/>
        <v>1</v>
      </c>
      <c r="K63" s="493">
        <f t="shared" si="1"/>
        <v>1</v>
      </c>
      <c r="L63" s="493">
        <f t="shared" si="1"/>
        <v>1</v>
      </c>
    </row>
    <row r="64" spans="1:13" ht="14.25">
      <c r="A64" s="494" t="s">
        <v>131</v>
      </c>
      <c r="B64" s="471" t="s">
        <v>93</v>
      </c>
      <c r="C64" s="471" t="s">
        <v>93</v>
      </c>
      <c r="D64" s="471" t="s">
        <v>93</v>
      </c>
      <c r="E64" s="471" t="s">
        <v>93</v>
      </c>
      <c r="F64" s="471">
        <f t="shared" ref="F64" si="2">F8/F$7</f>
        <v>0.22816508901384852</v>
      </c>
      <c r="G64" s="471">
        <f t="shared" si="1"/>
        <v>0.27799143447045577</v>
      </c>
      <c r="H64" s="471">
        <f t="shared" si="1"/>
        <v>0.29202219412423608</v>
      </c>
      <c r="I64" s="471">
        <f t="shared" si="1"/>
        <v>0.37922506087578439</v>
      </c>
      <c r="J64" s="486">
        <f t="shared" si="1"/>
        <v>0.27208004206163078</v>
      </c>
      <c r="K64" s="486">
        <f t="shared" si="1"/>
        <v>0.30117952003069848</v>
      </c>
      <c r="L64" s="486">
        <f t="shared" si="1"/>
        <v>0.29099660076549488</v>
      </c>
      <c r="M64" s="495"/>
    </row>
    <row r="65" spans="1:12" ht="14.25">
      <c r="A65" s="496" t="s">
        <v>132</v>
      </c>
      <c r="B65" s="472" t="s">
        <v>93</v>
      </c>
      <c r="C65" s="472" t="s">
        <v>93</v>
      </c>
      <c r="D65" s="472" t="s">
        <v>93</v>
      </c>
      <c r="E65" s="472" t="s">
        <v>93</v>
      </c>
      <c r="F65" s="472">
        <f t="shared" ref="F65" si="3">F9/F$7</f>
        <v>0.47873074370754448</v>
      </c>
      <c r="G65" s="472">
        <f t="shared" si="1"/>
        <v>0.41277959927538571</v>
      </c>
      <c r="H65" s="472">
        <f t="shared" si="1"/>
        <v>0.3462998243372124</v>
      </c>
      <c r="I65" s="472">
        <f t="shared" si="1"/>
        <v>0.27232078807683879</v>
      </c>
      <c r="J65" s="497">
        <f t="shared" si="1"/>
        <v>0.42060403614662095</v>
      </c>
      <c r="K65" s="497">
        <f t="shared" si="1"/>
        <v>0.33853115605234535</v>
      </c>
      <c r="L65" s="497">
        <f t="shared" si="1"/>
        <v>0.36725131085206797</v>
      </c>
    </row>
    <row r="66" spans="1:12" ht="14.25">
      <c r="A66" s="494" t="s">
        <v>133</v>
      </c>
      <c r="B66" s="471" t="s">
        <v>93</v>
      </c>
      <c r="C66" s="471" t="s">
        <v>93</v>
      </c>
      <c r="D66" s="471" t="s">
        <v>93</v>
      </c>
      <c r="E66" s="471" t="s">
        <v>93</v>
      </c>
      <c r="F66" s="471">
        <f t="shared" ref="F66" si="4">F10/F$7</f>
        <v>2.4936240208897124E-2</v>
      </c>
      <c r="G66" s="471">
        <f t="shared" si="1"/>
        <v>2.2008617075602546E-2</v>
      </c>
      <c r="H66" s="471">
        <f t="shared" si="1"/>
        <v>3.1079422005274186E-2</v>
      </c>
      <c r="I66" s="471">
        <f t="shared" si="1"/>
        <v>6.5028271538486726E-2</v>
      </c>
      <c r="J66" s="486">
        <f t="shared" si="1"/>
        <v>2.2355949977653923E-2</v>
      </c>
      <c r="K66" s="486">
        <f t="shared" si="1"/>
        <v>3.4644450207968698E-2</v>
      </c>
      <c r="L66" s="486">
        <f t="shared" si="1"/>
        <v>3.0344276649228397E-2</v>
      </c>
    </row>
    <row r="67" spans="1:12" ht="14.25">
      <c r="A67" s="496" t="s">
        <v>134</v>
      </c>
      <c r="B67" s="472" t="s">
        <v>93</v>
      </c>
      <c r="C67" s="472" t="s">
        <v>93</v>
      </c>
      <c r="D67" s="472" t="s">
        <v>93</v>
      </c>
      <c r="E67" s="472" t="s">
        <v>93</v>
      </c>
      <c r="F67" s="472">
        <f t="shared" ref="F67" si="5">F11/F$7</f>
        <v>0.21338959568787824</v>
      </c>
      <c r="G67" s="472">
        <f t="shared" si="1"/>
        <v>0.22636516192235545</v>
      </c>
      <c r="H67" s="472">
        <f t="shared" si="1"/>
        <v>0.26608803485460475</v>
      </c>
      <c r="I67" s="472">
        <f t="shared" si="1"/>
        <v>0.26226877338348314</v>
      </c>
      <c r="J67" s="497">
        <f t="shared" si="1"/>
        <v>0.22482574210266393</v>
      </c>
      <c r="K67" s="497">
        <f t="shared" si="1"/>
        <v>0.26568696751225807</v>
      </c>
      <c r="L67" s="497">
        <f t="shared" si="1"/>
        <v>0.25138820380709898</v>
      </c>
    </row>
    <row r="68" spans="1:12" ht="14.25">
      <c r="A68" s="498" t="s">
        <v>135</v>
      </c>
      <c r="B68" s="473" t="s">
        <v>93</v>
      </c>
      <c r="C68" s="473" t="s">
        <v>93</v>
      </c>
      <c r="D68" s="473" t="s">
        <v>93</v>
      </c>
      <c r="E68" s="473" t="s">
        <v>93</v>
      </c>
      <c r="F68" s="473">
        <f t="shared" ref="F68" si="6">F12/F$7</f>
        <v>5.4778331381831691E-2</v>
      </c>
      <c r="G68" s="473">
        <f t="shared" si="1"/>
        <v>6.0855187256200573E-2</v>
      </c>
      <c r="H68" s="473">
        <f t="shared" si="1"/>
        <v>6.4510524678672659E-2</v>
      </c>
      <c r="I68" s="473">
        <f t="shared" si="1"/>
        <v>2.1157106125406867E-2</v>
      </c>
      <c r="J68" s="499">
        <f t="shared" si="1"/>
        <v>6.013422971143035E-2</v>
      </c>
      <c r="K68" s="499">
        <f t="shared" si="1"/>
        <v>5.9957906196729464E-2</v>
      </c>
      <c r="L68" s="499">
        <f t="shared" si="1"/>
        <v>6.0019607926109789E-2</v>
      </c>
    </row>
    <row r="69" spans="1:12" ht="15">
      <c r="A69" s="500" t="s">
        <v>136</v>
      </c>
      <c r="B69" s="474" t="s">
        <v>93</v>
      </c>
      <c r="C69" s="474" t="s">
        <v>93</v>
      </c>
      <c r="D69" s="474" t="s">
        <v>93</v>
      </c>
      <c r="E69" s="474" t="s">
        <v>93</v>
      </c>
      <c r="F69" s="474">
        <f t="shared" ref="F69" si="7">F13/F$13</f>
        <v>1</v>
      </c>
      <c r="G69" s="474">
        <f t="shared" ref="G69:L71" si="8">G13/G$13</f>
        <v>1</v>
      </c>
      <c r="H69" s="474">
        <f t="shared" si="8"/>
        <v>1</v>
      </c>
      <c r="I69" s="474">
        <f t="shared" si="8"/>
        <v>1</v>
      </c>
      <c r="J69" s="501">
        <f t="shared" si="8"/>
        <v>1</v>
      </c>
      <c r="K69" s="501">
        <f t="shared" si="8"/>
        <v>1</v>
      </c>
      <c r="L69" s="501">
        <f t="shared" si="8"/>
        <v>1</v>
      </c>
    </row>
    <row r="70" spans="1:12" ht="14.25">
      <c r="A70" s="494" t="s">
        <v>71</v>
      </c>
      <c r="B70" s="471" t="s">
        <v>93</v>
      </c>
      <c r="C70" s="471" t="s">
        <v>93</v>
      </c>
      <c r="D70" s="471" t="s">
        <v>93</v>
      </c>
      <c r="E70" s="471" t="s">
        <v>93</v>
      </c>
      <c r="F70" s="471">
        <f t="shared" ref="F70" si="9">F14/F$13</f>
        <v>0.56472370347732703</v>
      </c>
      <c r="G70" s="471">
        <f t="shared" si="8"/>
        <v>0.541525124119556</v>
      </c>
      <c r="H70" s="471">
        <f t="shared" si="8"/>
        <v>0.53792995347120565</v>
      </c>
      <c r="I70" s="471">
        <f t="shared" si="8"/>
        <v>0.51843853828395969</v>
      </c>
      <c r="J70" s="486">
        <f t="shared" si="8"/>
        <v>0.54423257300279737</v>
      </c>
      <c r="K70" s="486">
        <f t="shared" si="8"/>
        <v>0.53590924327634193</v>
      </c>
      <c r="L70" s="486">
        <f t="shared" si="8"/>
        <v>0.53877686477157005</v>
      </c>
    </row>
    <row r="71" spans="1:12" ht="14.25">
      <c r="A71" s="496" t="s">
        <v>137</v>
      </c>
      <c r="B71" s="472" t="s">
        <v>93</v>
      </c>
      <c r="C71" s="472" t="s">
        <v>93</v>
      </c>
      <c r="D71" s="472" t="s">
        <v>93</v>
      </c>
      <c r="E71" s="472" t="s">
        <v>93</v>
      </c>
      <c r="F71" s="472">
        <f t="shared" ref="F71" si="10">F15/F$13</f>
        <v>0.45029576811480826</v>
      </c>
      <c r="G71" s="472">
        <f t="shared" si="8"/>
        <v>0.35353185151350597</v>
      </c>
      <c r="H71" s="472">
        <f t="shared" si="8"/>
        <v>0.35840684352855756</v>
      </c>
      <c r="I71" s="472">
        <f t="shared" si="8"/>
        <v>0.32764884838729263</v>
      </c>
      <c r="J71" s="497">
        <f t="shared" si="8"/>
        <v>0.36482492915847375</v>
      </c>
      <c r="K71" s="497">
        <f t="shared" si="8"/>
        <v>0.35521810665345416</v>
      </c>
      <c r="L71" s="497">
        <f t="shared" si="8"/>
        <v>0.35852792755706114</v>
      </c>
    </row>
    <row r="72" spans="1:12" ht="14.25">
      <c r="A72" s="646" t="s">
        <v>138</v>
      </c>
      <c r="B72" s="647" t="s">
        <v>93</v>
      </c>
      <c r="C72" s="647" t="s">
        <v>93</v>
      </c>
      <c r="D72" s="647" t="s">
        <v>93</v>
      </c>
      <c r="E72" s="647" t="s">
        <v>93</v>
      </c>
      <c r="F72" s="647">
        <f t="shared" ref="F72" si="11">F16/F$13</f>
        <v>0.11442793536251872</v>
      </c>
      <c r="G72" s="647">
        <f t="shared" ref="G72:L79" si="12">G16/G$13</f>
        <v>0.18799327260605009</v>
      </c>
      <c r="H72" s="647">
        <f t="shared" si="12"/>
        <v>0.17952310994264811</v>
      </c>
      <c r="I72" s="647">
        <f t="shared" si="12"/>
        <v>0.190789689896667</v>
      </c>
      <c r="J72" s="648">
        <f t="shared" si="12"/>
        <v>0.17940764384432362</v>
      </c>
      <c r="K72" s="648">
        <f t="shared" si="12"/>
        <v>0.1806911366228878</v>
      </c>
      <c r="L72" s="648">
        <f t="shared" si="12"/>
        <v>0.18024893721450894</v>
      </c>
    </row>
    <row r="73" spans="1:12" ht="14.25">
      <c r="A73" s="649" t="s">
        <v>139</v>
      </c>
      <c r="B73" s="650" t="s">
        <v>93</v>
      </c>
      <c r="C73" s="650" t="s">
        <v>93</v>
      </c>
      <c r="D73" s="650" t="s">
        <v>93</v>
      </c>
      <c r="E73" s="650" t="s">
        <v>93</v>
      </c>
      <c r="F73" s="650">
        <f t="shared" ref="F73" si="13">F17/F$13</f>
        <v>0.22771203275645335</v>
      </c>
      <c r="G73" s="650">
        <f t="shared" si="12"/>
        <v>0.29016271321864806</v>
      </c>
      <c r="H73" s="650">
        <f t="shared" si="12"/>
        <v>0.31344212850460323</v>
      </c>
      <c r="I73" s="650">
        <f t="shared" si="12"/>
        <v>0.38942214669561526</v>
      </c>
      <c r="J73" s="651">
        <f t="shared" si="12"/>
        <v>0.28287424859038651</v>
      </c>
      <c r="K73" s="651">
        <f t="shared" si="12"/>
        <v>0.3213191141359476</v>
      </c>
      <c r="L73" s="651">
        <f t="shared" si="12"/>
        <v>0.30807377525802299</v>
      </c>
    </row>
    <row r="74" spans="1:12" ht="14.25">
      <c r="A74" s="646" t="s">
        <v>140</v>
      </c>
      <c r="B74" s="647" t="s">
        <v>93</v>
      </c>
      <c r="C74" s="647" t="s">
        <v>93</v>
      </c>
      <c r="D74" s="647" t="s">
        <v>93</v>
      </c>
      <c r="E74" s="647" t="s">
        <v>93</v>
      </c>
      <c r="F74" s="647">
        <f t="shared" ref="F74" si="14">F18/F$13</f>
        <v>0.19567335008850614</v>
      </c>
      <c r="G74" s="647">
        <f t="shared" si="12"/>
        <v>0.23220220965028404</v>
      </c>
      <c r="H74" s="647">
        <f t="shared" si="12"/>
        <v>0.24814604226819792</v>
      </c>
      <c r="I74" s="647">
        <f t="shared" si="12"/>
        <v>0.34935595799068986</v>
      </c>
      <c r="J74" s="648">
        <f t="shared" si="12"/>
        <v>0.22793901669776012</v>
      </c>
      <c r="K74" s="648">
        <f t="shared" si="12"/>
        <v>0.25863865691711035</v>
      </c>
      <c r="L74" s="648">
        <f t="shared" si="12"/>
        <v>0.24806176628775534</v>
      </c>
    </row>
    <row r="75" spans="1:12" ht="14.25">
      <c r="A75" s="649" t="s">
        <v>141</v>
      </c>
      <c r="B75" s="650" t="s">
        <v>93</v>
      </c>
      <c r="C75" s="650" t="s">
        <v>93</v>
      </c>
      <c r="D75" s="650" t="s">
        <v>93</v>
      </c>
      <c r="E75" s="650" t="s">
        <v>93</v>
      </c>
      <c r="F75" s="650">
        <f t="shared" ref="F75" si="15">F19/F$13</f>
        <v>2.8517199159008849E-4</v>
      </c>
      <c r="G75" s="650">
        <f t="shared" si="12"/>
        <v>1.2164907376671944E-3</v>
      </c>
      <c r="H75" s="650">
        <f t="shared" si="12"/>
        <v>3.3165205372840791E-3</v>
      </c>
      <c r="I75" s="650" t="s">
        <v>93</v>
      </c>
      <c r="J75" s="651">
        <f t="shared" si="12"/>
        <v>1.1077988276962695E-3</v>
      </c>
      <c r="K75" s="651">
        <f t="shared" si="12"/>
        <v>2.9726908667966397E-3</v>
      </c>
      <c r="L75" s="651">
        <f t="shared" si="12"/>
        <v>2.3301830395978441E-3</v>
      </c>
    </row>
    <row r="76" spans="1:12" ht="14.25">
      <c r="A76" s="646" t="s">
        <v>142</v>
      </c>
      <c r="B76" s="647" t="s">
        <v>93</v>
      </c>
      <c r="C76" s="647" t="s">
        <v>93</v>
      </c>
      <c r="D76" s="647" t="s">
        <v>93</v>
      </c>
      <c r="E76" s="647" t="s">
        <v>93</v>
      </c>
      <c r="F76" s="647">
        <f t="shared" ref="F76" si="16">F20/F$13</f>
        <v>3.1753510676357108E-2</v>
      </c>
      <c r="G76" s="647">
        <f t="shared" si="12"/>
        <v>5.6744012830696806E-2</v>
      </c>
      <c r="H76" s="647">
        <f t="shared" si="12"/>
        <v>6.1979565699121247E-2</v>
      </c>
      <c r="I76" s="647">
        <f t="shared" si="12"/>
        <v>4.0066188704925433E-2</v>
      </c>
      <c r="J76" s="648">
        <f t="shared" si="12"/>
        <v>5.3827433064930104E-2</v>
      </c>
      <c r="K76" s="648">
        <f t="shared" si="12"/>
        <v>5.9707766352040642E-2</v>
      </c>
      <c r="L76" s="648">
        <f t="shared" si="12"/>
        <v>5.7681825930669804E-2</v>
      </c>
    </row>
    <row r="77" spans="1:12" ht="14.25">
      <c r="A77" s="649" t="s">
        <v>143</v>
      </c>
      <c r="B77" s="650" t="s">
        <v>93</v>
      </c>
      <c r="C77" s="650" t="s">
        <v>93</v>
      </c>
      <c r="D77" s="650" t="s">
        <v>93</v>
      </c>
      <c r="E77" s="650" t="s">
        <v>93</v>
      </c>
      <c r="F77" s="650">
        <f t="shared" ref="F77" si="17">F21/F$13</f>
        <v>5.3074444393361835E-2</v>
      </c>
      <c r="G77" s="650">
        <f t="shared" si="12"/>
        <v>5.4331421107945178E-2</v>
      </c>
      <c r="H77" s="650">
        <f t="shared" si="12"/>
        <v>3.8838285266999333E-2</v>
      </c>
      <c r="I77" s="650">
        <f t="shared" si="12"/>
        <v>1.9094396654287402E-2</v>
      </c>
      <c r="J77" s="651">
        <f t="shared" si="12"/>
        <v>5.4184722461029143E-2</v>
      </c>
      <c r="K77" s="651">
        <f t="shared" si="12"/>
        <v>3.6791400696397927E-2</v>
      </c>
      <c r="L77" s="651">
        <f t="shared" si="12"/>
        <v>4.2783889881001749E-2</v>
      </c>
    </row>
    <row r="78" spans="1:12" ht="14.25">
      <c r="A78" s="646" t="s">
        <v>144</v>
      </c>
      <c r="B78" s="647" t="s">
        <v>93</v>
      </c>
      <c r="C78" s="647" t="s">
        <v>93</v>
      </c>
      <c r="D78" s="647" t="s">
        <v>93</v>
      </c>
      <c r="E78" s="647" t="s">
        <v>93</v>
      </c>
      <c r="F78" s="647">
        <f t="shared" ref="F78" si="18">F22/F$13</f>
        <v>0.14207196890525256</v>
      </c>
      <c r="G78" s="647">
        <f t="shared" si="12"/>
        <v>9.6628776610031997E-2</v>
      </c>
      <c r="H78" s="647">
        <f t="shared" si="12"/>
        <v>8.5290841471253528E-2</v>
      </c>
      <c r="I78" s="647">
        <f t="shared" si="12"/>
        <v>5.8701970244019082E-2</v>
      </c>
      <c r="J78" s="648">
        <f t="shared" si="12"/>
        <v>0.1019323393124353</v>
      </c>
      <c r="K78" s="648">
        <f t="shared" si="12"/>
        <v>8.2534325197671357E-2</v>
      </c>
      <c r="L78" s="648">
        <f t="shared" si="12"/>
        <v>8.9217487353728891E-2</v>
      </c>
    </row>
    <row r="79" spans="1:12" ht="14.25">
      <c r="A79" s="652" t="s">
        <v>145</v>
      </c>
      <c r="B79" s="653" t="s">
        <v>93</v>
      </c>
      <c r="C79" s="653" t="s">
        <v>93</v>
      </c>
      <c r="D79" s="653" t="s">
        <v>93</v>
      </c>
      <c r="E79" s="653" t="s">
        <v>93</v>
      </c>
      <c r="F79" s="653">
        <f t="shared" ref="F79" si="19">F23/F$13</f>
        <v>1.2417850467605285E-2</v>
      </c>
      <c r="G79" s="653">
        <f t="shared" si="12"/>
        <v>1.7351964943818847E-2</v>
      </c>
      <c r="H79" s="653">
        <f t="shared" si="12"/>
        <v>2.4498791285938334E-2</v>
      </c>
      <c r="I79" s="653">
        <f t="shared" si="12"/>
        <v>1.4342948122118615E-2</v>
      </c>
      <c r="J79" s="654">
        <f t="shared" si="12"/>
        <v>1.6776116633351743E-2</v>
      </c>
      <c r="K79" s="654">
        <f t="shared" si="12"/>
        <v>2.3445916693641138E-2</v>
      </c>
      <c r="L79" s="654">
        <f t="shared" si="12"/>
        <v>2.1147982735676356E-2</v>
      </c>
    </row>
    <row r="80" spans="1:12" ht="15">
      <c r="A80" s="502" t="s">
        <v>172</v>
      </c>
      <c r="B80" s="475"/>
      <c r="C80" s="475"/>
      <c r="D80" s="475"/>
      <c r="E80" s="475"/>
      <c r="F80" s="475"/>
      <c r="G80" s="475"/>
      <c r="H80" s="475"/>
      <c r="I80" s="475"/>
      <c r="J80" s="503"/>
      <c r="K80" s="503"/>
      <c r="L80" s="503"/>
    </row>
    <row r="81" spans="1:12" ht="15">
      <c r="A81" s="504" t="s">
        <v>148</v>
      </c>
      <c r="B81" s="476" t="s">
        <v>93</v>
      </c>
      <c r="C81" s="476" t="s">
        <v>93</v>
      </c>
      <c r="D81" s="476" t="s">
        <v>93</v>
      </c>
      <c r="E81" s="476" t="s">
        <v>93</v>
      </c>
      <c r="F81" s="476">
        <f t="shared" ref="F81" si="20">F26/F$26</f>
        <v>1</v>
      </c>
      <c r="G81" s="476">
        <f t="shared" ref="G81:L84" si="21">G26/G$26</f>
        <v>1</v>
      </c>
      <c r="H81" s="476">
        <f t="shared" si="21"/>
        <v>1</v>
      </c>
      <c r="I81" s="476">
        <f t="shared" si="21"/>
        <v>1</v>
      </c>
      <c r="J81" s="505">
        <f t="shared" si="21"/>
        <v>1</v>
      </c>
      <c r="K81" s="505">
        <f t="shared" si="21"/>
        <v>1</v>
      </c>
      <c r="L81" s="505">
        <f t="shared" si="21"/>
        <v>1</v>
      </c>
    </row>
    <row r="82" spans="1:12" ht="14.25">
      <c r="A82" s="506" t="s">
        <v>149</v>
      </c>
      <c r="B82" s="477" t="s">
        <v>93</v>
      </c>
      <c r="C82" s="477" t="s">
        <v>93</v>
      </c>
      <c r="D82" s="477" t="s">
        <v>93</v>
      </c>
      <c r="E82" s="477" t="s">
        <v>93</v>
      </c>
      <c r="F82" s="477">
        <f t="shared" ref="F82" si="22">F27/F$26</f>
        <v>0.85529692005340918</v>
      </c>
      <c r="G82" s="477">
        <f t="shared" si="21"/>
        <v>0.72659592092427439</v>
      </c>
      <c r="H82" s="477">
        <f t="shared" si="21"/>
        <v>0.60398996527118531</v>
      </c>
      <c r="I82" s="477">
        <f t="shared" si="21"/>
        <v>0.8211520694005644</v>
      </c>
      <c r="J82" s="507">
        <f t="shared" si="21"/>
        <v>0.73901604986795555</v>
      </c>
      <c r="K82" s="507">
        <f t="shared" si="21"/>
        <v>0.6220729598107051</v>
      </c>
      <c r="L82" s="507">
        <f t="shared" si="21"/>
        <v>0.65961122448169751</v>
      </c>
    </row>
    <row r="83" spans="1:12" ht="14.25">
      <c r="A83" s="494" t="s">
        <v>150</v>
      </c>
      <c r="B83" s="471" t="s">
        <v>93</v>
      </c>
      <c r="C83" s="471" t="s">
        <v>93</v>
      </c>
      <c r="D83" s="471" t="s">
        <v>93</v>
      </c>
      <c r="E83" s="471" t="s">
        <v>93</v>
      </c>
      <c r="F83" s="471">
        <f t="shared" ref="F83" si="23">F28/F$26</f>
        <v>0.11243792879096542</v>
      </c>
      <c r="G83" s="471">
        <f t="shared" si="21"/>
        <v>0.20624734311782555</v>
      </c>
      <c r="H83" s="471">
        <f t="shared" si="21"/>
        <v>0.25865103020021407</v>
      </c>
      <c r="I83" s="471">
        <f t="shared" si="21"/>
        <v>0.14046592836921576</v>
      </c>
      <c r="J83" s="486">
        <f t="shared" si="21"/>
        <v>0.19719438292361791</v>
      </c>
      <c r="K83" s="486">
        <f t="shared" si="21"/>
        <v>0.24880980785789744</v>
      </c>
      <c r="L83" s="486">
        <f t="shared" si="21"/>
        <v>0.2322414626795703</v>
      </c>
    </row>
    <row r="84" spans="1:12" ht="14.25">
      <c r="A84" s="508" t="s">
        <v>151</v>
      </c>
      <c r="B84" s="478" t="s">
        <v>93</v>
      </c>
      <c r="C84" s="478" t="s">
        <v>93</v>
      </c>
      <c r="D84" s="478" t="s">
        <v>93</v>
      </c>
      <c r="E84" s="478" t="s">
        <v>93</v>
      </c>
      <c r="F84" s="478">
        <f t="shared" ref="F84" si="24">F29/F$26</f>
        <v>3.2265151155625456E-2</v>
      </c>
      <c r="G84" s="478">
        <f t="shared" si="21"/>
        <v>6.7156735957900143E-2</v>
      </c>
      <c r="H84" s="478">
        <f t="shared" si="21"/>
        <v>0.13735900452860059</v>
      </c>
      <c r="I84" s="478">
        <f t="shared" si="21"/>
        <v>3.8382002230219724E-2</v>
      </c>
      <c r="J84" s="509">
        <f t="shared" si="21"/>
        <v>6.3789567208426642E-2</v>
      </c>
      <c r="K84" s="509">
        <f t="shared" si="21"/>
        <v>0.12911723233139741</v>
      </c>
      <c r="L84" s="509">
        <f t="shared" si="21"/>
        <v>0.10814731283873226</v>
      </c>
    </row>
    <row r="85" spans="1:12" ht="15">
      <c r="A85" s="504" t="s">
        <v>152</v>
      </c>
      <c r="B85" s="476" t="s">
        <v>93</v>
      </c>
      <c r="C85" s="476" t="s">
        <v>93</v>
      </c>
      <c r="D85" s="476" t="s">
        <v>93</v>
      </c>
      <c r="E85" s="476" t="s">
        <v>93</v>
      </c>
      <c r="F85" s="476">
        <f t="shared" ref="F85" si="25">F30/F$30</f>
        <v>1</v>
      </c>
      <c r="G85" s="476">
        <f t="shared" ref="G85:L88" si="26">G30/G$30</f>
        <v>1</v>
      </c>
      <c r="H85" s="476">
        <f t="shared" si="26"/>
        <v>1</v>
      </c>
      <c r="I85" s="476">
        <f t="shared" si="26"/>
        <v>1</v>
      </c>
      <c r="J85" s="505">
        <f t="shared" si="26"/>
        <v>1</v>
      </c>
      <c r="K85" s="505">
        <f t="shared" si="26"/>
        <v>1</v>
      </c>
      <c r="L85" s="505">
        <f t="shared" si="26"/>
        <v>1</v>
      </c>
    </row>
    <row r="86" spans="1:12" ht="14.25">
      <c r="A86" s="506" t="s">
        <v>153</v>
      </c>
      <c r="B86" s="477" t="s">
        <v>93</v>
      </c>
      <c r="C86" s="477" t="s">
        <v>93</v>
      </c>
      <c r="D86" s="477" t="s">
        <v>93</v>
      </c>
      <c r="E86" s="477" t="s">
        <v>93</v>
      </c>
      <c r="F86" s="477">
        <f t="shared" ref="F86" si="27">F31/F$30</f>
        <v>0.32637166362410036</v>
      </c>
      <c r="G86" s="477">
        <f t="shared" si="26"/>
        <v>0.23679348514044435</v>
      </c>
      <c r="H86" s="477">
        <f t="shared" si="26"/>
        <v>0.23035045532812895</v>
      </c>
      <c r="I86" s="477">
        <f t="shared" si="26"/>
        <v>0.24827561640921997</v>
      </c>
      <c r="J86" s="507">
        <f t="shared" si="26"/>
        <v>0.24456646093794629</v>
      </c>
      <c r="K86" s="507">
        <f t="shared" si="26"/>
        <v>0.23204589925475153</v>
      </c>
      <c r="L86" s="507">
        <f t="shared" si="26"/>
        <v>0.2357629960990672</v>
      </c>
    </row>
    <row r="87" spans="1:12" ht="14.25">
      <c r="A87" s="494" t="s">
        <v>154</v>
      </c>
      <c r="B87" s="471" t="s">
        <v>93</v>
      </c>
      <c r="C87" s="471" t="s">
        <v>93</v>
      </c>
      <c r="D87" s="471" t="s">
        <v>93</v>
      </c>
      <c r="E87" s="471" t="s">
        <v>93</v>
      </c>
      <c r="F87" s="471">
        <f t="shared" ref="F87" si="28">F32/F$30</f>
        <v>0.5417270737451394</v>
      </c>
      <c r="G87" s="471">
        <f t="shared" si="26"/>
        <v>0.52754728307235144</v>
      </c>
      <c r="H87" s="471">
        <f t="shared" si="26"/>
        <v>0.3942222712398995</v>
      </c>
      <c r="I87" s="471">
        <f t="shared" si="26"/>
        <v>0.66018138133106197</v>
      </c>
      <c r="J87" s="486">
        <f t="shared" si="26"/>
        <v>0.52877770739643315</v>
      </c>
      <c r="K87" s="486">
        <f t="shared" si="26"/>
        <v>0.41937790336471559</v>
      </c>
      <c r="L87" s="486">
        <f t="shared" si="26"/>
        <v>0.45185645158199422</v>
      </c>
    </row>
    <row r="88" spans="1:12" ht="14.25">
      <c r="A88" s="510" t="s">
        <v>155</v>
      </c>
      <c r="B88" s="479" t="s">
        <v>93</v>
      </c>
      <c r="C88" s="479" t="s">
        <v>93</v>
      </c>
      <c r="D88" s="479" t="s">
        <v>93</v>
      </c>
      <c r="E88" s="479" t="s">
        <v>93</v>
      </c>
      <c r="F88" s="479">
        <f t="shared" ref="F88" si="29">F33/F$30</f>
        <v>0.13190126263076016</v>
      </c>
      <c r="G88" s="479">
        <f t="shared" si="26"/>
        <v>0.23565923178720427</v>
      </c>
      <c r="H88" s="479">
        <f t="shared" si="26"/>
        <v>0.37542727343197146</v>
      </c>
      <c r="I88" s="479">
        <f t="shared" si="26"/>
        <v>9.1543002259718106E-2</v>
      </c>
      <c r="J88" s="511">
        <f t="shared" si="26"/>
        <v>0.22665583166562056</v>
      </c>
      <c r="K88" s="511">
        <f t="shared" si="26"/>
        <v>0.34857619738053297</v>
      </c>
      <c r="L88" s="511">
        <f t="shared" si="26"/>
        <v>0.31238055231893852</v>
      </c>
    </row>
    <row r="89" spans="1:12">
      <c r="A89" s="218" t="s">
        <v>573</v>
      </c>
    </row>
    <row r="90" spans="1:12" customFormat="1">
      <c r="A90" s="244" t="s">
        <v>260</v>
      </c>
      <c r="B90" s="197"/>
      <c r="C90" s="197"/>
      <c r="D90" s="197"/>
      <c r="E90" s="197"/>
      <c r="F90" s="212"/>
      <c r="G90" s="197"/>
      <c r="H90" s="197"/>
      <c r="I90" s="212"/>
      <c r="J90" s="197"/>
      <c r="K90" s="197"/>
      <c r="L90" s="197"/>
    </row>
    <row r="91" spans="1:12">
      <c r="A91" s="488" t="s">
        <v>581</v>
      </c>
    </row>
    <row r="92" spans="1:12">
      <c r="A92" s="489" t="s">
        <v>337</v>
      </c>
    </row>
    <row r="94" spans="1:12" ht="12.75" customHeight="1">
      <c r="A94" s="512" t="s">
        <v>177</v>
      </c>
      <c r="B94" s="513"/>
      <c r="C94" s="513"/>
      <c r="D94" s="513"/>
      <c r="E94" s="513"/>
    </row>
    <row r="95" spans="1:12" ht="24.75" customHeight="1">
      <c r="A95" s="766" t="s">
        <v>178</v>
      </c>
      <c r="B95" s="766"/>
      <c r="C95" s="766"/>
      <c r="D95" s="766"/>
      <c r="E95" s="766"/>
      <c r="F95" s="766"/>
      <c r="G95" s="766"/>
      <c r="H95" s="766"/>
      <c r="I95" s="766"/>
      <c r="J95" s="766"/>
      <c r="K95" s="766"/>
      <c r="L95" s="766"/>
    </row>
    <row r="96" spans="1:12" ht="12.75" customHeight="1">
      <c r="A96" s="514"/>
      <c r="B96" s="515"/>
      <c r="C96" s="515"/>
      <c r="D96" s="515"/>
      <c r="E96" s="515"/>
    </row>
    <row r="97" spans="1:12" ht="16.5" customHeight="1">
      <c r="A97" s="767" t="s">
        <v>181</v>
      </c>
      <c r="B97" s="767"/>
      <c r="C97" s="767"/>
      <c r="D97" s="767"/>
      <c r="E97" s="767"/>
      <c r="F97" s="767"/>
      <c r="G97" s="767"/>
      <c r="H97" s="767"/>
      <c r="I97" s="767"/>
      <c r="J97" s="767"/>
      <c r="K97" s="767"/>
      <c r="L97" s="767"/>
    </row>
    <row r="98" spans="1:12" ht="12.75" customHeight="1">
      <c r="A98" s="514"/>
      <c r="B98" s="515"/>
      <c r="C98" s="515"/>
      <c r="D98" s="515"/>
      <c r="E98" s="515"/>
    </row>
    <row r="99" spans="1:12" ht="17.25" customHeight="1">
      <c r="A99" s="765" t="s">
        <v>182</v>
      </c>
      <c r="B99" s="765"/>
      <c r="C99" s="765"/>
      <c r="D99" s="765"/>
      <c r="E99" s="765"/>
      <c r="F99" s="765"/>
      <c r="G99" s="765"/>
      <c r="H99" s="765"/>
      <c r="I99" s="765"/>
      <c r="J99" s="765"/>
      <c r="K99" s="765"/>
      <c r="L99" s="765"/>
    </row>
    <row r="100" spans="1:12" ht="12.75" customHeight="1">
      <c r="A100" s="516"/>
      <c r="B100" s="513"/>
      <c r="C100" s="513"/>
      <c r="D100" s="513"/>
      <c r="E100" s="513"/>
    </row>
    <row r="101" spans="1:12" ht="12.75" customHeight="1">
      <c r="A101" s="764" t="s">
        <v>183</v>
      </c>
      <c r="B101" s="764"/>
      <c r="C101" s="764"/>
      <c r="D101" s="764"/>
      <c r="E101" s="764"/>
    </row>
    <row r="102" spans="1:12" ht="12.75" customHeight="1">
      <c r="A102" s="656"/>
      <c r="B102" s="656"/>
      <c r="C102" s="656"/>
      <c r="D102" s="656"/>
      <c r="E102" s="656"/>
    </row>
    <row r="103" spans="1:12" ht="15.75" customHeight="1">
      <c r="A103" s="765" t="s">
        <v>628</v>
      </c>
      <c r="B103" s="765"/>
      <c r="C103" s="765"/>
      <c r="D103" s="765"/>
      <c r="E103" s="765"/>
      <c r="F103" s="765"/>
      <c r="G103" s="765"/>
      <c r="H103" s="765"/>
      <c r="I103" s="765"/>
      <c r="J103" s="765"/>
      <c r="K103" s="765"/>
      <c r="L103" s="765"/>
    </row>
    <row r="104" spans="1:12" ht="12.75" customHeight="1">
      <c r="A104" s="513"/>
      <c r="B104" s="513"/>
      <c r="C104" s="513"/>
      <c r="D104" s="513"/>
      <c r="E104" s="513"/>
    </row>
    <row r="105" spans="1:12" ht="15" customHeight="1">
      <c r="A105" s="765" t="s">
        <v>184</v>
      </c>
      <c r="B105" s="765"/>
      <c r="C105" s="765"/>
      <c r="D105" s="765"/>
      <c r="E105" s="765"/>
      <c r="F105" s="765"/>
      <c r="G105" s="765"/>
      <c r="H105" s="765"/>
      <c r="I105" s="765"/>
      <c r="J105" s="765"/>
      <c r="K105" s="765"/>
      <c r="L105" s="765"/>
    </row>
    <row r="106" spans="1:12" ht="12.75" customHeight="1">
      <c r="A106" s="513"/>
      <c r="B106" s="513"/>
      <c r="C106" s="513"/>
      <c r="D106" s="513"/>
      <c r="E106" s="513"/>
    </row>
    <row r="107" spans="1:12" ht="27" customHeight="1">
      <c r="A107" s="765" t="s">
        <v>185</v>
      </c>
      <c r="B107" s="765"/>
      <c r="C107" s="765"/>
      <c r="D107" s="765"/>
      <c r="E107" s="765"/>
      <c r="F107" s="765"/>
      <c r="G107" s="765"/>
      <c r="H107" s="765"/>
      <c r="I107" s="765"/>
      <c r="J107" s="765"/>
      <c r="K107" s="765"/>
      <c r="L107" s="765"/>
    </row>
    <row r="108" spans="1:12" ht="12.75" customHeight="1">
      <c r="A108" s="516"/>
      <c r="B108" s="513"/>
      <c r="C108" s="513"/>
      <c r="D108" s="513"/>
      <c r="E108" s="513"/>
    </row>
    <row r="109" spans="1:12" ht="15" customHeight="1">
      <c r="A109" s="765" t="s">
        <v>186</v>
      </c>
      <c r="B109" s="765"/>
      <c r="C109" s="765"/>
      <c r="D109" s="765"/>
      <c r="E109" s="765"/>
      <c r="F109" s="765"/>
      <c r="G109" s="765"/>
      <c r="H109" s="765"/>
      <c r="I109" s="765"/>
      <c r="J109" s="765"/>
      <c r="K109" s="765"/>
      <c r="L109" s="765"/>
    </row>
    <row r="110" spans="1:12" ht="12.75" customHeight="1">
      <c r="A110" s="517"/>
      <c r="B110" s="513"/>
      <c r="C110" s="513"/>
      <c r="D110" s="513"/>
      <c r="E110" s="513"/>
    </row>
    <row r="111" spans="1:12" ht="15" customHeight="1">
      <c r="A111" s="764" t="s">
        <v>187</v>
      </c>
      <c r="B111" s="764"/>
      <c r="C111" s="764"/>
      <c r="D111" s="764"/>
      <c r="E111" s="764"/>
    </row>
    <row r="112" spans="1:12" ht="12.75" customHeight="1">
      <c r="A112" s="517"/>
      <c r="B112" s="513"/>
      <c r="C112" s="513"/>
      <c r="D112" s="513"/>
      <c r="E112" s="513"/>
    </row>
    <row r="113" spans="1:12" ht="13.5" customHeight="1">
      <c r="A113" s="765" t="s">
        <v>188</v>
      </c>
      <c r="B113" s="765"/>
      <c r="C113" s="765"/>
      <c r="D113" s="765"/>
      <c r="E113" s="765"/>
      <c r="F113" s="765"/>
      <c r="G113" s="765"/>
      <c r="H113" s="765"/>
      <c r="I113" s="765"/>
      <c r="J113" s="765"/>
      <c r="K113" s="765"/>
      <c r="L113" s="765"/>
    </row>
    <row r="114" spans="1:12" ht="10.5" customHeight="1">
      <c r="A114" s="661"/>
      <c r="B114" s="661"/>
      <c r="C114" s="661"/>
      <c r="D114" s="661"/>
      <c r="E114" s="661"/>
      <c r="F114" s="661"/>
      <c r="G114" s="661"/>
      <c r="H114" s="661"/>
      <c r="I114" s="661"/>
      <c r="J114" s="661"/>
      <c r="K114" s="661"/>
      <c r="L114" s="661"/>
    </row>
    <row r="115" spans="1:12" ht="25.5" customHeight="1">
      <c r="A115" s="765" t="s">
        <v>636</v>
      </c>
      <c r="B115" s="765"/>
      <c r="C115" s="765"/>
      <c r="D115" s="765"/>
      <c r="E115" s="765"/>
      <c r="F115" s="765"/>
      <c r="G115" s="765"/>
      <c r="H115" s="765"/>
      <c r="I115" s="765"/>
      <c r="J115" s="765"/>
      <c r="K115" s="765"/>
      <c r="L115" s="765"/>
    </row>
    <row r="116" spans="1:12" ht="12.75" customHeight="1">
      <c r="A116" s="517"/>
      <c r="B116" s="513"/>
      <c r="C116" s="513"/>
      <c r="D116" s="513"/>
      <c r="E116" s="513"/>
    </row>
    <row r="117" spans="1:12" ht="27" customHeight="1">
      <c r="A117" s="765" t="s">
        <v>189</v>
      </c>
      <c r="B117" s="765"/>
      <c r="C117" s="765"/>
      <c r="D117" s="765"/>
      <c r="E117" s="765"/>
      <c r="F117" s="765"/>
      <c r="G117" s="765"/>
      <c r="H117" s="765"/>
      <c r="I117" s="765"/>
      <c r="J117" s="765"/>
      <c r="K117" s="765"/>
      <c r="L117" s="765"/>
    </row>
    <row r="118" spans="1:12" ht="9" customHeight="1">
      <c r="A118" s="517"/>
      <c r="B118" s="513"/>
      <c r="C118" s="513"/>
      <c r="D118" s="513"/>
      <c r="E118" s="513"/>
    </row>
    <row r="119" spans="1:12" ht="18" customHeight="1">
      <c r="A119" s="764" t="s">
        <v>190</v>
      </c>
      <c r="B119" s="764"/>
      <c r="C119" s="764"/>
      <c r="D119" s="764"/>
      <c r="E119" s="764"/>
    </row>
    <row r="120" spans="1:12" ht="12.75" customHeight="1">
      <c r="A120" s="657"/>
      <c r="B120" s="513"/>
      <c r="C120" s="513"/>
      <c r="D120" s="513"/>
      <c r="E120" s="513"/>
    </row>
    <row r="121" spans="1:12" ht="21.75" customHeight="1">
      <c r="A121" s="518" t="s">
        <v>179</v>
      </c>
      <c r="B121" s="513"/>
      <c r="C121" s="513"/>
      <c r="D121" s="513"/>
      <c r="E121" s="513"/>
    </row>
    <row r="122" spans="1:12" ht="12.75" customHeight="1">
      <c r="A122" s="517" t="s">
        <v>180</v>
      </c>
      <c r="B122" s="513"/>
      <c r="C122" s="513"/>
      <c r="D122" s="513"/>
      <c r="E122" s="513"/>
    </row>
    <row r="124" spans="1:12" customFormat="1" ht="24.75" customHeight="1">
      <c r="A124" s="761" t="s">
        <v>635</v>
      </c>
      <c r="B124" s="761"/>
      <c r="C124" s="761"/>
      <c r="D124" s="761"/>
      <c r="E124" s="761"/>
      <c r="F124" s="761"/>
      <c r="G124" s="761"/>
      <c r="H124" s="761"/>
      <c r="I124" s="761"/>
      <c r="J124" s="761"/>
      <c r="K124" s="761"/>
      <c r="L124" s="761"/>
    </row>
    <row r="125" spans="1:12" customFormat="1">
      <c r="J125" s="193"/>
      <c r="K125" s="193"/>
    </row>
  </sheetData>
  <mergeCells count="14">
    <mergeCell ref="A124:L124"/>
    <mergeCell ref="A95:L95"/>
    <mergeCell ref="A97:L97"/>
    <mergeCell ref="A99:L99"/>
    <mergeCell ref="A103:L103"/>
    <mergeCell ref="A105:L105"/>
    <mergeCell ref="A107:L107"/>
    <mergeCell ref="A109:L109"/>
    <mergeCell ref="A113:L113"/>
    <mergeCell ref="A115:L115"/>
    <mergeCell ref="A117:L117"/>
    <mergeCell ref="A119:E119"/>
    <mergeCell ref="A111:E111"/>
    <mergeCell ref="A101:E101"/>
  </mergeCells>
  <pageMargins left="0.70866141732283472" right="0.70866141732283472" top="0.74803149606299213" bottom="0.74803149606299213" header="0.31496062992125984" footer="0.31496062992125984"/>
  <pageSetup paperSize="9" scale="56" fitToHeight="2" orientation="landscape" r:id="rId1"/>
  <headerFooter differentOddEven="1">
    <oddHeader>&amp;RLes groupements à fiscaloité propre en 2016</oddHeader>
    <oddFooter>&amp;LDirection Générale des Collectivités Locales / DESL&amp;C15&amp;RMise en ligne : juillet 2018</oddFooter>
    <evenHeader>&amp;RLes groupements à fiscalité propre en 2016</evenHeader>
    <evenFooter>&amp;LDirection Générale des Collectivités Locales / DESL&amp;C14&amp;RMise en ligne : juillet 2018</evenFooter>
  </headerFooter>
  <rowBreaks count="1" manualBreakCount="1">
    <brk id="55" max="12" man="1"/>
  </rowBreaks>
  <tableParts count="1">
    <tablePart r:id="rId2"/>
  </tableParts>
</worksheet>
</file>

<file path=xl/worksheets/sheet11.xml><?xml version="1.0" encoding="utf-8"?>
<worksheet xmlns="http://schemas.openxmlformats.org/spreadsheetml/2006/main" xmlns:r="http://schemas.openxmlformats.org/officeDocument/2006/relationships">
  <sheetPr>
    <pageSetUpPr fitToPage="1"/>
  </sheetPr>
  <dimension ref="A1:L91"/>
  <sheetViews>
    <sheetView zoomScaleNormal="100" workbookViewId="0">
      <selection activeCell="C15" sqref="C15"/>
    </sheetView>
  </sheetViews>
  <sheetFormatPr baseColWidth="10" defaultRowHeight="12.75"/>
  <cols>
    <col min="1" max="1" width="73.85546875" customWidth="1"/>
    <col min="2" max="9" width="12.7109375" customWidth="1"/>
    <col min="10" max="11" width="16.28515625" customWidth="1"/>
    <col min="12" max="12" width="12.7109375" customWidth="1"/>
  </cols>
  <sheetData>
    <row r="1" spans="1:12" ht="21">
      <c r="A1" s="9" t="s">
        <v>585</v>
      </c>
    </row>
    <row r="2" spans="1:12" ht="13.5" thickBot="1">
      <c r="A2" s="203"/>
      <c r="L2" s="19" t="s">
        <v>174</v>
      </c>
    </row>
    <row r="3" spans="1:12">
      <c r="A3" s="17" t="s">
        <v>336</v>
      </c>
      <c r="B3" s="531" t="s">
        <v>37</v>
      </c>
      <c r="C3" s="531" t="s">
        <v>38</v>
      </c>
      <c r="D3" s="531" t="s">
        <v>39</v>
      </c>
      <c r="E3" s="531" t="s">
        <v>104</v>
      </c>
      <c r="F3" s="531" t="s">
        <v>105</v>
      </c>
      <c r="G3" s="531" t="s">
        <v>106</v>
      </c>
      <c r="H3" s="531" t="s">
        <v>377</v>
      </c>
      <c r="I3" s="532">
        <v>300000</v>
      </c>
      <c r="J3" s="533" t="s">
        <v>400</v>
      </c>
      <c r="K3" s="533" t="s">
        <v>400</v>
      </c>
      <c r="L3" s="533" t="s">
        <v>69</v>
      </c>
    </row>
    <row r="4" spans="1:12">
      <c r="A4" s="16" t="s">
        <v>170</v>
      </c>
      <c r="B4" s="534" t="s">
        <v>710</v>
      </c>
      <c r="C4" s="534" t="s">
        <v>40</v>
      </c>
      <c r="D4" s="534" t="s">
        <v>40</v>
      </c>
      <c r="E4" s="534" t="s">
        <v>40</v>
      </c>
      <c r="F4" s="534" t="s">
        <v>40</v>
      </c>
      <c r="G4" s="534" t="s">
        <v>40</v>
      </c>
      <c r="H4" s="534" t="s">
        <v>40</v>
      </c>
      <c r="I4" s="534" t="s">
        <v>42</v>
      </c>
      <c r="J4" s="535" t="s">
        <v>397</v>
      </c>
      <c r="K4" s="535" t="s">
        <v>398</v>
      </c>
      <c r="L4" s="535" t="s">
        <v>120</v>
      </c>
    </row>
    <row r="5" spans="1:12" ht="13.5" thickBot="1">
      <c r="A5" s="196" t="s">
        <v>73</v>
      </c>
      <c r="B5" s="536" t="s">
        <v>42</v>
      </c>
      <c r="C5" s="536" t="s">
        <v>43</v>
      </c>
      <c r="D5" s="536" t="s">
        <v>41</v>
      </c>
      <c r="E5" s="536" t="s">
        <v>107</v>
      </c>
      <c r="F5" s="536" t="s">
        <v>108</v>
      </c>
      <c r="G5" s="536" t="s">
        <v>109</v>
      </c>
      <c r="H5" s="536" t="s">
        <v>378</v>
      </c>
      <c r="I5" s="536" t="s">
        <v>110</v>
      </c>
      <c r="J5" s="537" t="s">
        <v>109</v>
      </c>
      <c r="K5" s="537" t="s">
        <v>110</v>
      </c>
      <c r="L5" s="537" t="s">
        <v>374</v>
      </c>
    </row>
    <row r="6" spans="1:12">
      <c r="A6" s="202"/>
    </row>
    <row r="7" spans="1:12" ht="15">
      <c r="A7" s="338" t="s">
        <v>130</v>
      </c>
      <c r="B7" s="519" t="s">
        <v>93</v>
      </c>
      <c r="C7" s="519" t="s">
        <v>93</v>
      </c>
      <c r="D7" s="519" t="s">
        <v>93</v>
      </c>
      <c r="E7" s="519" t="s">
        <v>93</v>
      </c>
      <c r="F7" s="519">
        <v>444.40247782199998</v>
      </c>
      <c r="G7" s="519">
        <v>349.51712152900001</v>
      </c>
      <c r="H7" s="519">
        <v>358.131600601</v>
      </c>
      <c r="I7" s="519">
        <v>297.33962838899998</v>
      </c>
      <c r="J7" s="520">
        <v>358.60086387400003</v>
      </c>
      <c r="K7" s="520">
        <v>350.60414176299997</v>
      </c>
      <c r="L7" s="520">
        <v>353.36158838199998</v>
      </c>
    </row>
    <row r="8" spans="1:12" ht="14.25">
      <c r="A8" s="339" t="s">
        <v>131</v>
      </c>
      <c r="B8" s="521" t="s">
        <v>93</v>
      </c>
      <c r="C8" s="521" t="s">
        <v>93</v>
      </c>
      <c r="D8" s="521" t="s">
        <v>93</v>
      </c>
      <c r="E8" s="521" t="s">
        <v>93</v>
      </c>
      <c r="F8" s="521">
        <v>101.39713091</v>
      </c>
      <c r="G8" s="521">
        <v>97.162765985999997</v>
      </c>
      <c r="H8" s="521">
        <v>104.582375793</v>
      </c>
      <c r="I8" s="521">
        <v>112.75863867699999</v>
      </c>
      <c r="J8" s="335">
        <v>97.568138125999994</v>
      </c>
      <c r="K8" s="335">
        <v>105.594787137</v>
      </c>
      <c r="L8" s="335">
        <v>102.82702106000001</v>
      </c>
    </row>
    <row r="9" spans="1:12" ht="14.25">
      <c r="A9" s="341" t="s">
        <v>132</v>
      </c>
      <c r="B9" s="522" t="s">
        <v>93</v>
      </c>
      <c r="C9" s="522" t="s">
        <v>93</v>
      </c>
      <c r="D9" s="522" t="s">
        <v>93</v>
      </c>
      <c r="E9" s="522" t="s">
        <v>93</v>
      </c>
      <c r="F9" s="522">
        <v>212.749128713</v>
      </c>
      <c r="G9" s="522">
        <v>144.27353736399999</v>
      </c>
      <c r="H9" s="522">
        <v>124.020910378</v>
      </c>
      <c r="I9" s="522">
        <v>80.971761928999996</v>
      </c>
      <c r="J9" s="523">
        <v>150.82897071100001</v>
      </c>
      <c r="K9" s="523">
        <v>118.690425428</v>
      </c>
      <c r="L9" s="523">
        <v>129.77250653799999</v>
      </c>
    </row>
    <row r="10" spans="1:12" ht="14.25">
      <c r="A10" s="339" t="s">
        <v>133</v>
      </c>
      <c r="B10" s="521" t="s">
        <v>93</v>
      </c>
      <c r="C10" s="521" t="s">
        <v>93</v>
      </c>
      <c r="D10" s="521" t="s">
        <v>93</v>
      </c>
      <c r="E10" s="521" t="s">
        <v>93</v>
      </c>
      <c r="F10" s="521">
        <v>11.081726936000001</v>
      </c>
      <c r="G10" s="521">
        <v>7.6923884889999998</v>
      </c>
      <c r="H10" s="521">
        <v>11.130523148</v>
      </c>
      <c r="I10" s="521">
        <v>19.335482094</v>
      </c>
      <c r="J10" s="335">
        <v>8.0168629750000004</v>
      </c>
      <c r="K10" s="335">
        <v>12.146487732000001</v>
      </c>
      <c r="L10" s="335">
        <v>10.722501794999999</v>
      </c>
    </row>
    <row r="11" spans="1:12" ht="14.25">
      <c r="A11" s="341" t="s">
        <v>134</v>
      </c>
      <c r="B11" s="522" t="s">
        <v>93</v>
      </c>
      <c r="C11" s="522" t="s">
        <v>93</v>
      </c>
      <c r="D11" s="522" t="s">
        <v>93</v>
      </c>
      <c r="E11" s="522" t="s">
        <v>93</v>
      </c>
      <c r="F11" s="522">
        <v>94.830865064999998</v>
      </c>
      <c r="G11" s="522">
        <v>79.118499808999999</v>
      </c>
      <c r="H11" s="522">
        <v>95.294533822999995</v>
      </c>
      <c r="I11" s="522">
        <v>77.982899615999997</v>
      </c>
      <c r="J11" s="523">
        <v>80.622705339000007</v>
      </c>
      <c r="K11" s="523">
        <v>93.150951222000003</v>
      </c>
      <c r="L11" s="523">
        <v>88.830934998000004</v>
      </c>
    </row>
    <row r="12" spans="1:12" ht="14.25">
      <c r="A12" s="339" t="s">
        <v>135</v>
      </c>
      <c r="B12" s="521" t="s">
        <v>93</v>
      </c>
      <c r="C12" s="521" t="s">
        <v>93</v>
      </c>
      <c r="D12" s="521" t="s">
        <v>93</v>
      </c>
      <c r="E12" s="521" t="s">
        <v>93</v>
      </c>
      <c r="F12" s="521">
        <v>24.343626196999999</v>
      </c>
      <c r="G12" s="521">
        <v>21.269929879999999</v>
      </c>
      <c r="H12" s="521">
        <v>23.103257459000002</v>
      </c>
      <c r="I12" s="521">
        <v>6.290846073</v>
      </c>
      <c r="J12" s="335">
        <v>21.564186722999999</v>
      </c>
      <c r="K12" s="335">
        <v>21.021490243999999</v>
      </c>
      <c r="L12" s="335">
        <v>21.208623991</v>
      </c>
    </row>
    <row r="13" spans="1:12" ht="15">
      <c r="A13" s="345" t="s">
        <v>136</v>
      </c>
      <c r="B13" s="524" t="s">
        <v>93</v>
      </c>
      <c r="C13" s="524" t="s">
        <v>93</v>
      </c>
      <c r="D13" s="524" t="s">
        <v>93</v>
      </c>
      <c r="E13" s="524" t="s">
        <v>93</v>
      </c>
      <c r="F13" s="524">
        <v>514.00076856400005</v>
      </c>
      <c r="G13" s="524">
        <v>411.84971639100002</v>
      </c>
      <c r="H13" s="524">
        <v>431.88788574699998</v>
      </c>
      <c r="I13" s="524">
        <v>353.47133403999999</v>
      </c>
      <c r="J13" s="525">
        <v>421.629031919</v>
      </c>
      <c r="K13" s="525">
        <v>422.17809440899998</v>
      </c>
      <c r="L13" s="525">
        <v>421.988765521</v>
      </c>
    </row>
    <row r="14" spans="1:12" ht="14.25">
      <c r="A14" s="339" t="s">
        <v>71</v>
      </c>
      <c r="B14" s="521" t="s">
        <v>93</v>
      </c>
      <c r="C14" s="521" t="s">
        <v>93</v>
      </c>
      <c r="D14" s="521" t="s">
        <v>93</v>
      </c>
      <c r="E14" s="521" t="s">
        <v>93</v>
      </c>
      <c r="F14" s="521">
        <v>290.26841761399999</v>
      </c>
      <c r="G14" s="521">
        <v>223.02696878699999</v>
      </c>
      <c r="H14" s="521">
        <v>232.32543028500001</v>
      </c>
      <c r="I14" s="521">
        <v>183.253161745</v>
      </c>
      <c r="J14" s="335">
        <v>229.464252894</v>
      </c>
      <c r="K14" s="335">
        <v>226.24914310299999</v>
      </c>
      <c r="L14" s="335">
        <v>227.35778405600001</v>
      </c>
    </row>
    <row r="15" spans="1:12" ht="14.25">
      <c r="A15" s="341" t="s">
        <v>137</v>
      </c>
      <c r="B15" s="522" t="s">
        <v>93</v>
      </c>
      <c r="C15" s="522" t="s">
        <v>93</v>
      </c>
      <c r="D15" s="522" t="s">
        <v>93</v>
      </c>
      <c r="E15" s="522" t="s">
        <v>93</v>
      </c>
      <c r="F15" s="522">
        <v>231.452370892</v>
      </c>
      <c r="G15" s="522">
        <v>145.60199278100001</v>
      </c>
      <c r="H15" s="522">
        <v>154.79157388900001</v>
      </c>
      <c r="I15" s="522">
        <v>115.814475536</v>
      </c>
      <c r="J15" s="523">
        <v>153.82078170099999</v>
      </c>
      <c r="K15" s="523">
        <v>149.96530336699999</v>
      </c>
      <c r="L15" s="523">
        <v>151.29475755499999</v>
      </c>
    </row>
    <row r="16" spans="1:12" ht="14.25">
      <c r="A16" s="603" t="s">
        <v>138</v>
      </c>
      <c r="B16" s="604" t="s">
        <v>93</v>
      </c>
      <c r="C16" s="604" t="s">
        <v>93</v>
      </c>
      <c r="D16" s="604" t="s">
        <v>93</v>
      </c>
      <c r="E16" s="604" t="s">
        <v>93</v>
      </c>
      <c r="F16" s="604">
        <v>58.816046722000003</v>
      </c>
      <c r="G16" s="604">
        <v>77.424976005999994</v>
      </c>
      <c r="H16" s="604">
        <v>77.533856396000004</v>
      </c>
      <c r="I16" s="604">
        <v>67.438686208999997</v>
      </c>
      <c r="J16" s="394">
        <v>75.643471192999996</v>
      </c>
      <c r="K16" s="394">
        <v>76.283839736000004</v>
      </c>
      <c r="L16" s="394">
        <v>76.063026502</v>
      </c>
    </row>
    <row r="17" spans="1:12" ht="14.25">
      <c r="A17" s="605" t="s">
        <v>139</v>
      </c>
      <c r="B17" s="606" t="s">
        <v>93</v>
      </c>
      <c r="C17" s="606" t="s">
        <v>93</v>
      </c>
      <c r="D17" s="606" t="s">
        <v>93</v>
      </c>
      <c r="E17" s="606" t="s">
        <v>93</v>
      </c>
      <c r="F17" s="606">
        <v>117.04415984800001</v>
      </c>
      <c r="G17" s="606">
        <v>119.503431146</v>
      </c>
      <c r="H17" s="606">
        <v>135.37185818399999</v>
      </c>
      <c r="I17" s="606">
        <v>137.64956569700001</v>
      </c>
      <c r="J17" s="607">
        <v>119.26799558800001</v>
      </c>
      <c r="K17" s="607">
        <v>135.65389130299999</v>
      </c>
      <c r="L17" s="607">
        <v>130.00367211099999</v>
      </c>
    </row>
    <row r="18" spans="1:12" ht="14.25">
      <c r="A18" s="603" t="s">
        <v>140</v>
      </c>
      <c r="B18" s="604" t="s">
        <v>93</v>
      </c>
      <c r="C18" s="604" t="s">
        <v>93</v>
      </c>
      <c r="D18" s="604" t="s">
        <v>93</v>
      </c>
      <c r="E18" s="604" t="s">
        <v>93</v>
      </c>
      <c r="F18" s="604">
        <v>100.576252333</v>
      </c>
      <c r="G18" s="604">
        <v>95.632414190000006</v>
      </c>
      <c r="H18" s="604">
        <v>107.171269552</v>
      </c>
      <c r="I18" s="604">
        <v>123.487316526</v>
      </c>
      <c r="J18" s="394">
        <v>96.105706947000002</v>
      </c>
      <c r="K18" s="394">
        <v>109.19157531800001</v>
      </c>
      <c r="L18" s="394">
        <v>104.679278529</v>
      </c>
    </row>
    <row r="19" spans="1:12" ht="14.25">
      <c r="A19" s="624" t="s">
        <v>141</v>
      </c>
      <c r="B19" s="625" t="s">
        <v>93</v>
      </c>
      <c r="C19" s="625" t="s">
        <v>93</v>
      </c>
      <c r="D19" s="625" t="s">
        <v>93</v>
      </c>
      <c r="E19" s="625" t="s">
        <v>93</v>
      </c>
      <c r="F19" s="625">
        <v>0.14657862299999999</v>
      </c>
      <c r="G19" s="625">
        <v>0.50101136499999999</v>
      </c>
      <c r="H19" s="625">
        <v>1.4323650429999999</v>
      </c>
      <c r="I19" s="625" t="s">
        <v>93</v>
      </c>
      <c r="J19" s="626">
        <v>0.467080147</v>
      </c>
      <c r="K19" s="626">
        <v>1.2550049649999999</v>
      </c>
      <c r="L19" s="626">
        <v>0.98331106400000001</v>
      </c>
    </row>
    <row r="20" spans="1:12" ht="14.25">
      <c r="A20" s="603" t="s">
        <v>142</v>
      </c>
      <c r="B20" s="604" t="s">
        <v>93</v>
      </c>
      <c r="C20" s="604" t="s">
        <v>93</v>
      </c>
      <c r="D20" s="604" t="s">
        <v>93</v>
      </c>
      <c r="E20" s="604" t="s">
        <v>93</v>
      </c>
      <c r="F20" s="604">
        <v>16.321328892</v>
      </c>
      <c r="G20" s="604">
        <v>23.370005591000002</v>
      </c>
      <c r="H20" s="604">
        <v>26.768223589000002</v>
      </c>
      <c r="I20" s="604">
        <v>14.162249170999999</v>
      </c>
      <c r="J20" s="394">
        <v>22.695208493999999</v>
      </c>
      <c r="K20" s="394">
        <v>25.207311019999999</v>
      </c>
      <c r="L20" s="394">
        <v>24.341082517</v>
      </c>
    </row>
    <row r="21" spans="1:12" ht="14.25">
      <c r="A21" s="624" t="s">
        <v>143</v>
      </c>
      <c r="B21" s="625" t="s">
        <v>93</v>
      </c>
      <c r="C21" s="625" t="s">
        <v>93</v>
      </c>
      <c r="D21" s="625" t="s">
        <v>93</v>
      </c>
      <c r="E21" s="625" t="s">
        <v>93</v>
      </c>
      <c r="F21" s="625">
        <v>27.280305209000002</v>
      </c>
      <c r="G21" s="625">
        <v>22.376380374</v>
      </c>
      <c r="H21" s="625">
        <v>16.77378491</v>
      </c>
      <c r="I21" s="625">
        <v>6.7493218580000001</v>
      </c>
      <c r="J21" s="626">
        <v>22.845852076</v>
      </c>
      <c r="K21" s="626">
        <v>15.532523437</v>
      </c>
      <c r="L21" s="626">
        <v>18.054320874999998</v>
      </c>
    </row>
    <row r="22" spans="1:12" ht="14.25">
      <c r="A22" s="603" t="s">
        <v>144</v>
      </c>
      <c r="B22" s="604" t="s">
        <v>93</v>
      </c>
      <c r="C22" s="604" t="s">
        <v>93</v>
      </c>
      <c r="D22" s="604" t="s">
        <v>93</v>
      </c>
      <c r="E22" s="604" t="s">
        <v>93</v>
      </c>
      <c r="F22" s="604">
        <v>73.025101208999999</v>
      </c>
      <c r="G22" s="604">
        <v>39.796534242</v>
      </c>
      <c r="H22" s="604">
        <v>36.836081196999999</v>
      </c>
      <c r="I22" s="604">
        <v>20.749463732999999</v>
      </c>
      <c r="J22" s="394">
        <v>42.977633546</v>
      </c>
      <c r="K22" s="394">
        <v>34.844184134999999</v>
      </c>
      <c r="L22" s="394">
        <v>37.648777351</v>
      </c>
    </row>
    <row r="23" spans="1:12" ht="14.25">
      <c r="A23" s="627" t="s">
        <v>145</v>
      </c>
      <c r="B23" s="628" t="s">
        <v>93</v>
      </c>
      <c r="C23" s="628" t="s">
        <v>93</v>
      </c>
      <c r="D23" s="628" t="s">
        <v>93</v>
      </c>
      <c r="E23" s="628" t="s">
        <v>93</v>
      </c>
      <c r="F23" s="628">
        <v>6.3827846839999998</v>
      </c>
      <c r="G23" s="628">
        <v>7.1464018410000003</v>
      </c>
      <c r="H23" s="628">
        <v>10.580731172</v>
      </c>
      <c r="I23" s="628">
        <v>5.0698210069999998</v>
      </c>
      <c r="J23" s="629">
        <v>7.0732978150000001</v>
      </c>
      <c r="K23" s="629">
        <v>9.8983524309999993</v>
      </c>
      <c r="L23" s="629">
        <v>8.9242111279999996</v>
      </c>
    </row>
    <row r="24" spans="1:12" ht="15">
      <c r="A24" s="611" t="s">
        <v>146</v>
      </c>
      <c r="B24" s="612" t="s">
        <v>93</v>
      </c>
      <c r="C24" s="612" t="s">
        <v>93</v>
      </c>
      <c r="D24" s="612" t="s">
        <v>93</v>
      </c>
      <c r="E24" s="612" t="s">
        <v>93</v>
      </c>
      <c r="F24" s="612">
        <v>69.598290742000003</v>
      </c>
      <c r="G24" s="612">
        <v>62.332594862000001</v>
      </c>
      <c r="H24" s="612">
        <v>73.756285145999996</v>
      </c>
      <c r="I24" s="612">
        <v>56.131705650999997</v>
      </c>
      <c r="J24" s="378">
        <v>63.028168045999998</v>
      </c>
      <c r="K24" s="378">
        <v>71.573952646999999</v>
      </c>
      <c r="L24" s="378">
        <v>68.627177138999997</v>
      </c>
    </row>
    <row r="25" spans="1:12" ht="15">
      <c r="A25" s="630" t="s">
        <v>147</v>
      </c>
      <c r="B25" s="631" t="s">
        <v>93</v>
      </c>
      <c r="C25" s="631" t="s">
        <v>93</v>
      </c>
      <c r="D25" s="631" t="s">
        <v>93</v>
      </c>
      <c r="E25" s="631" t="s">
        <v>93</v>
      </c>
      <c r="F25" s="631">
        <v>33.053511379</v>
      </c>
      <c r="G25" s="631">
        <v>39.619893306999998</v>
      </c>
      <c r="H25" s="631">
        <v>38.490821855999997</v>
      </c>
      <c r="I25" s="631">
        <v>24.761677397</v>
      </c>
      <c r="J25" s="632">
        <v>38.991268153999997</v>
      </c>
      <c r="K25" s="632">
        <v>36.790834736000001</v>
      </c>
      <c r="L25" s="632">
        <v>37.549592838000002</v>
      </c>
    </row>
    <row r="26" spans="1:12" ht="15">
      <c r="A26" s="611" t="s">
        <v>148</v>
      </c>
      <c r="B26" s="612" t="s">
        <v>93</v>
      </c>
      <c r="C26" s="612" t="s">
        <v>93</v>
      </c>
      <c r="D26" s="612" t="s">
        <v>93</v>
      </c>
      <c r="E26" s="612" t="s">
        <v>93</v>
      </c>
      <c r="F26" s="612">
        <v>105.344683987</v>
      </c>
      <c r="G26" s="612">
        <v>104.41530064600001</v>
      </c>
      <c r="H26" s="612">
        <v>121.728579115</v>
      </c>
      <c r="I26" s="612">
        <v>78.239630099999999</v>
      </c>
      <c r="J26" s="378">
        <v>104.50427411</v>
      </c>
      <c r="K26" s="378">
        <v>116.343636635</v>
      </c>
      <c r="L26" s="378">
        <v>112.261162626</v>
      </c>
    </row>
    <row r="27" spans="1:12" ht="14.25">
      <c r="A27" s="624" t="s">
        <v>149</v>
      </c>
      <c r="B27" s="625" t="s">
        <v>93</v>
      </c>
      <c r="C27" s="625" t="s">
        <v>93</v>
      </c>
      <c r="D27" s="625" t="s">
        <v>93</v>
      </c>
      <c r="E27" s="625" t="s">
        <v>93</v>
      </c>
      <c r="F27" s="625">
        <v>90.100983757999998</v>
      </c>
      <c r="G27" s="625">
        <v>75.867731531000004</v>
      </c>
      <c r="H27" s="625">
        <v>73.522840271999996</v>
      </c>
      <c r="I27" s="625">
        <v>64.246634166000007</v>
      </c>
      <c r="J27" s="626">
        <v>77.230335847000006</v>
      </c>
      <c r="K27" s="626">
        <v>72.374230397000005</v>
      </c>
      <c r="L27" s="626">
        <v>74.048722941999998</v>
      </c>
    </row>
    <row r="28" spans="1:12" ht="14.25">
      <c r="A28" s="603" t="s">
        <v>150</v>
      </c>
      <c r="B28" s="604" t="s">
        <v>93</v>
      </c>
      <c r="C28" s="604" t="s">
        <v>93</v>
      </c>
      <c r="D28" s="604" t="s">
        <v>93</v>
      </c>
      <c r="E28" s="604" t="s">
        <v>93</v>
      </c>
      <c r="F28" s="604">
        <v>11.844738077000001</v>
      </c>
      <c r="G28" s="604">
        <v>21.535378339000001</v>
      </c>
      <c r="H28" s="604">
        <v>31.485222393000001</v>
      </c>
      <c r="I28" s="604">
        <v>10.990002277</v>
      </c>
      <c r="J28" s="394">
        <v>20.607655846</v>
      </c>
      <c r="K28" s="394">
        <v>28.947437876999999</v>
      </c>
      <c r="L28" s="394">
        <v>26.07169661</v>
      </c>
    </row>
    <row r="29" spans="1:12" ht="14.25">
      <c r="A29" s="624" t="s">
        <v>151</v>
      </c>
      <c r="B29" s="625" t="s">
        <v>93</v>
      </c>
      <c r="C29" s="625" t="s">
        <v>93</v>
      </c>
      <c r="D29" s="625" t="s">
        <v>93</v>
      </c>
      <c r="E29" s="625" t="s">
        <v>93</v>
      </c>
      <c r="F29" s="625">
        <v>3.3989621520000002</v>
      </c>
      <c r="G29" s="625">
        <v>7.0121907749999997</v>
      </c>
      <c r="H29" s="625">
        <v>16.720516450000002</v>
      </c>
      <c r="I29" s="625">
        <v>3.0029936570000002</v>
      </c>
      <c r="J29" s="626">
        <v>6.6662824169999997</v>
      </c>
      <c r="K29" s="626">
        <v>15.021968362000001</v>
      </c>
      <c r="L29" s="626">
        <v>12.140743074</v>
      </c>
    </row>
    <row r="30" spans="1:12" ht="15">
      <c r="A30" s="611" t="s">
        <v>152</v>
      </c>
      <c r="B30" s="612" t="s">
        <v>93</v>
      </c>
      <c r="C30" s="612" t="s">
        <v>93</v>
      </c>
      <c r="D30" s="612" t="s">
        <v>93</v>
      </c>
      <c r="E30" s="612" t="s">
        <v>93</v>
      </c>
      <c r="F30" s="612">
        <v>35.790774591000002</v>
      </c>
      <c r="G30" s="612">
        <v>39.878063193999999</v>
      </c>
      <c r="H30" s="612">
        <v>50.861997674000001</v>
      </c>
      <c r="I30" s="612">
        <v>37.597196979000003</v>
      </c>
      <c r="J30" s="378">
        <v>39.486771238999999</v>
      </c>
      <c r="K30" s="378">
        <v>49.219507100999998</v>
      </c>
      <c r="L30" s="378">
        <v>45.863444551000001</v>
      </c>
    </row>
    <row r="31" spans="1:12" ht="14.25">
      <c r="A31" s="624" t="s">
        <v>153</v>
      </c>
      <c r="B31" s="625" t="s">
        <v>93</v>
      </c>
      <c r="C31" s="625" t="s">
        <v>93</v>
      </c>
      <c r="D31" s="625" t="s">
        <v>93</v>
      </c>
      <c r="E31" s="625" t="s">
        <v>93</v>
      </c>
      <c r="F31" s="625">
        <v>11.681094646</v>
      </c>
      <c r="G31" s="625">
        <v>9.4428655639999999</v>
      </c>
      <c r="H31" s="625">
        <v>11.716084323</v>
      </c>
      <c r="I31" s="625">
        <v>9.3344672549999999</v>
      </c>
      <c r="J31" s="626">
        <v>9.6571398960000003</v>
      </c>
      <c r="K31" s="626">
        <v>11.421184786</v>
      </c>
      <c r="L31" s="626">
        <v>10.812903099</v>
      </c>
    </row>
    <row r="32" spans="1:12" ht="14.25">
      <c r="A32" s="603" t="s">
        <v>154</v>
      </c>
      <c r="B32" s="604" t="s">
        <v>93</v>
      </c>
      <c r="C32" s="604" t="s">
        <v>93</v>
      </c>
      <c r="D32" s="604" t="s">
        <v>93</v>
      </c>
      <c r="E32" s="604" t="s">
        <v>93</v>
      </c>
      <c r="F32" s="604">
        <v>19.388831585999998</v>
      </c>
      <c r="G32" s="604">
        <v>21.037563892000001</v>
      </c>
      <c r="H32" s="604">
        <v>20.050932242999998</v>
      </c>
      <c r="I32" s="604">
        <v>24.820969435999999</v>
      </c>
      <c r="J32" s="394">
        <v>20.879724368000002</v>
      </c>
      <c r="K32" s="394">
        <v>20.641573693000002</v>
      </c>
      <c r="L32" s="394">
        <v>20.723693312000002</v>
      </c>
    </row>
    <row r="33" spans="1:12" ht="14.25">
      <c r="A33" s="627" t="s">
        <v>155</v>
      </c>
      <c r="B33" s="628" t="s">
        <v>93</v>
      </c>
      <c r="C33" s="628" t="s">
        <v>93</v>
      </c>
      <c r="D33" s="628" t="s">
        <v>93</v>
      </c>
      <c r="E33" s="628" t="s">
        <v>93</v>
      </c>
      <c r="F33" s="628">
        <v>4.7208483589999997</v>
      </c>
      <c r="G33" s="628">
        <v>9.3976337379999997</v>
      </c>
      <c r="H33" s="628">
        <v>19.094981107999999</v>
      </c>
      <c r="I33" s="628">
        <v>3.4417602879999998</v>
      </c>
      <c r="J33" s="629">
        <v>8.9499069749999993</v>
      </c>
      <c r="K33" s="629">
        <v>17.156748621999999</v>
      </c>
      <c r="L33" s="629">
        <v>14.326848139999999</v>
      </c>
    </row>
    <row r="34" spans="1:12" ht="15">
      <c r="A34" s="616" t="s">
        <v>156</v>
      </c>
      <c r="B34" s="612" t="s">
        <v>93</v>
      </c>
      <c r="C34" s="612" t="s">
        <v>93</v>
      </c>
      <c r="D34" s="612" t="s">
        <v>93</v>
      </c>
      <c r="E34" s="612" t="s">
        <v>93</v>
      </c>
      <c r="F34" s="612">
        <v>549.74716180899998</v>
      </c>
      <c r="G34" s="612">
        <v>453.932422175</v>
      </c>
      <c r="H34" s="612">
        <v>479.860179716</v>
      </c>
      <c r="I34" s="612">
        <v>375.57925848899998</v>
      </c>
      <c r="J34" s="378">
        <v>463.10513798300002</v>
      </c>
      <c r="K34" s="378">
        <v>466.94777839800003</v>
      </c>
      <c r="L34" s="378">
        <v>465.62275100900001</v>
      </c>
    </row>
    <row r="35" spans="1:12" ht="15">
      <c r="A35" s="633" t="s">
        <v>157</v>
      </c>
      <c r="B35" s="634" t="s">
        <v>93</v>
      </c>
      <c r="C35" s="634" t="s">
        <v>93</v>
      </c>
      <c r="D35" s="634" t="s">
        <v>93</v>
      </c>
      <c r="E35" s="634" t="s">
        <v>93</v>
      </c>
      <c r="F35" s="634">
        <v>549.791543155</v>
      </c>
      <c r="G35" s="634">
        <v>451.72777958500001</v>
      </c>
      <c r="H35" s="634">
        <v>482.74988342099999</v>
      </c>
      <c r="I35" s="634">
        <v>391.06853101899998</v>
      </c>
      <c r="J35" s="635">
        <v>461.115803159</v>
      </c>
      <c r="K35" s="635">
        <v>471.397601511</v>
      </c>
      <c r="L35" s="635">
        <v>467.85221007199999</v>
      </c>
    </row>
    <row r="36" spans="1:12" ht="15">
      <c r="A36" s="613" t="s">
        <v>158</v>
      </c>
      <c r="B36" s="614" t="s">
        <v>93</v>
      </c>
      <c r="C36" s="614" t="s">
        <v>93</v>
      </c>
      <c r="D36" s="614" t="s">
        <v>93</v>
      </c>
      <c r="E36" s="614" t="s">
        <v>93</v>
      </c>
      <c r="F36" s="614">
        <v>4.4381346000000002E-2</v>
      </c>
      <c r="G36" s="614">
        <v>-2.2046425890000001</v>
      </c>
      <c r="H36" s="614">
        <v>2.8897037050000001</v>
      </c>
      <c r="I36" s="614">
        <v>15.489272529999999</v>
      </c>
      <c r="J36" s="615">
        <v>-1.989334825</v>
      </c>
      <c r="K36" s="615">
        <v>4.4498231129999999</v>
      </c>
      <c r="L36" s="615">
        <v>2.2294590630000002</v>
      </c>
    </row>
    <row r="37" spans="1:12" ht="14.25">
      <c r="A37" s="624" t="s">
        <v>159</v>
      </c>
      <c r="B37" s="625" t="s">
        <v>93</v>
      </c>
      <c r="C37" s="625" t="s">
        <v>93</v>
      </c>
      <c r="D37" s="625" t="s">
        <v>93</v>
      </c>
      <c r="E37" s="625" t="s">
        <v>93</v>
      </c>
      <c r="F37" s="625">
        <v>36.544779363000004</v>
      </c>
      <c r="G37" s="625">
        <v>22.712701554999999</v>
      </c>
      <c r="H37" s="625">
        <v>35.26546329</v>
      </c>
      <c r="I37" s="625">
        <v>31.370028254000001</v>
      </c>
      <c r="J37" s="626">
        <v>24.036899891000001</v>
      </c>
      <c r="K37" s="626">
        <v>34.783117910999998</v>
      </c>
      <c r="L37" s="626">
        <v>31.077584301000002</v>
      </c>
    </row>
    <row r="38" spans="1:12" ht="14.25">
      <c r="A38" s="603" t="s">
        <v>160</v>
      </c>
      <c r="B38" s="604" t="s">
        <v>93</v>
      </c>
      <c r="C38" s="604" t="s">
        <v>93</v>
      </c>
      <c r="D38" s="604" t="s">
        <v>93</v>
      </c>
      <c r="E38" s="604" t="s">
        <v>93</v>
      </c>
      <c r="F38" s="604">
        <v>41.733463747000002</v>
      </c>
      <c r="G38" s="604">
        <v>25.754966637999999</v>
      </c>
      <c r="H38" s="604">
        <v>34.538621218999999</v>
      </c>
      <c r="I38" s="604">
        <v>21.932971414000001</v>
      </c>
      <c r="J38" s="394">
        <v>27.284649999999999</v>
      </c>
      <c r="K38" s="394">
        <v>32.977748843999997</v>
      </c>
      <c r="L38" s="394">
        <v>31.014642468000002</v>
      </c>
    </row>
    <row r="39" spans="1:12" ht="14.25">
      <c r="A39" s="627" t="s">
        <v>161</v>
      </c>
      <c r="B39" s="628" t="s">
        <v>93</v>
      </c>
      <c r="C39" s="628" t="s">
        <v>93</v>
      </c>
      <c r="D39" s="628" t="s">
        <v>93</v>
      </c>
      <c r="E39" s="628" t="s">
        <v>93</v>
      </c>
      <c r="F39" s="628">
        <v>5.1886843840000001</v>
      </c>
      <c r="G39" s="628">
        <v>3.0422650830000002</v>
      </c>
      <c r="H39" s="628">
        <v>-0.72684207099999998</v>
      </c>
      <c r="I39" s="628">
        <v>-9.4370568400000003</v>
      </c>
      <c r="J39" s="629">
        <v>3.2477501090000001</v>
      </c>
      <c r="K39" s="629">
        <v>-1.8053690659999999</v>
      </c>
      <c r="L39" s="629">
        <v>-6.2941833000000003E-2</v>
      </c>
    </row>
    <row r="40" spans="1:12" ht="15">
      <c r="A40" s="616" t="s">
        <v>162</v>
      </c>
      <c r="B40" s="612" t="s">
        <v>93</v>
      </c>
      <c r="C40" s="612" t="s">
        <v>93</v>
      </c>
      <c r="D40" s="612" t="s">
        <v>93</v>
      </c>
      <c r="E40" s="612" t="s">
        <v>93</v>
      </c>
      <c r="F40" s="612">
        <v>586.29194117199995</v>
      </c>
      <c r="G40" s="612">
        <v>476.64512373000002</v>
      </c>
      <c r="H40" s="612">
        <v>515.12564300600002</v>
      </c>
      <c r="I40" s="612">
        <v>406.94928674300002</v>
      </c>
      <c r="J40" s="378">
        <v>487.14203787399998</v>
      </c>
      <c r="K40" s="378">
        <v>501.730896309</v>
      </c>
      <c r="L40" s="378">
        <v>496.70033530900002</v>
      </c>
    </row>
    <row r="41" spans="1:12" ht="15">
      <c r="A41" s="633" t="s">
        <v>163</v>
      </c>
      <c r="B41" s="634" t="s">
        <v>93</v>
      </c>
      <c r="C41" s="634" t="s">
        <v>93</v>
      </c>
      <c r="D41" s="634" t="s">
        <v>93</v>
      </c>
      <c r="E41" s="634" t="s">
        <v>93</v>
      </c>
      <c r="F41" s="634">
        <v>591.52500690199997</v>
      </c>
      <c r="G41" s="634">
        <v>477.48274622299999</v>
      </c>
      <c r="H41" s="634">
        <v>517.28850464000004</v>
      </c>
      <c r="I41" s="634">
        <v>413.00150243299998</v>
      </c>
      <c r="J41" s="635">
        <v>488.400453158</v>
      </c>
      <c r="K41" s="635">
        <v>504.37535035500002</v>
      </c>
      <c r="L41" s="635">
        <v>498.86685254000002</v>
      </c>
    </row>
    <row r="42" spans="1:12" ht="14.25">
      <c r="A42" s="608" t="s">
        <v>164</v>
      </c>
      <c r="B42" s="609" t="s">
        <v>93</v>
      </c>
      <c r="C42" s="609" t="s">
        <v>93</v>
      </c>
      <c r="D42" s="609" t="s">
        <v>93</v>
      </c>
      <c r="E42" s="609" t="s">
        <v>93</v>
      </c>
      <c r="F42" s="609">
        <v>5.2330657299999999</v>
      </c>
      <c r="G42" s="609">
        <v>0.83762249300000002</v>
      </c>
      <c r="H42" s="609">
        <v>2.162861634</v>
      </c>
      <c r="I42" s="609">
        <v>6.0522156899999997</v>
      </c>
      <c r="J42" s="610">
        <v>1.258415284</v>
      </c>
      <c r="K42" s="610">
        <v>2.6444540459999999</v>
      </c>
      <c r="L42" s="610">
        <v>2.1665172309999998</v>
      </c>
    </row>
    <row r="43" spans="1:12" s="7" customFormat="1" ht="15">
      <c r="A43" s="636" t="s">
        <v>246</v>
      </c>
      <c r="B43" s="631" t="s">
        <v>93</v>
      </c>
      <c r="C43" s="631" t="s">
        <v>93</v>
      </c>
      <c r="D43" s="631" t="s">
        <v>93</v>
      </c>
      <c r="E43" s="631" t="s">
        <v>93</v>
      </c>
      <c r="F43" s="631">
        <v>403.13712105100001</v>
      </c>
      <c r="G43" s="631">
        <v>264.10450208600002</v>
      </c>
      <c r="H43" s="631">
        <v>402.97276103500002</v>
      </c>
      <c r="I43" s="631">
        <v>480.85965664899999</v>
      </c>
      <c r="J43" s="632">
        <v>277.41463272700003</v>
      </c>
      <c r="K43" s="632">
        <v>412.61696863999998</v>
      </c>
      <c r="L43" s="632">
        <v>365.99621341599999</v>
      </c>
    </row>
    <row r="44" spans="1:12" ht="15">
      <c r="A44" s="611" t="s">
        <v>165</v>
      </c>
      <c r="B44" s="604"/>
      <c r="C44" s="604"/>
      <c r="D44" s="604"/>
      <c r="E44" s="604"/>
      <c r="F44" s="604"/>
      <c r="G44" s="604"/>
      <c r="H44" s="604"/>
      <c r="I44" s="604"/>
      <c r="J44" s="618"/>
      <c r="K44" s="618"/>
      <c r="L44" s="618"/>
    </row>
    <row r="45" spans="1:12" ht="15">
      <c r="A45" s="341" t="s">
        <v>392</v>
      </c>
      <c r="B45" s="522" t="s">
        <v>93</v>
      </c>
      <c r="C45" s="522" t="s">
        <v>93</v>
      </c>
      <c r="D45" s="522" t="s">
        <v>93</v>
      </c>
      <c r="E45" s="522" t="s">
        <v>93</v>
      </c>
      <c r="F45" s="522">
        <v>443.79428726200001</v>
      </c>
      <c r="G45" s="522">
        <v>348.67503192999999</v>
      </c>
      <c r="H45" s="522">
        <v>357.91735060000002</v>
      </c>
      <c r="I45" s="522">
        <v>297.33962838899998</v>
      </c>
      <c r="J45" s="523">
        <v>357.78116633500002</v>
      </c>
      <c r="K45" s="523">
        <v>350.41642089099997</v>
      </c>
      <c r="L45" s="523">
        <v>352.95594798100001</v>
      </c>
    </row>
    <row r="46" spans="1:12" ht="15">
      <c r="A46" s="339" t="s">
        <v>509</v>
      </c>
      <c r="B46" s="521" t="s">
        <v>93</v>
      </c>
      <c r="C46" s="521" t="s">
        <v>93</v>
      </c>
      <c r="D46" s="521" t="s">
        <v>93</v>
      </c>
      <c r="E46" s="521" t="s">
        <v>93</v>
      </c>
      <c r="F46" s="521">
        <v>338.21868094000001</v>
      </c>
      <c r="G46" s="521">
        <v>316.732478813</v>
      </c>
      <c r="H46" s="521">
        <v>319.97930622600001</v>
      </c>
      <c r="I46" s="521">
        <v>398.197847615</v>
      </c>
      <c r="J46" s="335">
        <v>318.78943608999998</v>
      </c>
      <c r="K46" s="335">
        <v>329.664579285</v>
      </c>
      <c r="L46" s="335">
        <v>325.914589423</v>
      </c>
    </row>
    <row r="47" spans="1:12" ht="15">
      <c r="A47" s="341" t="s">
        <v>393</v>
      </c>
      <c r="B47" s="522" t="s">
        <v>93</v>
      </c>
      <c r="C47" s="522" t="s">
        <v>93</v>
      </c>
      <c r="D47" s="522" t="s">
        <v>93</v>
      </c>
      <c r="E47" s="522" t="s">
        <v>93</v>
      </c>
      <c r="F47" s="522">
        <v>231.452370892</v>
      </c>
      <c r="G47" s="522">
        <v>145.60199278100001</v>
      </c>
      <c r="H47" s="522">
        <v>154.79157388900001</v>
      </c>
      <c r="I47" s="522">
        <v>115.814475536</v>
      </c>
      <c r="J47" s="523">
        <v>153.82078170099999</v>
      </c>
      <c r="K47" s="523">
        <v>149.96530336699999</v>
      </c>
      <c r="L47" s="523">
        <v>151.29475755499999</v>
      </c>
    </row>
    <row r="48" spans="1:12" ht="15">
      <c r="A48" s="339" t="s">
        <v>394</v>
      </c>
      <c r="B48" s="521" t="s">
        <v>93</v>
      </c>
      <c r="C48" s="521" t="s">
        <v>93</v>
      </c>
      <c r="D48" s="521" t="s">
        <v>93</v>
      </c>
      <c r="E48" s="521" t="s">
        <v>93</v>
      </c>
      <c r="F48" s="521">
        <v>514.00076856400005</v>
      </c>
      <c r="G48" s="521">
        <v>411.84971639100002</v>
      </c>
      <c r="H48" s="521">
        <v>431.88788574699998</v>
      </c>
      <c r="I48" s="521">
        <v>353.47133403999999</v>
      </c>
      <c r="J48" s="335">
        <v>421.629031919</v>
      </c>
      <c r="K48" s="335">
        <v>422.17809440899998</v>
      </c>
      <c r="L48" s="335">
        <v>421.988765521</v>
      </c>
    </row>
    <row r="49" spans="1:12" ht="15">
      <c r="A49" s="341" t="s">
        <v>510</v>
      </c>
      <c r="B49" s="522" t="s">
        <v>93</v>
      </c>
      <c r="C49" s="522" t="s">
        <v>93</v>
      </c>
      <c r="D49" s="522" t="s">
        <v>93</v>
      </c>
      <c r="E49" s="522" t="s">
        <v>93</v>
      </c>
      <c r="F49" s="522">
        <v>91.428722919999998</v>
      </c>
      <c r="G49" s="522">
        <v>77.981794199999996</v>
      </c>
      <c r="H49" s="522">
        <v>78.492545041</v>
      </c>
      <c r="I49" s="522">
        <v>65.165052539000001</v>
      </c>
      <c r="J49" s="523">
        <v>79.269120723</v>
      </c>
      <c r="K49" s="523">
        <v>76.842291766000002</v>
      </c>
      <c r="L49" s="523">
        <v>77.679116055999998</v>
      </c>
    </row>
    <row r="50" spans="1:12" ht="15">
      <c r="A50" s="600" t="s">
        <v>395</v>
      </c>
      <c r="B50" s="601" t="s">
        <v>93</v>
      </c>
      <c r="C50" s="601" t="s">
        <v>93</v>
      </c>
      <c r="D50" s="601" t="s">
        <v>93</v>
      </c>
      <c r="E50" s="601" t="s">
        <v>93</v>
      </c>
      <c r="F50" s="601">
        <v>403.13712105100001</v>
      </c>
      <c r="G50" s="601">
        <v>264.10450208600002</v>
      </c>
      <c r="H50" s="601">
        <v>402.97276103500002</v>
      </c>
      <c r="I50" s="601">
        <v>480.85965664899999</v>
      </c>
      <c r="J50" s="602">
        <v>277.41463272700003</v>
      </c>
      <c r="K50" s="602">
        <v>412.61696863999998</v>
      </c>
      <c r="L50" s="602">
        <v>365.99621341599999</v>
      </c>
    </row>
    <row r="51" spans="1:12" ht="15">
      <c r="A51" s="627" t="s">
        <v>511</v>
      </c>
      <c r="B51" s="628" t="s">
        <v>93</v>
      </c>
      <c r="C51" s="628" t="s">
        <v>93</v>
      </c>
      <c r="D51" s="628" t="s">
        <v>93</v>
      </c>
      <c r="E51" s="628" t="s">
        <v>93</v>
      </c>
      <c r="F51" s="628">
        <v>100.576252333</v>
      </c>
      <c r="G51" s="628">
        <v>95.632414190000006</v>
      </c>
      <c r="H51" s="628">
        <v>107.171269552</v>
      </c>
      <c r="I51" s="628">
        <v>123.487316526</v>
      </c>
      <c r="J51" s="629">
        <v>96.105706947000002</v>
      </c>
      <c r="K51" s="629">
        <v>109.19157531800001</v>
      </c>
      <c r="L51" s="629">
        <v>104.679278529</v>
      </c>
    </row>
    <row r="52" spans="1:12">
      <c r="A52" s="22" t="s">
        <v>251</v>
      </c>
    </row>
    <row r="53" spans="1:12" s="467" customFormat="1">
      <c r="A53" s="218" t="s">
        <v>586</v>
      </c>
    </row>
    <row r="54" spans="1:12">
      <c r="A54" s="244" t="s">
        <v>260</v>
      </c>
      <c r="B54" s="197"/>
      <c r="C54" s="197"/>
      <c r="D54" s="197"/>
      <c r="E54" s="197"/>
      <c r="F54" s="212"/>
      <c r="G54" s="197"/>
      <c r="H54" s="197"/>
      <c r="I54" s="212"/>
      <c r="J54" s="197"/>
      <c r="K54" s="197"/>
      <c r="L54" s="197"/>
    </row>
    <row r="55" spans="1:12">
      <c r="A55" s="244" t="s">
        <v>339</v>
      </c>
      <c r="B55" s="3"/>
      <c r="C55" s="3"/>
      <c r="D55" s="3"/>
      <c r="E55" s="3"/>
      <c r="F55" s="213"/>
      <c r="G55" s="3"/>
      <c r="H55" s="3"/>
      <c r="I55" s="3"/>
      <c r="J55" s="3"/>
      <c r="K55" s="3"/>
      <c r="L55" s="3"/>
    </row>
    <row r="57" spans="1:12" s="467" customFormat="1" ht="12.75" customHeight="1">
      <c r="A57" s="512" t="s">
        <v>177</v>
      </c>
      <c r="B57" s="513"/>
      <c r="C57" s="513"/>
      <c r="D57" s="513"/>
      <c r="E57" s="513"/>
    </row>
    <row r="58" spans="1:12" s="467" customFormat="1" ht="24.75" customHeight="1">
      <c r="A58" s="766" t="s">
        <v>178</v>
      </c>
      <c r="B58" s="766"/>
      <c r="C58" s="766"/>
      <c r="D58" s="766"/>
      <c r="E58" s="766"/>
      <c r="F58" s="766"/>
      <c r="G58" s="766"/>
      <c r="H58" s="766"/>
      <c r="I58" s="766"/>
      <c r="J58" s="766"/>
      <c r="K58" s="766"/>
      <c r="L58" s="766"/>
    </row>
    <row r="59" spans="1:12" s="467" customFormat="1" ht="12.75" customHeight="1">
      <c r="A59" s="514"/>
      <c r="B59" s="515"/>
      <c r="C59" s="515"/>
      <c r="D59" s="515"/>
      <c r="E59" s="515"/>
    </row>
    <row r="60" spans="1:12" s="467" customFormat="1" ht="24.75" customHeight="1">
      <c r="A60" s="767" t="s">
        <v>181</v>
      </c>
      <c r="B60" s="767"/>
      <c r="C60" s="767"/>
      <c r="D60" s="767"/>
      <c r="E60" s="767"/>
      <c r="F60" s="767"/>
      <c r="G60" s="767"/>
      <c r="H60" s="767"/>
      <c r="I60" s="767"/>
      <c r="J60" s="767"/>
      <c r="K60" s="767"/>
      <c r="L60" s="767"/>
    </row>
    <row r="61" spans="1:12" s="467" customFormat="1" ht="12.75" customHeight="1">
      <c r="A61" s="514"/>
      <c r="B61" s="515"/>
      <c r="C61" s="515"/>
      <c r="D61" s="515"/>
      <c r="E61" s="515"/>
    </row>
    <row r="62" spans="1:12" s="467" customFormat="1" ht="17.25" customHeight="1">
      <c r="A62" s="765" t="s">
        <v>182</v>
      </c>
      <c r="B62" s="765"/>
      <c r="C62" s="765"/>
      <c r="D62" s="765"/>
      <c r="E62" s="765"/>
      <c r="F62" s="765"/>
      <c r="G62" s="765"/>
      <c r="H62" s="765"/>
      <c r="I62" s="765"/>
      <c r="J62" s="765"/>
      <c r="K62" s="765"/>
      <c r="L62" s="765"/>
    </row>
    <row r="63" spans="1:12" s="467" customFormat="1" ht="12.75" customHeight="1">
      <c r="A63" s="516"/>
      <c r="B63" s="513"/>
      <c r="C63" s="513"/>
      <c r="D63" s="513"/>
      <c r="E63" s="513"/>
    </row>
    <row r="64" spans="1:12" s="467" customFormat="1" ht="12.75" customHeight="1">
      <c r="A64" s="764" t="s">
        <v>183</v>
      </c>
      <c r="B64" s="764"/>
      <c r="C64" s="764"/>
      <c r="D64" s="764"/>
      <c r="E64" s="764"/>
    </row>
    <row r="65" spans="1:12" s="467" customFormat="1" ht="12.75" customHeight="1">
      <c r="A65" s="656"/>
      <c r="B65" s="656"/>
      <c r="C65" s="656"/>
      <c r="D65" s="656"/>
      <c r="E65" s="656"/>
    </row>
    <row r="66" spans="1:12" s="467" customFormat="1" ht="15.75" customHeight="1">
      <c r="A66" s="765" t="s">
        <v>628</v>
      </c>
      <c r="B66" s="765"/>
      <c r="C66" s="765"/>
      <c r="D66" s="765"/>
      <c r="E66" s="765"/>
      <c r="F66" s="765"/>
      <c r="G66" s="765"/>
      <c r="H66" s="765"/>
      <c r="I66" s="765"/>
      <c r="J66" s="765"/>
      <c r="K66" s="765"/>
      <c r="L66" s="765"/>
    </row>
    <row r="67" spans="1:12" s="467" customFormat="1" ht="12.75" customHeight="1">
      <c r="A67" s="513"/>
      <c r="B67" s="513"/>
      <c r="C67" s="513"/>
      <c r="D67" s="513"/>
      <c r="E67" s="513"/>
    </row>
    <row r="68" spans="1:12" s="467" customFormat="1" ht="15" customHeight="1">
      <c r="A68" s="765" t="s">
        <v>184</v>
      </c>
      <c r="B68" s="765"/>
      <c r="C68" s="765"/>
      <c r="D68" s="765"/>
      <c r="E68" s="765"/>
      <c r="F68" s="765"/>
      <c r="G68" s="765"/>
      <c r="H68" s="765"/>
      <c r="I68" s="765"/>
      <c r="J68" s="765"/>
      <c r="K68" s="765"/>
      <c r="L68" s="765"/>
    </row>
    <row r="69" spans="1:12" s="467" customFormat="1" ht="12.75" customHeight="1">
      <c r="A69" s="513"/>
      <c r="B69" s="513"/>
      <c r="C69" s="513"/>
      <c r="D69" s="513"/>
      <c r="E69" s="513"/>
    </row>
    <row r="70" spans="1:12" s="467" customFormat="1" ht="27" customHeight="1">
      <c r="A70" s="765" t="s">
        <v>185</v>
      </c>
      <c r="B70" s="765"/>
      <c r="C70" s="765"/>
      <c r="D70" s="765"/>
      <c r="E70" s="765"/>
      <c r="F70" s="765"/>
      <c r="G70" s="765"/>
      <c r="H70" s="765"/>
      <c r="I70" s="765"/>
      <c r="J70" s="765"/>
      <c r="K70" s="765"/>
      <c r="L70" s="765"/>
    </row>
    <row r="71" spans="1:12" s="467" customFormat="1" ht="12.75" customHeight="1">
      <c r="A71" s="516"/>
      <c r="B71" s="513"/>
      <c r="C71" s="513"/>
      <c r="D71" s="513"/>
      <c r="E71" s="513"/>
    </row>
    <row r="72" spans="1:12" s="467" customFormat="1" ht="15" customHeight="1">
      <c r="A72" s="765" t="s">
        <v>186</v>
      </c>
      <c r="B72" s="765"/>
      <c r="C72" s="765"/>
      <c r="D72" s="765"/>
      <c r="E72" s="765"/>
      <c r="F72" s="765"/>
      <c r="G72" s="765"/>
      <c r="H72" s="765"/>
      <c r="I72" s="765"/>
      <c r="J72" s="765"/>
      <c r="K72" s="765"/>
      <c r="L72" s="765"/>
    </row>
    <row r="73" spans="1:12" s="467" customFormat="1" ht="12.75" customHeight="1">
      <c r="A73" s="517"/>
      <c r="B73" s="513"/>
      <c r="C73" s="513"/>
      <c r="D73" s="513"/>
      <c r="E73" s="513"/>
    </row>
    <row r="74" spans="1:12" s="467" customFormat="1" ht="15" customHeight="1">
      <c r="A74" s="764" t="s">
        <v>187</v>
      </c>
      <c r="B74" s="764"/>
      <c r="C74" s="764"/>
      <c r="D74" s="764"/>
      <c r="E74" s="764"/>
    </row>
    <row r="75" spans="1:12" s="467" customFormat="1" ht="12.75" customHeight="1">
      <c r="A75" s="517"/>
      <c r="B75" s="513"/>
      <c r="C75" s="513"/>
      <c r="D75" s="513"/>
      <c r="E75" s="513"/>
    </row>
    <row r="76" spans="1:12" s="467" customFormat="1" ht="13.5" customHeight="1">
      <c r="A76" s="765" t="s">
        <v>188</v>
      </c>
      <c r="B76" s="765"/>
      <c r="C76" s="765"/>
      <c r="D76" s="765"/>
      <c r="E76" s="765"/>
      <c r="F76" s="765"/>
      <c r="G76" s="765"/>
      <c r="H76" s="765"/>
      <c r="I76" s="765"/>
      <c r="J76" s="765"/>
      <c r="K76" s="765"/>
      <c r="L76" s="765"/>
    </row>
    <row r="77" spans="1:12" s="467" customFormat="1" ht="10.5" customHeight="1">
      <c r="A77" s="661"/>
      <c r="B77" s="661"/>
      <c r="C77" s="661"/>
      <c r="D77" s="661"/>
      <c r="E77" s="661"/>
      <c r="F77" s="661"/>
      <c r="G77" s="661"/>
      <c r="H77" s="661"/>
      <c r="I77" s="661"/>
      <c r="J77" s="661"/>
      <c r="K77" s="661"/>
      <c r="L77" s="661"/>
    </row>
    <row r="78" spans="1:12" s="467" customFormat="1" ht="25.5" customHeight="1">
      <c r="A78" s="765" t="s">
        <v>636</v>
      </c>
      <c r="B78" s="765"/>
      <c r="C78" s="765"/>
      <c r="D78" s="765"/>
      <c r="E78" s="765"/>
      <c r="F78" s="765"/>
      <c r="G78" s="765"/>
      <c r="H78" s="765"/>
      <c r="I78" s="765"/>
      <c r="J78" s="765"/>
      <c r="K78" s="765"/>
      <c r="L78" s="765"/>
    </row>
    <row r="79" spans="1:12" s="467" customFormat="1" ht="12.75" customHeight="1">
      <c r="A79" s="517"/>
      <c r="B79" s="513"/>
      <c r="C79" s="513"/>
      <c r="D79" s="513"/>
      <c r="E79" s="513"/>
    </row>
    <row r="80" spans="1:12" s="467" customFormat="1" ht="27" customHeight="1">
      <c r="A80" s="765" t="s">
        <v>189</v>
      </c>
      <c r="B80" s="765"/>
      <c r="C80" s="765"/>
      <c r="D80" s="765"/>
      <c r="E80" s="765"/>
      <c r="F80" s="765"/>
      <c r="G80" s="765"/>
      <c r="H80" s="765"/>
      <c r="I80" s="765"/>
      <c r="J80" s="765"/>
      <c r="K80" s="765"/>
      <c r="L80" s="765"/>
    </row>
    <row r="81" spans="1:12" s="467" customFormat="1" ht="9" customHeight="1">
      <c r="A81" s="517"/>
      <c r="B81" s="513"/>
      <c r="C81" s="513"/>
      <c r="D81" s="513"/>
      <c r="E81" s="513"/>
    </row>
    <row r="82" spans="1:12" s="467" customFormat="1" ht="18" customHeight="1">
      <c r="A82" s="764" t="s">
        <v>190</v>
      </c>
      <c r="B82" s="764"/>
      <c r="C82" s="764"/>
      <c r="D82" s="764"/>
      <c r="E82" s="764"/>
    </row>
    <row r="83" spans="1:12" s="467" customFormat="1" ht="12.75" customHeight="1">
      <c r="A83" s="657"/>
      <c r="B83" s="513"/>
      <c r="C83" s="513"/>
      <c r="D83" s="513"/>
      <c r="E83" s="513"/>
    </row>
    <row r="84" spans="1:12" s="467" customFormat="1" ht="21.75" customHeight="1">
      <c r="A84" s="518" t="s">
        <v>179</v>
      </c>
      <c r="B84" s="513"/>
      <c r="C84" s="513"/>
      <c r="D84" s="513"/>
      <c r="E84" s="513"/>
    </row>
    <row r="85" spans="1:12" s="467" customFormat="1" ht="12.75" customHeight="1">
      <c r="A85" s="517" t="s">
        <v>180</v>
      </c>
      <c r="B85" s="513"/>
      <c r="C85" s="513"/>
      <c r="D85" s="513"/>
      <c r="E85" s="513"/>
    </row>
    <row r="86" spans="1:12" s="467" customFormat="1"/>
    <row r="87" spans="1:12" ht="24.75" customHeight="1">
      <c r="A87" s="761" t="s">
        <v>635</v>
      </c>
      <c r="B87" s="761"/>
      <c r="C87" s="761"/>
      <c r="D87" s="761"/>
      <c r="E87" s="761"/>
      <c r="F87" s="761"/>
      <c r="G87" s="761"/>
      <c r="H87" s="761"/>
      <c r="I87" s="761"/>
      <c r="J87" s="761"/>
      <c r="K87" s="761"/>
      <c r="L87" s="761"/>
    </row>
    <row r="88" spans="1:12">
      <c r="J88" s="193"/>
      <c r="K88" s="193"/>
    </row>
    <row r="89" spans="1:12" s="467" customFormat="1"/>
    <row r="90" spans="1:12" s="467" customFormat="1"/>
    <row r="91" spans="1:12" s="467" customFormat="1"/>
  </sheetData>
  <mergeCells count="14">
    <mergeCell ref="A87:L87"/>
    <mergeCell ref="A58:L58"/>
    <mergeCell ref="A60:L60"/>
    <mergeCell ref="A62:L62"/>
    <mergeCell ref="A66:L66"/>
    <mergeCell ref="A68:L68"/>
    <mergeCell ref="A70:L70"/>
    <mergeCell ref="A72:L72"/>
    <mergeCell ref="A76:L76"/>
    <mergeCell ref="A78:L78"/>
    <mergeCell ref="A80:L80"/>
    <mergeCell ref="A64:E64"/>
    <mergeCell ref="A82:E82"/>
    <mergeCell ref="A74:E74"/>
  </mergeCells>
  <pageMargins left="0.70866141732283472" right="0.70866141732283472" top="0.74803149606299213" bottom="0.74803149606299213" header="0.31496062992125984" footer="0.31496062992125984"/>
  <pageSetup paperSize="9" scale="60" orientation="landscape" r:id="rId1"/>
  <headerFooter>
    <oddHeader>&amp;RLes groupements à fiscalité propre en 2016</oddHeader>
    <oddFooter>&amp;LDirection Générale des Collectivité Locales&amp;C16&amp;RMise en ligne : juillet 2018</oddFooter>
  </headerFooter>
</worksheet>
</file>

<file path=xl/worksheets/sheet12.xml><?xml version="1.0" encoding="utf-8"?>
<worksheet xmlns="http://schemas.openxmlformats.org/spreadsheetml/2006/main" xmlns:r="http://schemas.openxmlformats.org/officeDocument/2006/relationships">
  <dimension ref="A1:N124"/>
  <sheetViews>
    <sheetView zoomScaleNormal="100" workbookViewId="0">
      <selection activeCell="I1" sqref="I1"/>
    </sheetView>
  </sheetViews>
  <sheetFormatPr baseColWidth="10" defaultRowHeight="12.75"/>
  <cols>
    <col min="1" max="1" width="77.42578125" style="467" customWidth="1"/>
    <col min="2" max="9" width="12.7109375" style="467" customWidth="1"/>
    <col min="10" max="10" width="15.42578125" style="467" customWidth="1"/>
    <col min="11" max="11" width="16.5703125" style="467" customWidth="1"/>
    <col min="12" max="12" width="14.5703125" style="467" customWidth="1"/>
    <col min="13" max="16384" width="11.42578125" style="467"/>
  </cols>
  <sheetData>
    <row r="1" spans="1:14" ht="19.5" customHeight="1">
      <c r="A1" s="480" t="s">
        <v>579</v>
      </c>
    </row>
    <row r="2" spans="1:14" ht="12.75" customHeight="1" thickBot="1">
      <c r="L2" s="481" t="s">
        <v>72</v>
      </c>
    </row>
    <row r="3" spans="1:14" ht="14.25" customHeight="1">
      <c r="A3" s="482" t="s">
        <v>336</v>
      </c>
      <c r="B3" s="531" t="s">
        <v>37</v>
      </c>
      <c r="C3" s="531" t="s">
        <v>38</v>
      </c>
      <c r="D3" s="531" t="s">
        <v>39</v>
      </c>
      <c r="E3" s="531" t="s">
        <v>104</v>
      </c>
      <c r="F3" s="531" t="s">
        <v>105</v>
      </c>
      <c r="G3" s="531" t="s">
        <v>106</v>
      </c>
      <c r="H3" s="531" t="s">
        <v>377</v>
      </c>
      <c r="I3" s="532">
        <v>300000</v>
      </c>
      <c r="J3" s="533" t="s">
        <v>608</v>
      </c>
      <c r="K3" s="533" t="s">
        <v>608</v>
      </c>
      <c r="L3" s="533" t="s">
        <v>69</v>
      </c>
    </row>
    <row r="4" spans="1:14" ht="14.25" customHeight="1">
      <c r="A4" s="483" t="s">
        <v>170</v>
      </c>
      <c r="B4" s="534" t="s">
        <v>710</v>
      </c>
      <c r="C4" s="534" t="s">
        <v>40</v>
      </c>
      <c r="D4" s="534" t="s">
        <v>40</v>
      </c>
      <c r="E4" s="534" t="s">
        <v>40</v>
      </c>
      <c r="F4" s="534" t="s">
        <v>40</v>
      </c>
      <c r="G4" s="534" t="s">
        <v>40</v>
      </c>
      <c r="H4" s="534" t="s">
        <v>40</v>
      </c>
      <c r="I4" s="534" t="s">
        <v>42</v>
      </c>
      <c r="J4" s="535" t="s">
        <v>397</v>
      </c>
      <c r="K4" s="535" t="s">
        <v>590</v>
      </c>
      <c r="L4" s="535" t="s">
        <v>120</v>
      </c>
    </row>
    <row r="5" spans="1:14" ht="14.25" customHeight="1" thickBot="1">
      <c r="A5" s="484" t="s">
        <v>73</v>
      </c>
      <c r="B5" s="536" t="s">
        <v>42</v>
      </c>
      <c r="C5" s="536" t="s">
        <v>43</v>
      </c>
      <c r="D5" s="536" t="s">
        <v>41</v>
      </c>
      <c r="E5" s="536" t="s">
        <v>107</v>
      </c>
      <c r="F5" s="536" t="s">
        <v>108</v>
      </c>
      <c r="G5" s="536" t="s">
        <v>109</v>
      </c>
      <c r="H5" s="536" t="s">
        <v>378</v>
      </c>
      <c r="I5" s="536" t="s">
        <v>110</v>
      </c>
      <c r="J5" s="537" t="s">
        <v>41</v>
      </c>
      <c r="K5" s="537" t="s">
        <v>110</v>
      </c>
      <c r="L5" s="537" t="s">
        <v>374</v>
      </c>
    </row>
    <row r="6" spans="1:14" ht="12.75" customHeight="1">
      <c r="B6" s="468"/>
      <c r="C6" s="468"/>
      <c r="D6" s="468"/>
      <c r="E6" s="468"/>
      <c r="F6" s="468"/>
      <c r="G6" s="468"/>
      <c r="H6" s="468"/>
      <c r="I6" s="468"/>
      <c r="J6" s="468"/>
      <c r="K6" s="468"/>
      <c r="L6" s="468"/>
    </row>
    <row r="7" spans="1:14" ht="14.1" customHeight="1">
      <c r="A7" s="338" t="s">
        <v>130</v>
      </c>
      <c r="B7" s="519">
        <v>33.622923870000001</v>
      </c>
      <c r="C7" s="519">
        <v>255.59908754</v>
      </c>
      <c r="D7" s="519">
        <v>1202.2318059900001</v>
      </c>
      <c r="E7" s="519">
        <v>2218.3223742199998</v>
      </c>
      <c r="F7" s="519">
        <v>2764.8564735499999</v>
      </c>
      <c r="G7" s="519">
        <v>448.15538837999998</v>
      </c>
      <c r="H7" s="519">
        <v>56.615215849999998</v>
      </c>
      <c r="I7" s="519" t="s">
        <v>93</v>
      </c>
      <c r="J7" s="520">
        <v>1491.4538173999999</v>
      </c>
      <c r="K7" s="520">
        <v>5487.9494519999998</v>
      </c>
      <c r="L7" s="520">
        <v>6979.4032693999998</v>
      </c>
      <c r="N7" s="565"/>
    </row>
    <row r="8" spans="1:14" ht="14.1" customHeight="1">
      <c r="A8" s="339" t="s">
        <v>131</v>
      </c>
      <c r="B8" s="521">
        <v>8.5748517300000007</v>
      </c>
      <c r="C8" s="521">
        <v>68.443127200000006</v>
      </c>
      <c r="D8" s="521">
        <v>332.73761753000002</v>
      </c>
      <c r="E8" s="521">
        <v>617.40326995999999</v>
      </c>
      <c r="F8" s="521">
        <v>824.77979582</v>
      </c>
      <c r="G8" s="521">
        <v>152.9863221</v>
      </c>
      <c r="H8" s="521">
        <v>11.42588611</v>
      </c>
      <c r="I8" s="521" t="s">
        <v>93</v>
      </c>
      <c r="J8" s="335">
        <v>409.75559645999999</v>
      </c>
      <c r="K8" s="335">
        <v>1606.5952739899999</v>
      </c>
      <c r="L8" s="335">
        <v>2016.35087045</v>
      </c>
    </row>
    <row r="9" spans="1:14" ht="14.1" customHeight="1">
      <c r="A9" s="341" t="s">
        <v>132</v>
      </c>
      <c r="B9" s="522">
        <v>12.12848069</v>
      </c>
      <c r="C9" s="522">
        <v>86.912329839999998</v>
      </c>
      <c r="D9" s="522">
        <v>441.02440705999999</v>
      </c>
      <c r="E9" s="522">
        <v>839.52515294</v>
      </c>
      <c r="F9" s="522">
        <v>1056.4180472</v>
      </c>
      <c r="G9" s="522">
        <v>149.84978165999999</v>
      </c>
      <c r="H9" s="522">
        <v>19.4708158</v>
      </c>
      <c r="I9" s="522" t="s">
        <v>93</v>
      </c>
      <c r="J9" s="523">
        <v>540.06521758999997</v>
      </c>
      <c r="K9" s="523">
        <v>2065.2637976000001</v>
      </c>
      <c r="L9" s="523">
        <v>2605.3290151900001</v>
      </c>
    </row>
    <row r="10" spans="1:14" ht="14.1" customHeight="1">
      <c r="A10" s="339" t="s">
        <v>133</v>
      </c>
      <c r="B10" s="521">
        <v>1.2525849499999999</v>
      </c>
      <c r="C10" s="521">
        <v>6.8236116600000001</v>
      </c>
      <c r="D10" s="521">
        <v>26.354336360000001</v>
      </c>
      <c r="E10" s="521">
        <v>47.203195180000002</v>
      </c>
      <c r="F10" s="521">
        <v>58.379980029999999</v>
      </c>
      <c r="G10" s="521">
        <v>8.7786829399999995</v>
      </c>
      <c r="H10" s="521">
        <v>0.58920450999999996</v>
      </c>
      <c r="I10" s="521" t="s">
        <v>93</v>
      </c>
      <c r="J10" s="335">
        <v>34.430532970000002</v>
      </c>
      <c r="K10" s="335">
        <v>114.95106266000001</v>
      </c>
      <c r="L10" s="335">
        <v>149.38159562999999</v>
      </c>
    </row>
    <row r="11" spans="1:14" ht="14.1" customHeight="1">
      <c r="A11" s="341" t="s">
        <v>134</v>
      </c>
      <c r="B11" s="522">
        <v>9.2826173000000001</v>
      </c>
      <c r="C11" s="522">
        <v>76.151509820000001</v>
      </c>
      <c r="D11" s="522">
        <v>314.85842128000002</v>
      </c>
      <c r="E11" s="522">
        <v>558.82226681999998</v>
      </c>
      <c r="F11" s="522">
        <v>660.25555211000005</v>
      </c>
      <c r="G11" s="522">
        <v>93.753382340000002</v>
      </c>
      <c r="H11" s="522">
        <v>23.632912439999998</v>
      </c>
      <c r="I11" s="522" t="s">
        <v>93</v>
      </c>
      <c r="J11" s="523">
        <v>400.29254839999999</v>
      </c>
      <c r="K11" s="523">
        <v>1336.46411371</v>
      </c>
      <c r="L11" s="523">
        <v>1736.75666211</v>
      </c>
    </row>
    <row r="12" spans="1:14" ht="14.1" customHeight="1">
      <c r="A12" s="339" t="s">
        <v>135</v>
      </c>
      <c r="B12" s="521">
        <v>2.3843892000000002</v>
      </c>
      <c r="C12" s="521">
        <v>17.26850902</v>
      </c>
      <c r="D12" s="521">
        <v>87.257023759999996</v>
      </c>
      <c r="E12" s="521">
        <v>155.36848932000001</v>
      </c>
      <c r="F12" s="521">
        <v>165.02309839</v>
      </c>
      <c r="G12" s="521">
        <v>42.78721934</v>
      </c>
      <c r="H12" s="521">
        <v>1.49639699</v>
      </c>
      <c r="I12" s="521" t="s">
        <v>93</v>
      </c>
      <c r="J12" s="335">
        <v>106.90992197999999</v>
      </c>
      <c r="K12" s="335">
        <v>364.67520403999998</v>
      </c>
      <c r="L12" s="335">
        <v>471.58512602000002</v>
      </c>
    </row>
    <row r="13" spans="1:14" ht="14.1" customHeight="1">
      <c r="A13" s="345" t="s">
        <v>136</v>
      </c>
      <c r="B13" s="524">
        <v>37.753788299999997</v>
      </c>
      <c r="C13" s="524">
        <v>282.66302701000001</v>
      </c>
      <c r="D13" s="524">
        <v>1371.3019268</v>
      </c>
      <c r="E13" s="524">
        <v>2526.3313499199999</v>
      </c>
      <c r="F13" s="524">
        <v>3307.8627556699998</v>
      </c>
      <c r="G13" s="524">
        <v>536.82673005000004</v>
      </c>
      <c r="H13" s="524">
        <v>72.289727760000005</v>
      </c>
      <c r="I13" s="524" t="s">
        <v>93</v>
      </c>
      <c r="J13" s="525">
        <v>1691.71874211</v>
      </c>
      <c r="K13" s="525">
        <v>6443.3105634000003</v>
      </c>
      <c r="L13" s="525">
        <v>8135.0293055100001</v>
      </c>
    </row>
    <row r="14" spans="1:14" ht="14.1" customHeight="1">
      <c r="A14" s="339" t="s">
        <v>71</v>
      </c>
      <c r="B14" s="521">
        <v>20.67965586</v>
      </c>
      <c r="C14" s="521">
        <v>180.64727916000001</v>
      </c>
      <c r="D14" s="521">
        <v>843.81088731</v>
      </c>
      <c r="E14" s="521">
        <v>1533.69222547</v>
      </c>
      <c r="F14" s="521">
        <v>1985.66319034</v>
      </c>
      <c r="G14" s="521">
        <v>327.64244226</v>
      </c>
      <c r="H14" s="521">
        <v>39.526137779999999</v>
      </c>
      <c r="I14" s="521" t="s">
        <v>93</v>
      </c>
      <c r="J14" s="335">
        <v>1045.1378223300001</v>
      </c>
      <c r="K14" s="335">
        <v>3886.5239958500001</v>
      </c>
      <c r="L14" s="335">
        <v>4931.6618181800004</v>
      </c>
    </row>
    <row r="15" spans="1:14" ht="14.1" customHeight="1">
      <c r="A15" s="341" t="s">
        <v>137</v>
      </c>
      <c r="B15" s="522">
        <v>17.364417230000001</v>
      </c>
      <c r="C15" s="522">
        <v>134.90388965</v>
      </c>
      <c r="D15" s="522">
        <v>610.60352260000002</v>
      </c>
      <c r="E15" s="522">
        <v>1079.18846796</v>
      </c>
      <c r="F15" s="522">
        <v>1372.47850662</v>
      </c>
      <c r="G15" s="522">
        <v>218.23455006</v>
      </c>
      <c r="H15" s="522">
        <v>27.630985580000001</v>
      </c>
      <c r="I15" s="522" t="s">
        <v>93</v>
      </c>
      <c r="J15" s="523">
        <v>762.87182947999997</v>
      </c>
      <c r="K15" s="523">
        <v>2697.5325102199999</v>
      </c>
      <c r="L15" s="523">
        <v>3460.4043397</v>
      </c>
    </row>
    <row r="16" spans="1:14" ht="14.25">
      <c r="A16" s="603" t="s">
        <v>138</v>
      </c>
      <c r="B16" s="604">
        <v>3.3152386300000001</v>
      </c>
      <c r="C16" s="604">
        <v>45.74338951</v>
      </c>
      <c r="D16" s="604">
        <v>233.20736471000001</v>
      </c>
      <c r="E16" s="604">
        <v>454.50375751000001</v>
      </c>
      <c r="F16" s="604">
        <v>613.18468371999995</v>
      </c>
      <c r="G16" s="604">
        <v>109.40789220000001</v>
      </c>
      <c r="H16" s="604">
        <v>11.8951522</v>
      </c>
      <c r="I16" s="604" t="s">
        <v>93</v>
      </c>
      <c r="J16" s="394">
        <v>282.26599284999998</v>
      </c>
      <c r="K16" s="394">
        <v>1188.9914856299999</v>
      </c>
      <c r="L16" s="394">
        <v>1471.2574784799999</v>
      </c>
    </row>
    <row r="17" spans="1:12" ht="14.25">
      <c r="A17" s="605" t="s">
        <v>139</v>
      </c>
      <c r="B17" s="606">
        <v>4.4815509999999996</v>
      </c>
      <c r="C17" s="606">
        <v>37.898689439999998</v>
      </c>
      <c r="D17" s="606">
        <v>203.36914852000001</v>
      </c>
      <c r="E17" s="606">
        <v>439.56777104999998</v>
      </c>
      <c r="F17" s="606">
        <v>664.20552451000003</v>
      </c>
      <c r="G17" s="606">
        <v>122.03770586</v>
      </c>
      <c r="H17" s="606">
        <v>25.307524780000001</v>
      </c>
      <c r="I17" s="606" t="s">
        <v>93</v>
      </c>
      <c r="J17" s="607">
        <v>245.74938896</v>
      </c>
      <c r="K17" s="607">
        <v>1251.1185261999999</v>
      </c>
      <c r="L17" s="607">
        <v>1496.8679151599999</v>
      </c>
    </row>
    <row r="18" spans="1:12" ht="14.25">
      <c r="A18" s="603" t="s">
        <v>140</v>
      </c>
      <c r="B18" s="604">
        <v>2.9683436300000001</v>
      </c>
      <c r="C18" s="604">
        <v>28.614796999999999</v>
      </c>
      <c r="D18" s="604">
        <v>158.33552953</v>
      </c>
      <c r="E18" s="604">
        <v>351.13653783000001</v>
      </c>
      <c r="F18" s="604">
        <v>523.82624062000002</v>
      </c>
      <c r="G18" s="604">
        <v>86.525663780000002</v>
      </c>
      <c r="H18" s="604">
        <v>13.009166</v>
      </c>
      <c r="I18" s="604" t="s">
        <v>93</v>
      </c>
      <c r="J18" s="394">
        <v>189.91867016</v>
      </c>
      <c r="K18" s="394">
        <v>974.49760822999997</v>
      </c>
      <c r="L18" s="394">
        <v>1164.4162783899999</v>
      </c>
    </row>
    <row r="19" spans="1:12" ht="14.25">
      <c r="A19" s="624" t="s">
        <v>141</v>
      </c>
      <c r="B19" s="625">
        <v>5.5567390000000001E-2</v>
      </c>
      <c r="C19" s="625">
        <v>0.18483974</v>
      </c>
      <c r="D19" s="625">
        <v>0.84160252999999996</v>
      </c>
      <c r="E19" s="625">
        <v>1.3557926899999999</v>
      </c>
      <c r="F19" s="625">
        <v>1.9843625</v>
      </c>
      <c r="G19" s="625">
        <v>0.20602212</v>
      </c>
      <c r="H19" s="625" t="s">
        <v>93</v>
      </c>
      <c r="I19" s="625" t="s">
        <v>93</v>
      </c>
      <c r="J19" s="626">
        <v>1.08200966</v>
      </c>
      <c r="K19" s="626">
        <v>3.54617731</v>
      </c>
      <c r="L19" s="626">
        <v>4.6281869699999998</v>
      </c>
    </row>
    <row r="20" spans="1:12" ht="14.25">
      <c r="A20" s="603" t="s">
        <v>142</v>
      </c>
      <c r="B20" s="604">
        <v>1.4576399799999999</v>
      </c>
      <c r="C20" s="604">
        <v>9.0990526999999997</v>
      </c>
      <c r="D20" s="604">
        <v>44.192016459999998</v>
      </c>
      <c r="E20" s="604">
        <v>87.075440529999995</v>
      </c>
      <c r="F20" s="604">
        <v>138.39492139000001</v>
      </c>
      <c r="G20" s="604">
        <v>35.30601996</v>
      </c>
      <c r="H20" s="604">
        <v>12.298358779999999</v>
      </c>
      <c r="I20" s="604" t="s">
        <v>93</v>
      </c>
      <c r="J20" s="394">
        <v>54.748709140000003</v>
      </c>
      <c r="K20" s="394">
        <v>273.07474065999997</v>
      </c>
      <c r="L20" s="394">
        <v>327.82344979999999</v>
      </c>
    </row>
    <row r="21" spans="1:12" ht="14.25">
      <c r="A21" s="624" t="s">
        <v>143</v>
      </c>
      <c r="B21" s="625">
        <v>2.5274913799999998</v>
      </c>
      <c r="C21" s="625">
        <v>21.326829589999999</v>
      </c>
      <c r="D21" s="625">
        <v>120.30966623</v>
      </c>
      <c r="E21" s="625">
        <v>223.21513811</v>
      </c>
      <c r="F21" s="625">
        <v>251.95699286000001</v>
      </c>
      <c r="G21" s="625">
        <v>37.735968790000001</v>
      </c>
      <c r="H21" s="625">
        <v>3.9433193000000002</v>
      </c>
      <c r="I21" s="625" t="s">
        <v>93</v>
      </c>
      <c r="J21" s="626">
        <v>144.16398720000001</v>
      </c>
      <c r="K21" s="626">
        <v>516.85141906000001</v>
      </c>
      <c r="L21" s="626">
        <v>661.01540625999996</v>
      </c>
    </row>
    <row r="22" spans="1:12" ht="14.25">
      <c r="A22" s="603" t="s">
        <v>144</v>
      </c>
      <c r="B22" s="604">
        <v>5.7633122600000002</v>
      </c>
      <c r="C22" s="604">
        <v>30.90175009</v>
      </c>
      <c r="D22" s="604">
        <v>152.30947019000001</v>
      </c>
      <c r="E22" s="604">
        <v>257.21936076999998</v>
      </c>
      <c r="F22" s="604">
        <v>311.88691392999999</v>
      </c>
      <c r="G22" s="604">
        <v>37.648902749999998</v>
      </c>
      <c r="H22" s="604">
        <v>2.6280618100000002</v>
      </c>
      <c r="I22" s="604" t="s">
        <v>93</v>
      </c>
      <c r="J22" s="394">
        <v>188.97453254000001</v>
      </c>
      <c r="K22" s="394">
        <v>609.38323925999998</v>
      </c>
      <c r="L22" s="394">
        <v>798.35777180000002</v>
      </c>
    </row>
    <row r="23" spans="1:12" ht="14.25">
      <c r="A23" s="627" t="s">
        <v>145</v>
      </c>
      <c r="B23" s="628">
        <v>4.3017778</v>
      </c>
      <c r="C23" s="628">
        <v>11.888478729999999</v>
      </c>
      <c r="D23" s="628">
        <v>51.502754549999999</v>
      </c>
      <c r="E23" s="628">
        <v>72.63685452</v>
      </c>
      <c r="F23" s="628">
        <v>94.150134030000004</v>
      </c>
      <c r="G23" s="628">
        <v>11.761710389999999</v>
      </c>
      <c r="H23" s="628">
        <v>0.88468409000000003</v>
      </c>
      <c r="I23" s="628" t="s">
        <v>93</v>
      </c>
      <c r="J23" s="629">
        <v>67.693011080000005</v>
      </c>
      <c r="K23" s="629">
        <v>179.43338302999999</v>
      </c>
      <c r="L23" s="629">
        <v>247.12639411000001</v>
      </c>
    </row>
    <row r="24" spans="1:12" ht="15">
      <c r="A24" s="611" t="s">
        <v>146</v>
      </c>
      <c r="B24" s="612">
        <v>4.1308644299999999</v>
      </c>
      <c r="C24" s="612">
        <v>27.063939470000001</v>
      </c>
      <c r="D24" s="612">
        <v>169.07012080999999</v>
      </c>
      <c r="E24" s="612">
        <v>308.00897570000001</v>
      </c>
      <c r="F24" s="612">
        <v>543.00628212000004</v>
      </c>
      <c r="G24" s="612">
        <v>88.671341670000004</v>
      </c>
      <c r="H24" s="612">
        <v>15.67451191</v>
      </c>
      <c r="I24" s="612" t="s">
        <v>93</v>
      </c>
      <c r="J24" s="378">
        <v>200.26492471</v>
      </c>
      <c r="K24" s="378">
        <v>955.36111140000003</v>
      </c>
      <c r="L24" s="378">
        <v>1155.6260361100001</v>
      </c>
    </row>
    <row r="25" spans="1:12" ht="15">
      <c r="A25" s="630" t="s">
        <v>147</v>
      </c>
      <c r="B25" s="631">
        <v>0.50386918999999997</v>
      </c>
      <c r="C25" s="631">
        <v>0.42726049999999999</v>
      </c>
      <c r="D25" s="631">
        <v>83.802887650000002</v>
      </c>
      <c r="E25" s="631">
        <v>155.82150555999999</v>
      </c>
      <c r="F25" s="631">
        <v>376.20801402000001</v>
      </c>
      <c r="G25" s="631">
        <v>67.858332700000005</v>
      </c>
      <c r="H25" s="631">
        <v>12.96170637</v>
      </c>
      <c r="I25" s="631" t="s">
        <v>93</v>
      </c>
      <c r="J25" s="632">
        <v>84.734017339999994</v>
      </c>
      <c r="K25" s="632">
        <v>612.84955864999995</v>
      </c>
      <c r="L25" s="632">
        <v>697.58357598999999</v>
      </c>
    </row>
    <row r="26" spans="1:12" ht="15">
      <c r="A26" s="611" t="s">
        <v>148</v>
      </c>
      <c r="B26" s="612">
        <v>14.735533070000001</v>
      </c>
      <c r="C26" s="612">
        <v>101.72963611</v>
      </c>
      <c r="D26" s="612">
        <v>461.86516122</v>
      </c>
      <c r="E26" s="612">
        <v>735.41359540999997</v>
      </c>
      <c r="F26" s="612">
        <v>910.65005367000003</v>
      </c>
      <c r="G26" s="612">
        <v>136.63661397999999</v>
      </c>
      <c r="H26" s="612">
        <v>26.696603140000001</v>
      </c>
      <c r="I26" s="612" t="s">
        <v>93</v>
      </c>
      <c r="J26" s="378">
        <v>578.33033039999998</v>
      </c>
      <c r="K26" s="378">
        <v>1809.3968662</v>
      </c>
      <c r="L26" s="378">
        <v>2387.7271965999998</v>
      </c>
    </row>
    <row r="27" spans="1:12" ht="14.25">
      <c r="A27" s="624" t="s">
        <v>149</v>
      </c>
      <c r="B27" s="625">
        <v>12.37989279</v>
      </c>
      <c r="C27" s="625">
        <v>84.418525650000007</v>
      </c>
      <c r="D27" s="625">
        <v>368.34140531000003</v>
      </c>
      <c r="E27" s="625">
        <v>583.63807309000003</v>
      </c>
      <c r="F27" s="625">
        <v>685.38927166999997</v>
      </c>
      <c r="G27" s="625">
        <v>100.77074396</v>
      </c>
      <c r="H27" s="625">
        <v>13.823151279999999</v>
      </c>
      <c r="I27" s="625" t="s">
        <v>93</v>
      </c>
      <c r="J27" s="626">
        <v>465.13982375000001</v>
      </c>
      <c r="K27" s="626">
        <v>1383.6212399999999</v>
      </c>
      <c r="L27" s="626">
        <v>1848.7610637499999</v>
      </c>
    </row>
    <row r="28" spans="1:12" ht="14.25">
      <c r="A28" s="603" t="s">
        <v>150</v>
      </c>
      <c r="B28" s="604">
        <v>1.56403523</v>
      </c>
      <c r="C28" s="604">
        <v>7.2754095100000002</v>
      </c>
      <c r="D28" s="604">
        <v>47.707501579999999</v>
      </c>
      <c r="E28" s="604">
        <v>91.919200810000007</v>
      </c>
      <c r="F28" s="604">
        <v>144.69540899</v>
      </c>
      <c r="G28" s="604">
        <v>27.20757476</v>
      </c>
      <c r="H28" s="604">
        <v>10.90183654</v>
      </c>
      <c r="I28" s="604" t="s">
        <v>93</v>
      </c>
      <c r="J28" s="394">
        <v>56.546946320000004</v>
      </c>
      <c r="K28" s="394">
        <v>274.72402110000002</v>
      </c>
      <c r="L28" s="394">
        <v>331.27096741999998</v>
      </c>
    </row>
    <row r="29" spans="1:12" ht="14.25">
      <c r="A29" s="624" t="s">
        <v>151</v>
      </c>
      <c r="B29" s="625">
        <v>0.79160505000000003</v>
      </c>
      <c r="C29" s="625">
        <v>10.035700950000001</v>
      </c>
      <c r="D29" s="625">
        <v>45.81625433</v>
      </c>
      <c r="E29" s="625">
        <v>59.856321510000001</v>
      </c>
      <c r="F29" s="625">
        <v>80.565373010000002</v>
      </c>
      <c r="G29" s="625">
        <v>8.6582952599999992</v>
      </c>
      <c r="H29" s="625">
        <v>1.9716153199999999</v>
      </c>
      <c r="I29" s="625" t="s">
        <v>93</v>
      </c>
      <c r="J29" s="626">
        <v>56.64356033</v>
      </c>
      <c r="K29" s="626">
        <v>151.05160509999999</v>
      </c>
      <c r="L29" s="626">
        <v>207.69516543</v>
      </c>
    </row>
    <row r="30" spans="1:12" ht="15">
      <c r="A30" s="611" t="s">
        <v>152</v>
      </c>
      <c r="B30" s="612">
        <v>8.1614438000000007</v>
      </c>
      <c r="C30" s="612">
        <v>63.778448320000003</v>
      </c>
      <c r="D30" s="612">
        <v>214.85139952</v>
      </c>
      <c r="E30" s="612">
        <v>323.88306153000002</v>
      </c>
      <c r="F30" s="612">
        <v>383.12590764999999</v>
      </c>
      <c r="G30" s="612">
        <v>50.202467149999997</v>
      </c>
      <c r="H30" s="612">
        <v>3.8650166000000001</v>
      </c>
      <c r="I30" s="612" t="s">
        <v>93</v>
      </c>
      <c r="J30" s="378">
        <v>286.79129164</v>
      </c>
      <c r="K30" s="378">
        <v>761.07645292999996</v>
      </c>
      <c r="L30" s="378">
        <v>1047.86774457</v>
      </c>
    </row>
    <row r="31" spans="1:12" ht="14.25">
      <c r="A31" s="624" t="s">
        <v>153</v>
      </c>
      <c r="B31" s="625">
        <v>1.2430702300000001</v>
      </c>
      <c r="C31" s="625">
        <v>11.04289788</v>
      </c>
      <c r="D31" s="625">
        <v>47.127359970000001</v>
      </c>
      <c r="E31" s="625">
        <v>82.831996700000005</v>
      </c>
      <c r="F31" s="625">
        <v>92.381414210000003</v>
      </c>
      <c r="G31" s="625">
        <v>14.1141182</v>
      </c>
      <c r="H31" s="625">
        <v>1.5662886600000001</v>
      </c>
      <c r="I31" s="625" t="s">
        <v>93</v>
      </c>
      <c r="J31" s="626">
        <v>59.413328079999999</v>
      </c>
      <c r="K31" s="626">
        <v>190.89381777</v>
      </c>
      <c r="L31" s="626">
        <v>250.30714585000001</v>
      </c>
    </row>
    <row r="32" spans="1:12" ht="14.25">
      <c r="A32" s="603" t="s">
        <v>154</v>
      </c>
      <c r="B32" s="604">
        <v>5.72412046</v>
      </c>
      <c r="C32" s="604">
        <v>35.385510580000002</v>
      </c>
      <c r="D32" s="604">
        <v>107.87829616</v>
      </c>
      <c r="E32" s="604">
        <v>173.98648696000001</v>
      </c>
      <c r="F32" s="604">
        <v>175.63236541000001</v>
      </c>
      <c r="G32" s="604">
        <v>22.178665859999999</v>
      </c>
      <c r="H32" s="604">
        <v>0.63398244999999998</v>
      </c>
      <c r="I32" s="604" t="s">
        <v>93</v>
      </c>
      <c r="J32" s="394">
        <v>148.9879272</v>
      </c>
      <c r="K32" s="394">
        <v>372.43150068</v>
      </c>
      <c r="L32" s="394">
        <v>521.41942787999994</v>
      </c>
    </row>
    <row r="33" spans="1:12" ht="14.25">
      <c r="A33" s="627" t="s">
        <v>155</v>
      </c>
      <c r="B33" s="628">
        <v>1.19425311</v>
      </c>
      <c r="C33" s="628">
        <v>17.350039859999999</v>
      </c>
      <c r="D33" s="628">
        <v>59.845743390000003</v>
      </c>
      <c r="E33" s="628">
        <v>67.064577869999994</v>
      </c>
      <c r="F33" s="628">
        <v>115.11212802999999</v>
      </c>
      <c r="G33" s="628">
        <v>13.90968309</v>
      </c>
      <c r="H33" s="628">
        <v>1.66474549</v>
      </c>
      <c r="I33" s="628" t="s">
        <v>93</v>
      </c>
      <c r="J33" s="629">
        <v>78.390036359999996</v>
      </c>
      <c r="K33" s="629">
        <v>197.75113447999999</v>
      </c>
      <c r="L33" s="629">
        <v>276.14117083999997</v>
      </c>
    </row>
    <row r="34" spans="1:12" ht="15">
      <c r="A34" s="616" t="s">
        <v>156</v>
      </c>
      <c r="B34" s="612">
        <v>48.358456940000003</v>
      </c>
      <c r="C34" s="612">
        <v>357.32872364999997</v>
      </c>
      <c r="D34" s="612">
        <v>1664.09696721</v>
      </c>
      <c r="E34" s="612">
        <v>2953.73596963</v>
      </c>
      <c r="F34" s="612">
        <v>3675.50652722</v>
      </c>
      <c r="G34" s="612">
        <v>584.79200235999997</v>
      </c>
      <c r="H34" s="612">
        <v>83.311818990000006</v>
      </c>
      <c r="I34" s="612" t="s">
        <v>93</v>
      </c>
      <c r="J34" s="378">
        <v>2069.7841478</v>
      </c>
      <c r="K34" s="378">
        <v>7297.3463181999996</v>
      </c>
      <c r="L34" s="378">
        <v>9367.1304660000005</v>
      </c>
    </row>
    <row r="35" spans="1:12" ht="15">
      <c r="A35" s="633" t="s">
        <v>157</v>
      </c>
      <c r="B35" s="634">
        <v>45.915232099999997</v>
      </c>
      <c r="C35" s="634">
        <v>346.44147533</v>
      </c>
      <c r="D35" s="634">
        <v>1586.1533263199999</v>
      </c>
      <c r="E35" s="634">
        <v>2850.2144114500002</v>
      </c>
      <c r="F35" s="634">
        <v>3690.9886633199999</v>
      </c>
      <c r="G35" s="634">
        <v>587.0291972</v>
      </c>
      <c r="H35" s="634">
        <v>76.154744359999995</v>
      </c>
      <c r="I35" s="634" t="s">
        <v>93</v>
      </c>
      <c r="J35" s="635">
        <v>1978.51003375</v>
      </c>
      <c r="K35" s="635">
        <v>7204.3870163299998</v>
      </c>
      <c r="L35" s="635">
        <v>9182.8970500800006</v>
      </c>
    </row>
    <row r="36" spans="1:12" ht="15">
      <c r="A36" s="613" t="s">
        <v>158</v>
      </c>
      <c r="B36" s="614">
        <v>-2.4432248400000001</v>
      </c>
      <c r="C36" s="614">
        <v>-10.887248319999999</v>
      </c>
      <c r="D36" s="614">
        <v>-77.943640889999998</v>
      </c>
      <c r="E36" s="614">
        <v>-103.52155818</v>
      </c>
      <c r="F36" s="614">
        <v>15.4821361</v>
      </c>
      <c r="G36" s="614">
        <v>2.2371948399999999</v>
      </c>
      <c r="H36" s="614">
        <v>-7.1570746300000003</v>
      </c>
      <c r="I36" s="614" t="s">
        <v>93</v>
      </c>
      <c r="J36" s="615">
        <v>-91.274114049999994</v>
      </c>
      <c r="K36" s="615">
        <v>-92.959301870000004</v>
      </c>
      <c r="L36" s="615">
        <v>-184.23341592</v>
      </c>
    </row>
    <row r="37" spans="1:12" ht="14.25">
      <c r="A37" s="624" t="s">
        <v>159</v>
      </c>
      <c r="B37" s="625">
        <v>3.6269952399999998</v>
      </c>
      <c r="C37" s="625">
        <v>26.636678969999998</v>
      </c>
      <c r="D37" s="625">
        <v>85.267233160000004</v>
      </c>
      <c r="E37" s="625">
        <v>152.18747013999999</v>
      </c>
      <c r="F37" s="625">
        <v>166.7982681</v>
      </c>
      <c r="G37" s="625">
        <v>20.813008969999998</v>
      </c>
      <c r="H37" s="625">
        <v>2.7128055400000002</v>
      </c>
      <c r="I37" s="625" t="s">
        <v>93</v>
      </c>
      <c r="J37" s="626">
        <v>115.53090736999999</v>
      </c>
      <c r="K37" s="626">
        <v>342.51155275000002</v>
      </c>
      <c r="L37" s="626">
        <v>458.04246011999999</v>
      </c>
    </row>
    <row r="38" spans="1:12" ht="14.25">
      <c r="A38" s="603" t="s">
        <v>160</v>
      </c>
      <c r="B38" s="604">
        <v>4.4193596900000003</v>
      </c>
      <c r="C38" s="604">
        <v>27.63687899</v>
      </c>
      <c r="D38" s="604">
        <v>122.98984553</v>
      </c>
      <c r="E38" s="604">
        <v>206.46276157</v>
      </c>
      <c r="F38" s="604">
        <v>253.01195884000001</v>
      </c>
      <c r="G38" s="604">
        <v>13.930626569999999</v>
      </c>
      <c r="H38" s="604">
        <v>0.52072640000000003</v>
      </c>
      <c r="I38" s="604" t="s">
        <v>93</v>
      </c>
      <c r="J38" s="394">
        <v>155.04608421</v>
      </c>
      <c r="K38" s="394">
        <v>473.92607337999999</v>
      </c>
      <c r="L38" s="394">
        <v>628.97215759000005</v>
      </c>
    </row>
    <row r="39" spans="1:12" ht="14.25">
      <c r="A39" s="627" t="s">
        <v>161</v>
      </c>
      <c r="B39" s="628">
        <v>0.79236445</v>
      </c>
      <c r="C39" s="628">
        <v>1.0002000200000001</v>
      </c>
      <c r="D39" s="628">
        <v>37.72261237</v>
      </c>
      <c r="E39" s="628">
        <v>54.275291430000003</v>
      </c>
      <c r="F39" s="628">
        <v>86.213690740000004</v>
      </c>
      <c r="G39" s="628">
        <v>-6.8823824</v>
      </c>
      <c r="H39" s="628">
        <v>-2.1920791400000001</v>
      </c>
      <c r="I39" s="628" t="s">
        <v>93</v>
      </c>
      <c r="J39" s="629">
        <v>39.515176840000002</v>
      </c>
      <c r="K39" s="629">
        <v>131.41452063</v>
      </c>
      <c r="L39" s="629">
        <v>170.92969747000001</v>
      </c>
    </row>
    <row r="40" spans="1:12" ht="15">
      <c r="A40" s="616" t="s">
        <v>162</v>
      </c>
      <c r="B40" s="612">
        <v>51.985452180000003</v>
      </c>
      <c r="C40" s="612">
        <v>383.96540262000002</v>
      </c>
      <c r="D40" s="612">
        <v>1749.3642003699999</v>
      </c>
      <c r="E40" s="612">
        <v>3105.9234397700002</v>
      </c>
      <c r="F40" s="612">
        <v>3842.3047953199998</v>
      </c>
      <c r="G40" s="612">
        <v>605.60501133000002</v>
      </c>
      <c r="H40" s="612">
        <v>86.024624529999997</v>
      </c>
      <c r="I40" s="612" t="s">
        <v>93</v>
      </c>
      <c r="J40" s="378">
        <v>2185.3150551700001</v>
      </c>
      <c r="K40" s="378">
        <v>7639.8578709499998</v>
      </c>
      <c r="L40" s="378">
        <v>9825.1729261199998</v>
      </c>
    </row>
    <row r="41" spans="1:12" ht="15">
      <c r="A41" s="633" t="s">
        <v>163</v>
      </c>
      <c r="B41" s="634">
        <v>50.334591789999998</v>
      </c>
      <c r="C41" s="634">
        <v>374.07835432000002</v>
      </c>
      <c r="D41" s="634">
        <v>1709.14317185</v>
      </c>
      <c r="E41" s="634">
        <v>3056.6771730199998</v>
      </c>
      <c r="F41" s="634">
        <v>3944.0006221600001</v>
      </c>
      <c r="G41" s="634">
        <v>600.95982376999996</v>
      </c>
      <c r="H41" s="634">
        <v>76.675470759999996</v>
      </c>
      <c r="I41" s="634" t="s">
        <v>93</v>
      </c>
      <c r="J41" s="635">
        <v>2133.5561179599999</v>
      </c>
      <c r="K41" s="635">
        <v>7678.31308971</v>
      </c>
      <c r="L41" s="635">
        <v>9811.8692076700008</v>
      </c>
    </row>
    <row r="42" spans="1:12" ht="14.25">
      <c r="A42" s="608" t="s">
        <v>164</v>
      </c>
      <c r="B42" s="609">
        <v>-1.6508603900000001</v>
      </c>
      <c r="C42" s="609">
        <v>-9.8870483</v>
      </c>
      <c r="D42" s="609">
        <v>-40.221028519999997</v>
      </c>
      <c r="E42" s="609">
        <v>-49.246266749999997</v>
      </c>
      <c r="F42" s="609">
        <v>101.69582684</v>
      </c>
      <c r="G42" s="609">
        <v>-4.6451875600000001</v>
      </c>
      <c r="H42" s="609">
        <v>-9.3491537699999991</v>
      </c>
      <c r="I42" s="609" t="s">
        <v>93</v>
      </c>
      <c r="J42" s="610">
        <v>-51.758937209999999</v>
      </c>
      <c r="K42" s="610">
        <v>38.455218760000001</v>
      </c>
      <c r="L42" s="610">
        <v>-13.30371845</v>
      </c>
    </row>
    <row r="43" spans="1:12" s="485" customFormat="1" ht="15">
      <c r="A43" s="636" t="s">
        <v>338</v>
      </c>
      <c r="B43" s="631">
        <v>38.79428695</v>
      </c>
      <c r="C43" s="631">
        <v>197.78809960999999</v>
      </c>
      <c r="D43" s="631">
        <v>847.94442972000002</v>
      </c>
      <c r="E43" s="631">
        <v>1480.0669713699999</v>
      </c>
      <c r="F43" s="631">
        <v>1835.21372653</v>
      </c>
      <c r="G43" s="631">
        <v>263.01890837000002</v>
      </c>
      <c r="H43" s="631">
        <v>14.593023369999999</v>
      </c>
      <c r="I43" s="631" t="s">
        <v>93</v>
      </c>
      <c r="J43" s="632">
        <v>1084.52681628</v>
      </c>
      <c r="K43" s="632">
        <v>3592.89262964</v>
      </c>
      <c r="L43" s="632">
        <v>4677.4194459199998</v>
      </c>
    </row>
    <row r="44" spans="1:12" ht="14.25">
      <c r="A44" s="617" t="s">
        <v>165</v>
      </c>
      <c r="B44" s="604"/>
      <c r="C44" s="604"/>
      <c r="D44" s="604"/>
      <c r="E44" s="604"/>
      <c r="F44" s="604"/>
      <c r="G44" s="604"/>
      <c r="H44" s="604"/>
      <c r="I44" s="604"/>
      <c r="J44" s="618"/>
      <c r="K44" s="618"/>
      <c r="L44" s="618"/>
    </row>
    <row r="45" spans="1:12" ht="14.25">
      <c r="A45" s="637" t="s">
        <v>166</v>
      </c>
      <c r="B45" s="638">
        <v>0.109415892</v>
      </c>
      <c r="C45" s="638">
        <v>9.5746302000000005E-2</v>
      </c>
      <c r="D45" s="638">
        <v>0.123291682</v>
      </c>
      <c r="E45" s="638">
        <v>0.121919469</v>
      </c>
      <c r="F45" s="638">
        <v>0.16415623100000001</v>
      </c>
      <c r="G45" s="638">
        <v>0.16517683799999999</v>
      </c>
      <c r="H45" s="638">
        <v>0.216829035</v>
      </c>
      <c r="I45" s="638" t="s">
        <v>93</v>
      </c>
      <c r="J45" s="639">
        <v>0.11837956299999999</v>
      </c>
      <c r="K45" s="639">
        <v>0.14827177799999999</v>
      </c>
      <c r="L45" s="639">
        <v>0.142055547</v>
      </c>
    </row>
    <row r="46" spans="1:12" ht="14.25">
      <c r="A46" s="619" t="s">
        <v>167</v>
      </c>
      <c r="B46" s="620">
        <v>1.3346189E-2</v>
      </c>
      <c r="C46" s="620">
        <v>1.511554E-3</v>
      </c>
      <c r="D46" s="620">
        <v>6.1111916000000002E-2</v>
      </c>
      <c r="E46" s="620">
        <v>6.1678966000000002E-2</v>
      </c>
      <c r="F46" s="620">
        <v>0.113731446</v>
      </c>
      <c r="G46" s="620">
        <v>0.126406397</v>
      </c>
      <c r="H46" s="620">
        <v>0.179302188</v>
      </c>
      <c r="I46" s="620" t="s">
        <v>93</v>
      </c>
      <c r="J46" s="621">
        <v>5.0087531999999997E-2</v>
      </c>
      <c r="K46" s="621">
        <v>9.5114080000000004E-2</v>
      </c>
      <c r="L46" s="621">
        <v>8.5750592E-2</v>
      </c>
    </row>
    <row r="47" spans="1:12" ht="14.25">
      <c r="A47" s="637" t="s">
        <v>168</v>
      </c>
      <c r="B47" s="638">
        <v>1.027560112</v>
      </c>
      <c r="C47" s="638">
        <v>0.69973105999999996</v>
      </c>
      <c r="D47" s="638">
        <v>0.61834991500000003</v>
      </c>
      <c r="E47" s="638">
        <v>0.58585623399999998</v>
      </c>
      <c r="F47" s="638">
        <v>0.55480346700000005</v>
      </c>
      <c r="G47" s="638">
        <v>0.489951215</v>
      </c>
      <c r="H47" s="638">
        <v>0.201868562</v>
      </c>
      <c r="I47" s="638" t="s">
        <v>93</v>
      </c>
      <c r="J47" s="639">
        <v>0.64107986100000003</v>
      </c>
      <c r="K47" s="639">
        <v>0.55761593300000001</v>
      </c>
      <c r="L47" s="639">
        <v>0.574972661</v>
      </c>
    </row>
    <row r="48" spans="1:12" ht="14.25">
      <c r="A48" s="587" t="s">
        <v>169</v>
      </c>
      <c r="B48" s="622">
        <v>9.3913241670000005</v>
      </c>
      <c r="C48" s="622">
        <v>7.3081784650000001</v>
      </c>
      <c r="D48" s="622">
        <v>5.0153417149999999</v>
      </c>
      <c r="E48" s="622">
        <v>4.80527221</v>
      </c>
      <c r="F48" s="622">
        <v>3.3797283509999998</v>
      </c>
      <c r="G48" s="622">
        <v>2.9662222699999998</v>
      </c>
      <c r="H48" s="622">
        <v>0.93100336699999997</v>
      </c>
      <c r="I48" s="622" t="s">
        <v>93</v>
      </c>
      <c r="J48" s="623">
        <v>5.4154606349999996</v>
      </c>
      <c r="K48" s="623">
        <v>3.7607691860000001</v>
      </c>
      <c r="L48" s="623">
        <v>4.0475199589999997</v>
      </c>
    </row>
    <row r="49" spans="1:13" ht="14.25">
      <c r="A49" s="640" t="s">
        <v>389</v>
      </c>
      <c r="B49" s="641">
        <v>0.36072058299999998</v>
      </c>
      <c r="C49" s="641">
        <v>0.34003380300000002</v>
      </c>
      <c r="D49" s="641">
        <v>0.36683808000000001</v>
      </c>
      <c r="E49" s="641">
        <v>0.37845047399999998</v>
      </c>
      <c r="F49" s="641">
        <v>0.38208784299999998</v>
      </c>
      <c r="G49" s="641">
        <v>0.33437014399999998</v>
      </c>
      <c r="H49" s="641">
        <v>0.343914891</v>
      </c>
      <c r="I49" s="641" t="s">
        <v>93</v>
      </c>
      <c r="J49" s="642">
        <v>0.36210656400000002</v>
      </c>
      <c r="K49" s="642">
        <v>0.376327044</v>
      </c>
      <c r="L49" s="642">
        <v>0.37328821899999998</v>
      </c>
    </row>
    <row r="50" spans="1:13" ht="14.25">
      <c r="A50" s="587" t="s">
        <v>390</v>
      </c>
      <c r="B50" s="373">
        <v>0.983953886</v>
      </c>
      <c r="C50" s="373">
        <v>0.99557817400000004</v>
      </c>
      <c r="D50" s="373">
        <v>0.93642609300000001</v>
      </c>
      <c r="E50" s="373">
        <v>0.93553795900000003</v>
      </c>
      <c r="F50" s="373">
        <v>0.88494300199999998</v>
      </c>
      <c r="G50" s="373">
        <v>0.87297991900000005</v>
      </c>
      <c r="H50" s="373">
        <v>0.82069781200000003</v>
      </c>
      <c r="I50" s="373" t="s">
        <v>93</v>
      </c>
      <c r="J50" s="374">
        <v>0.94737026499999999</v>
      </c>
      <c r="K50" s="374">
        <v>0.90306307500000005</v>
      </c>
      <c r="L50" s="374">
        <v>0.91227696899999999</v>
      </c>
    </row>
    <row r="51" spans="1:13" ht="14.25">
      <c r="A51" s="643" t="s">
        <v>391</v>
      </c>
      <c r="B51" s="644">
        <v>0.33578054699999998</v>
      </c>
      <c r="C51" s="644">
        <v>0.317735459</v>
      </c>
      <c r="D51" s="644">
        <v>0.28762818000000001</v>
      </c>
      <c r="E51" s="644">
        <v>0.240879603</v>
      </c>
      <c r="F51" s="644">
        <v>0.223040295</v>
      </c>
      <c r="G51" s="644">
        <v>0.19062248700000001</v>
      </c>
      <c r="H51" s="644">
        <v>0.19509858599999999</v>
      </c>
      <c r="I51" s="644" t="s">
        <v>93</v>
      </c>
      <c r="J51" s="645">
        <v>0.29373330199999997</v>
      </c>
      <c r="K51" s="645">
        <v>0.22702044699999999</v>
      </c>
      <c r="L51" s="645">
        <v>0.24089370800000001</v>
      </c>
    </row>
    <row r="52" spans="1:13" customFormat="1">
      <c r="A52" s="22" t="s">
        <v>609</v>
      </c>
    </row>
    <row r="53" spans="1:13">
      <c r="A53" s="244" t="s">
        <v>260</v>
      </c>
    </row>
    <row r="54" spans="1:13">
      <c r="A54" s="488" t="s">
        <v>610</v>
      </c>
    </row>
    <row r="55" spans="1:13">
      <c r="A55" s="489" t="s">
        <v>337</v>
      </c>
      <c r="B55" s="487"/>
      <c r="C55" s="487"/>
      <c r="F55" s="490"/>
    </row>
    <row r="57" spans="1:13" ht="18">
      <c r="A57" s="480" t="s">
        <v>580</v>
      </c>
    </row>
    <row r="58" spans="1:13" ht="13.5" thickBot="1">
      <c r="L58" s="481" t="s">
        <v>90</v>
      </c>
    </row>
    <row r="59" spans="1:13" ht="14.25">
      <c r="A59" s="482" t="s">
        <v>336</v>
      </c>
      <c r="B59" s="531" t="s">
        <v>37</v>
      </c>
      <c r="C59" s="531" t="s">
        <v>38</v>
      </c>
      <c r="D59" s="531" t="s">
        <v>39</v>
      </c>
      <c r="E59" s="531" t="s">
        <v>104</v>
      </c>
      <c r="F59" s="531" t="s">
        <v>105</v>
      </c>
      <c r="G59" s="531" t="s">
        <v>106</v>
      </c>
      <c r="H59" s="531" t="s">
        <v>377</v>
      </c>
      <c r="I59" s="532">
        <v>300000</v>
      </c>
      <c r="J59" s="533" t="s">
        <v>608</v>
      </c>
      <c r="K59" s="533" t="s">
        <v>608</v>
      </c>
      <c r="L59" s="533" t="s">
        <v>69</v>
      </c>
    </row>
    <row r="60" spans="1:13">
      <c r="A60" s="483" t="s">
        <v>170</v>
      </c>
      <c r="B60" s="534" t="s">
        <v>710</v>
      </c>
      <c r="C60" s="534" t="s">
        <v>40</v>
      </c>
      <c r="D60" s="534" t="s">
        <v>40</v>
      </c>
      <c r="E60" s="534" t="s">
        <v>40</v>
      </c>
      <c r="F60" s="534" t="s">
        <v>40</v>
      </c>
      <c r="G60" s="534" t="s">
        <v>40</v>
      </c>
      <c r="H60" s="534" t="s">
        <v>40</v>
      </c>
      <c r="I60" s="534" t="s">
        <v>42</v>
      </c>
      <c r="J60" s="535" t="s">
        <v>397</v>
      </c>
      <c r="K60" s="535" t="s">
        <v>590</v>
      </c>
      <c r="L60" s="535" t="s">
        <v>120</v>
      </c>
    </row>
    <row r="61" spans="1:13" ht="13.5" thickBot="1">
      <c r="A61" s="484" t="s">
        <v>73</v>
      </c>
      <c r="B61" s="536" t="s">
        <v>42</v>
      </c>
      <c r="C61" s="536" t="s">
        <v>43</v>
      </c>
      <c r="D61" s="536" t="s">
        <v>41</v>
      </c>
      <c r="E61" s="536" t="s">
        <v>107</v>
      </c>
      <c r="F61" s="536" t="s">
        <v>108</v>
      </c>
      <c r="G61" s="536" t="s">
        <v>109</v>
      </c>
      <c r="H61" s="536" t="s">
        <v>378</v>
      </c>
      <c r="I61" s="536" t="s">
        <v>110</v>
      </c>
      <c r="J61" s="537" t="s">
        <v>41</v>
      </c>
      <c r="K61" s="537" t="s">
        <v>110</v>
      </c>
      <c r="L61" s="537" t="s">
        <v>374</v>
      </c>
    </row>
    <row r="62" spans="1:13">
      <c r="A62" s="491" t="s">
        <v>171</v>
      </c>
      <c r="B62" s="469"/>
      <c r="C62" s="469"/>
      <c r="D62" s="469"/>
      <c r="E62" s="469"/>
      <c r="F62" s="469"/>
      <c r="G62" s="469"/>
      <c r="H62" s="469"/>
      <c r="I62" s="469"/>
      <c r="J62" s="469"/>
      <c r="K62" s="469"/>
      <c r="L62" s="469"/>
    </row>
    <row r="63" spans="1:13" ht="15">
      <c r="A63" s="492" t="s">
        <v>130</v>
      </c>
      <c r="B63" s="470">
        <f t="shared" ref="B63:E63" si="0">B7/B$7</f>
        <v>1</v>
      </c>
      <c r="C63" s="470">
        <f t="shared" si="0"/>
        <v>1</v>
      </c>
      <c r="D63" s="470">
        <f t="shared" si="0"/>
        <v>1</v>
      </c>
      <c r="E63" s="470">
        <f t="shared" si="0"/>
        <v>1</v>
      </c>
      <c r="F63" s="470">
        <f t="shared" ref="F63:H68" si="1">F7/F$7</f>
        <v>1</v>
      </c>
      <c r="G63" s="470">
        <f t="shared" si="1"/>
        <v>1</v>
      </c>
      <c r="H63" s="470">
        <f t="shared" si="1"/>
        <v>1</v>
      </c>
      <c r="I63" s="470" t="s">
        <v>93</v>
      </c>
      <c r="J63" s="493">
        <f t="shared" ref="J63:L68" si="2">J7/J$7</f>
        <v>1</v>
      </c>
      <c r="K63" s="493">
        <f t="shared" si="2"/>
        <v>1</v>
      </c>
      <c r="L63" s="493">
        <f t="shared" si="2"/>
        <v>1</v>
      </c>
    </row>
    <row r="64" spans="1:13" ht="14.25">
      <c r="A64" s="494" t="s">
        <v>131</v>
      </c>
      <c r="B64" s="471">
        <f t="shared" ref="B64:E64" si="3">B8/B$7</f>
        <v>0.25502992432049904</v>
      </c>
      <c r="C64" s="471">
        <f t="shared" si="3"/>
        <v>0.26777531899165719</v>
      </c>
      <c r="D64" s="471">
        <f t="shared" si="3"/>
        <v>0.27676660679926118</v>
      </c>
      <c r="E64" s="471">
        <f t="shared" si="3"/>
        <v>0.27831990387650019</v>
      </c>
      <c r="F64" s="471">
        <f t="shared" si="1"/>
        <v>0.29830835839409969</v>
      </c>
      <c r="G64" s="471">
        <f t="shared" si="1"/>
        <v>0.34136892262529223</v>
      </c>
      <c r="H64" s="471">
        <f t="shared" si="1"/>
        <v>0.20181652473554954</v>
      </c>
      <c r="I64" s="471" t="s">
        <v>93</v>
      </c>
      <c r="J64" s="486">
        <f t="shared" si="2"/>
        <v>0.27473569189980873</v>
      </c>
      <c r="K64" s="486">
        <f t="shared" si="2"/>
        <v>0.29274964866968678</v>
      </c>
      <c r="L64" s="486">
        <f t="shared" si="2"/>
        <v>0.28890018137945195</v>
      </c>
      <c r="M64" s="495"/>
    </row>
    <row r="65" spans="1:12" ht="14.25">
      <c r="A65" s="496" t="s">
        <v>132</v>
      </c>
      <c r="B65" s="472">
        <f t="shared" ref="B65:E65" si="4">B9/B$7</f>
        <v>0.36072058268619572</v>
      </c>
      <c r="C65" s="472">
        <f t="shared" si="4"/>
        <v>0.34003380323647925</v>
      </c>
      <c r="D65" s="472">
        <f t="shared" si="4"/>
        <v>0.36683807969697679</v>
      </c>
      <c r="E65" s="472">
        <f t="shared" si="4"/>
        <v>0.3784504735183909</v>
      </c>
      <c r="F65" s="472">
        <f t="shared" si="1"/>
        <v>0.38208784336772034</v>
      </c>
      <c r="G65" s="472">
        <f t="shared" si="1"/>
        <v>0.33437014380587865</v>
      </c>
      <c r="H65" s="472">
        <f t="shared" si="1"/>
        <v>0.3439148912120592</v>
      </c>
      <c r="I65" s="472" t="s">
        <v>93</v>
      </c>
      <c r="J65" s="497">
        <f t="shared" si="2"/>
        <v>0.36210656427262167</v>
      </c>
      <c r="K65" s="497">
        <f t="shared" si="2"/>
        <v>0.37632704449333915</v>
      </c>
      <c r="L65" s="497">
        <f t="shared" si="2"/>
        <v>0.37328821886716584</v>
      </c>
    </row>
    <row r="66" spans="1:12" ht="14.25">
      <c r="A66" s="494" t="s">
        <v>133</v>
      </c>
      <c r="B66" s="471">
        <f t="shared" ref="B66:E66" si="5">B10/B$7</f>
        <v>3.7253897217357015E-2</v>
      </c>
      <c r="C66" s="471">
        <f t="shared" si="5"/>
        <v>2.6696541547442491E-2</v>
      </c>
      <c r="D66" s="471">
        <f t="shared" si="5"/>
        <v>2.1921177121327309E-2</v>
      </c>
      <c r="E66" s="471">
        <f t="shared" si="5"/>
        <v>2.1278780635568109E-2</v>
      </c>
      <c r="F66" s="471">
        <f t="shared" si="1"/>
        <v>2.1115012872636282E-2</v>
      </c>
      <c r="G66" s="471">
        <f t="shared" si="1"/>
        <v>1.9588480173658825E-2</v>
      </c>
      <c r="H66" s="471">
        <f t="shared" si="1"/>
        <v>1.0407175900575499E-2</v>
      </c>
      <c r="I66" s="471" t="s">
        <v>93</v>
      </c>
      <c r="J66" s="486">
        <f t="shared" si="2"/>
        <v>2.3085215625396678E-2</v>
      </c>
      <c r="K66" s="486">
        <f t="shared" si="2"/>
        <v>2.0946086268726079E-2</v>
      </c>
      <c r="L66" s="486">
        <f t="shared" si="2"/>
        <v>2.1403204523936604E-2</v>
      </c>
    </row>
    <row r="67" spans="1:12" ht="14.25">
      <c r="A67" s="496" t="s">
        <v>134</v>
      </c>
      <c r="B67" s="472">
        <f t="shared" ref="B67:E67" si="6">B11/B$7</f>
        <v>0.27608001421561079</v>
      </c>
      <c r="C67" s="472">
        <f t="shared" si="6"/>
        <v>0.2979334181233439</v>
      </c>
      <c r="D67" s="472">
        <f t="shared" si="6"/>
        <v>0.26189493549517601</v>
      </c>
      <c r="E67" s="472">
        <f t="shared" si="6"/>
        <v>0.25191210858903745</v>
      </c>
      <c r="F67" s="472">
        <f t="shared" si="1"/>
        <v>0.23880283060850896</v>
      </c>
      <c r="G67" s="472">
        <f t="shared" si="1"/>
        <v>0.20919838246038139</v>
      </c>
      <c r="H67" s="472">
        <f t="shared" si="1"/>
        <v>0.41743040426825467</v>
      </c>
      <c r="I67" s="472" t="s">
        <v>93</v>
      </c>
      <c r="J67" s="497">
        <f t="shared" si="2"/>
        <v>0.26839084370565103</v>
      </c>
      <c r="K67" s="497">
        <f t="shared" si="2"/>
        <v>0.24352704510114356</v>
      </c>
      <c r="L67" s="497">
        <f t="shared" si="2"/>
        <v>0.24884027975923279</v>
      </c>
    </row>
    <row r="68" spans="1:12" ht="14.25">
      <c r="A68" s="498" t="s">
        <v>135</v>
      </c>
      <c r="B68" s="473">
        <f t="shared" ref="B68:E68" si="7">B12/B$7</f>
        <v>7.0915581560337393E-2</v>
      </c>
      <c r="C68" s="473">
        <f t="shared" si="7"/>
        <v>6.7560918101077186E-2</v>
      </c>
      <c r="D68" s="473">
        <f t="shared" si="7"/>
        <v>7.2579200887258652E-2</v>
      </c>
      <c r="E68" s="473">
        <f t="shared" si="7"/>
        <v>7.0038733380503468E-2</v>
      </c>
      <c r="F68" s="473">
        <f t="shared" si="1"/>
        <v>5.9685954757034775E-2</v>
      </c>
      <c r="G68" s="473">
        <f t="shared" si="1"/>
        <v>9.5474070934788935E-2</v>
      </c>
      <c r="H68" s="473">
        <f t="shared" si="1"/>
        <v>2.6431003883561101E-2</v>
      </c>
      <c r="I68" s="473" t="s">
        <v>93</v>
      </c>
      <c r="J68" s="499">
        <f t="shared" si="2"/>
        <v>7.1681684496521902E-2</v>
      </c>
      <c r="K68" s="499">
        <f t="shared" si="2"/>
        <v>6.6450175467104508E-2</v>
      </c>
      <c r="L68" s="499">
        <f t="shared" si="2"/>
        <v>6.7568115470212811E-2</v>
      </c>
    </row>
    <row r="69" spans="1:12" ht="15">
      <c r="A69" s="500" t="s">
        <v>136</v>
      </c>
      <c r="B69" s="474">
        <f t="shared" ref="B69:E69" si="8">B13/B$13</f>
        <v>1</v>
      </c>
      <c r="C69" s="474">
        <f t="shared" si="8"/>
        <v>1</v>
      </c>
      <c r="D69" s="474">
        <f t="shared" si="8"/>
        <v>1</v>
      </c>
      <c r="E69" s="474">
        <f t="shared" si="8"/>
        <v>1</v>
      </c>
      <c r="F69" s="474">
        <f t="shared" ref="F69:H71" si="9">F13/F$13</f>
        <v>1</v>
      </c>
      <c r="G69" s="474">
        <f t="shared" si="9"/>
        <v>1</v>
      </c>
      <c r="H69" s="474">
        <f t="shared" si="9"/>
        <v>1</v>
      </c>
      <c r="I69" s="474" t="s">
        <v>93</v>
      </c>
      <c r="J69" s="501">
        <f t="shared" ref="J69:L71" si="10">J13/J$13</f>
        <v>1</v>
      </c>
      <c r="K69" s="501">
        <f t="shared" si="10"/>
        <v>1</v>
      </c>
      <c r="L69" s="501">
        <f t="shared" si="10"/>
        <v>1</v>
      </c>
    </row>
    <row r="70" spans="1:12" ht="14.25">
      <c r="A70" s="494" t="s">
        <v>71</v>
      </c>
      <c r="B70" s="471">
        <f t="shared" ref="B70:E70" si="11">B14/B$13</f>
        <v>0.54775048521422165</v>
      </c>
      <c r="C70" s="471">
        <f t="shared" si="11"/>
        <v>0.63909058454117917</v>
      </c>
      <c r="D70" s="471">
        <f t="shared" si="11"/>
        <v>0.61533559518805159</v>
      </c>
      <c r="E70" s="471">
        <f t="shared" si="11"/>
        <v>0.60708276668401662</v>
      </c>
      <c r="F70" s="471">
        <f t="shared" si="9"/>
        <v>0.60028584527468054</v>
      </c>
      <c r="G70" s="471">
        <f t="shared" si="9"/>
        <v>0.61033183319594275</v>
      </c>
      <c r="H70" s="471">
        <f t="shared" si="9"/>
        <v>0.54677391940423037</v>
      </c>
      <c r="I70" s="471" t="s">
        <v>93</v>
      </c>
      <c r="J70" s="486">
        <f t="shared" si="10"/>
        <v>0.61779644353082563</v>
      </c>
      <c r="K70" s="486">
        <f t="shared" si="10"/>
        <v>0.60318743875650827</v>
      </c>
      <c r="L70" s="486">
        <f t="shared" si="10"/>
        <v>0.6062254520508854</v>
      </c>
    </row>
    <row r="71" spans="1:12" ht="14.25">
      <c r="A71" s="496" t="s">
        <v>137</v>
      </c>
      <c r="B71" s="472">
        <f t="shared" ref="B71:E71" si="12">B15/B$13</f>
        <v>0.45993840649893147</v>
      </c>
      <c r="C71" s="472">
        <f t="shared" si="12"/>
        <v>0.47726047186647935</v>
      </c>
      <c r="D71" s="472">
        <f t="shared" si="12"/>
        <v>0.44527285396941951</v>
      </c>
      <c r="E71" s="472">
        <f t="shared" si="12"/>
        <v>0.4271761374430057</v>
      </c>
      <c r="F71" s="472">
        <f t="shared" si="9"/>
        <v>0.4149139816237653</v>
      </c>
      <c r="G71" s="472">
        <f t="shared" si="9"/>
        <v>0.40652698132165221</v>
      </c>
      <c r="H71" s="472">
        <f t="shared" si="9"/>
        <v>0.38222561401440253</v>
      </c>
      <c r="I71" s="472" t="s">
        <v>93</v>
      </c>
      <c r="J71" s="497">
        <f t="shared" si="10"/>
        <v>0.45094483526765589</v>
      </c>
      <c r="K71" s="497">
        <f t="shared" si="10"/>
        <v>0.41865629223939943</v>
      </c>
      <c r="L71" s="497">
        <f t="shared" si="10"/>
        <v>0.42537085113586581</v>
      </c>
    </row>
    <row r="72" spans="1:12" ht="14.25">
      <c r="A72" s="646" t="s">
        <v>138</v>
      </c>
      <c r="B72" s="647">
        <f t="shared" ref="B72:E72" si="13">B16/B$13</f>
        <v>8.7812078715290148E-2</v>
      </c>
      <c r="C72" s="647">
        <f t="shared" si="13"/>
        <v>0.16183011267469974</v>
      </c>
      <c r="D72" s="647">
        <f t="shared" si="13"/>
        <v>0.1700627412186321</v>
      </c>
      <c r="E72" s="647">
        <f t="shared" si="13"/>
        <v>0.17990662924101092</v>
      </c>
      <c r="F72" s="647">
        <f t="shared" ref="F72:H74" si="14">F16/F$13</f>
        <v>0.18537186365091524</v>
      </c>
      <c r="G72" s="647">
        <f t="shared" si="14"/>
        <v>0.20380485187429054</v>
      </c>
      <c r="H72" s="647">
        <f t="shared" si="14"/>
        <v>0.1645483053898279</v>
      </c>
      <c r="I72" s="647" t="s">
        <v>93</v>
      </c>
      <c r="J72" s="648">
        <f t="shared" ref="J72:L79" si="15">J16/J$13</f>
        <v>0.16685160826316972</v>
      </c>
      <c r="K72" s="648">
        <f t="shared" si="15"/>
        <v>0.18453114651710875</v>
      </c>
      <c r="L72" s="648">
        <f t="shared" si="15"/>
        <v>0.18085460091501956</v>
      </c>
    </row>
    <row r="73" spans="1:12" ht="14.25">
      <c r="A73" s="649" t="s">
        <v>139</v>
      </c>
      <c r="B73" s="650">
        <f t="shared" ref="B73:E73" si="16">B17/B$13</f>
        <v>0.11870467049262974</v>
      </c>
      <c r="C73" s="650">
        <f t="shared" si="16"/>
        <v>0.1340772786624804</v>
      </c>
      <c r="D73" s="650">
        <f t="shared" si="16"/>
        <v>0.14830369924045234</v>
      </c>
      <c r="E73" s="650">
        <f t="shared" si="16"/>
        <v>0.17399450434873459</v>
      </c>
      <c r="F73" s="650">
        <f t="shared" si="14"/>
        <v>0.20079597418952369</v>
      </c>
      <c r="G73" s="650">
        <f t="shared" si="14"/>
        <v>0.22733164916850063</v>
      </c>
      <c r="H73" s="650">
        <f t="shared" si="14"/>
        <v>0.35008466021646006</v>
      </c>
      <c r="I73" s="650" t="s">
        <v>93</v>
      </c>
      <c r="J73" s="651">
        <f t="shared" si="15"/>
        <v>0.14526610295366743</v>
      </c>
      <c r="K73" s="651">
        <f t="shared" si="15"/>
        <v>0.19417324586319656</v>
      </c>
      <c r="L73" s="651">
        <f t="shared" si="15"/>
        <v>0.1840027686373723</v>
      </c>
    </row>
    <row r="74" spans="1:12" ht="14.25">
      <c r="A74" s="646" t="s">
        <v>140</v>
      </c>
      <c r="B74" s="647">
        <f t="shared" ref="B74:E74" si="17">B18/B$13</f>
        <v>7.8623729264276257E-2</v>
      </c>
      <c r="C74" s="647">
        <f t="shared" si="17"/>
        <v>0.10123289664971878</v>
      </c>
      <c r="D74" s="647">
        <f t="shared" si="17"/>
        <v>0.11546365277811844</v>
      </c>
      <c r="E74" s="647">
        <f t="shared" si="17"/>
        <v>0.13899069013299434</v>
      </c>
      <c r="F74" s="647">
        <f t="shared" si="14"/>
        <v>0.15835791243820824</v>
      </c>
      <c r="G74" s="647">
        <f t="shared" si="14"/>
        <v>0.16117987226891814</v>
      </c>
      <c r="H74" s="647">
        <f t="shared" si="14"/>
        <v>0.17995870787050255</v>
      </c>
      <c r="I74" s="647" t="s">
        <v>93</v>
      </c>
      <c r="J74" s="648">
        <f t="shared" si="15"/>
        <v>0.11226373831096978</v>
      </c>
      <c r="K74" s="648">
        <f t="shared" si="15"/>
        <v>0.15124175664687781</v>
      </c>
      <c r="L74" s="648">
        <f t="shared" si="15"/>
        <v>0.14313608896298874</v>
      </c>
    </row>
    <row r="75" spans="1:12" ht="14.25">
      <c r="A75" s="649" t="s">
        <v>141</v>
      </c>
      <c r="B75" s="650" t="s">
        <v>93</v>
      </c>
      <c r="C75" s="650">
        <f t="shared" ref="C75:G75" si="18">C19/C$13</f>
        <v>6.5392259452970751E-4</v>
      </c>
      <c r="D75" s="650">
        <f t="shared" si="18"/>
        <v>6.1372518593620043E-4</v>
      </c>
      <c r="E75" s="650">
        <f t="shared" si="18"/>
        <v>5.3666463428992924E-4</v>
      </c>
      <c r="F75" s="650">
        <f t="shared" si="18"/>
        <v>5.9989263357393191E-4</v>
      </c>
      <c r="G75" s="650">
        <f t="shared" si="18"/>
        <v>3.8377768555006775E-4</v>
      </c>
      <c r="H75" s="650" t="s">
        <v>93</v>
      </c>
      <c r="I75" s="650" t="s">
        <v>93</v>
      </c>
      <c r="J75" s="651">
        <f t="shared" si="15"/>
        <v>6.3959193278810696E-4</v>
      </c>
      <c r="K75" s="651">
        <f t="shared" si="15"/>
        <v>5.5036572816207017E-4</v>
      </c>
      <c r="L75" s="651">
        <f t="shared" si="15"/>
        <v>5.6892074953746583E-4</v>
      </c>
    </row>
    <row r="76" spans="1:12" ht="14.25">
      <c r="A76" s="646" t="s">
        <v>142</v>
      </c>
      <c r="B76" s="647">
        <f t="shared" ref="B76:E76" si="19">B20/B$13</f>
        <v>3.8609105089461977E-2</v>
      </c>
      <c r="C76" s="647">
        <f t="shared" si="19"/>
        <v>3.2190459418231926E-2</v>
      </c>
      <c r="D76" s="647">
        <f t="shared" si="19"/>
        <v>3.2226321276397699E-2</v>
      </c>
      <c r="E76" s="647">
        <f t="shared" si="19"/>
        <v>3.4467149581450342E-2</v>
      </c>
      <c r="F76" s="647">
        <f t="shared" ref="F76:H79" si="20">F20/F$13</f>
        <v>4.183816911774154E-2</v>
      </c>
      <c r="G76" s="647">
        <f t="shared" si="20"/>
        <v>6.5767999214032424E-2</v>
      </c>
      <c r="H76" s="647">
        <f t="shared" si="20"/>
        <v>0.17012595234595745</v>
      </c>
      <c r="I76" s="647" t="s">
        <v>93</v>
      </c>
      <c r="J76" s="648">
        <f t="shared" si="15"/>
        <v>3.2362772709909539E-2</v>
      </c>
      <c r="K76" s="648">
        <f t="shared" si="15"/>
        <v>4.2381123488156709E-2</v>
      </c>
      <c r="L76" s="648">
        <f t="shared" si="15"/>
        <v>4.0297758924846078E-2</v>
      </c>
    </row>
    <row r="77" spans="1:12" ht="14.25">
      <c r="A77" s="649" t="s">
        <v>143</v>
      </c>
      <c r="B77" s="650">
        <f t="shared" ref="B77:E77" si="21">B21/B$13</f>
        <v>6.6946695783638752E-2</v>
      </c>
      <c r="C77" s="650">
        <f t="shared" si="21"/>
        <v>7.5449661087955103E-2</v>
      </c>
      <c r="D77" s="650">
        <f t="shared" si="21"/>
        <v>8.7733900083367108E-2</v>
      </c>
      <c r="E77" s="650">
        <f t="shared" si="21"/>
        <v>8.8355447957002328E-2</v>
      </c>
      <c r="F77" s="650">
        <f t="shared" si="20"/>
        <v>7.6169119298592755E-2</v>
      </c>
      <c r="G77" s="650">
        <f t="shared" si="20"/>
        <v>7.0294504125167676E-2</v>
      </c>
      <c r="H77" s="650">
        <f t="shared" si="20"/>
        <v>5.4548819343900649E-2</v>
      </c>
      <c r="I77" s="650" t="s">
        <v>93</v>
      </c>
      <c r="J77" s="651">
        <f t="shared" si="15"/>
        <v>8.5217467662615801E-2</v>
      </c>
      <c r="K77" s="651">
        <f t="shared" si="15"/>
        <v>8.0215195895705568E-2</v>
      </c>
      <c r="L77" s="651">
        <f t="shared" si="15"/>
        <v>8.1255442535687297E-2</v>
      </c>
    </row>
    <row r="78" spans="1:12" ht="14.25">
      <c r="A78" s="646" t="s">
        <v>144</v>
      </c>
      <c r="B78" s="647">
        <f t="shared" ref="B78:E78" si="22">B22/B$13</f>
        <v>0.15265520414013661</v>
      </c>
      <c r="C78" s="647">
        <f t="shared" si="22"/>
        <v>0.1093236367588562</v>
      </c>
      <c r="D78" s="647">
        <f t="shared" si="22"/>
        <v>0.11106924537430031</v>
      </c>
      <c r="E78" s="647">
        <f t="shared" si="22"/>
        <v>0.10181536985563878</v>
      </c>
      <c r="F78" s="647">
        <f t="shared" si="20"/>
        <v>9.4286533924478985E-2</v>
      </c>
      <c r="G78" s="647">
        <f t="shared" si="20"/>
        <v>7.0132317640914377E-2</v>
      </c>
      <c r="H78" s="647">
        <f t="shared" si="20"/>
        <v>3.6354567812526509E-2</v>
      </c>
      <c r="I78" s="647" t="s">
        <v>93</v>
      </c>
      <c r="J78" s="648">
        <f t="shared" si="15"/>
        <v>0.1117056445826811</v>
      </c>
      <c r="K78" s="648">
        <f t="shared" si="15"/>
        <v>9.4576108549149496E-2</v>
      </c>
      <c r="L78" s="648">
        <f t="shared" si="15"/>
        <v>9.8138278525838632E-2</v>
      </c>
    </row>
    <row r="79" spans="1:12" ht="14.25">
      <c r="A79" s="652" t="s">
        <v>145</v>
      </c>
      <c r="B79" s="653">
        <f t="shared" ref="B79:E79" si="23">B23/B$13</f>
        <v>0.1139429443693734</v>
      </c>
      <c r="C79" s="653">
        <f t="shared" si="23"/>
        <v>4.2058838949529151E-2</v>
      </c>
      <c r="D79" s="653">
        <f t="shared" si="23"/>
        <v>3.755756011382861E-2</v>
      </c>
      <c r="E79" s="653">
        <f t="shared" si="23"/>
        <v>2.875191115460771E-2</v>
      </c>
      <c r="F79" s="653">
        <f t="shared" si="20"/>
        <v>2.8462527312724049E-2</v>
      </c>
      <c r="G79" s="653">
        <f t="shared" si="20"/>
        <v>2.190969586947452E-2</v>
      </c>
      <c r="H79" s="653">
        <f t="shared" si="20"/>
        <v>1.2238033222882343E-2</v>
      </c>
      <c r="I79" s="653" t="s">
        <v>93</v>
      </c>
      <c r="J79" s="654">
        <f t="shared" si="15"/>
        <v>4.0014341270210051E-2</v>
      </c>
      <c r="K79" s="654">
        <f t="shared" si="15"/>
        <v>2.784801093544011E-2</v>
      </c>
      <c r="L79" s="654">
        <f t="shared" si="15"/>
        <v>3.0378058250216371E-2</v>
      </c>
    </row>
    <row r="80" spans="1:12" ht="15">
      <c r="A80" s="502" t="s">
        <v>172</v>
      </c>
      <c r="B80" s="475"/>
      <c r="C80" s="475"/>
      <c r="D80" s="475"/>
      <c r="E80" s="475"/>
      <c r="F80" s="475"/>
      <c r="G80" s="475"/>
      <c r="H80" s="475"/>
      <c r="I80" s="475"/>
      <c r="J80" s="503"/>
      <c r="K80" s="503"/>
      <c r="L80" s="503"/>
    </row>
    <row r="81" spans="1:12" ht="15">
      <c r="A81" s="504" t="s">
        <v>148</v>
      </c>
      <c r="B81" s="476">
        <f t="shared" ref="B81:E81" si="24">B26/B$26</f>
        <v>1</v>
      </c>
      <c r="C81" s="476">
        <f t="shared" si="24"/>
        <v>1</v>
      </c>
      <c r="D81" s="476">
        <f t="shared" si="24"/>
        <v>1</v>
      </c>
      <c r="E81" s="476">
        <f t="shared" si="24"/>
        <v>1</v>
      </c>
      <c r="F81" s="476">
        <f t="shared" ref="F81:H84" si="25">F26/F$26</f>
        <v>1</v>
      </c>
      <c r="G81" s="476">
        <f t="shared" si="25"/>
        <v>1</v>
      </c>
      <c r="H81" s="476">
        <f t="shared" si="25"/>
        <v>1</v>
      </c>
      <c r="I81" s="476" t="s">
        <v>93</v>
      </c>
      <c r="J81" s="505">
        <f t="shared" ref="J81:L84" si="26">J26/J$26</f>
        <v>1</v>
      </c>
      <c r="K81" s="505">
        <f t="shared" si="26"/>
        <v>1</v>
      </c>
      <c r="L81" s="505">
        <f t="shared" si="26"/>
        <v>1</v>
      </c>
    </row>
    <row r="82" spans="1:12" ht="14.25">
      <c r="A82" s="506" t="s">
        <v>149</v>
      </c>
      <c r="B82" s="477">
        <f t="shared" ref="B82:E82" si="27">B27/B$26</f>
        <v>0.8401387809446923</v>
      </c>
      <c r="C82" s="477">
        <f t="shared" si="27"/>
        <v>0.8298321794714616</v>
      </c>
      <c r="D82" s="477">
        <f t="shared" si="27"/>
        <v>0.79750852897637836</v>
      </c>
      <c r="E82" s="477">
        <f t="shared" si="27"/>
        <v>0.79361882447198484</v>
      </c>
      <c r="F82" s="477">
        <f t="shared" si="25"/>
        <v>0.75263738129462654</v>
      </c>
      <c r="G82" s="477">
        <f t="shared" si="25"/>
        <v>0.73750908358099532</v>
      </c>
      <c r="H82" s="477">
        <f t="shared" si="25"/>
        <v>0.51778689623956398</v>
      </c>
      <c r="I82" s="477" t="s">
        <v>93</v>
      </c>
      <c r="J82" s="507">
        <f t="shared" si="26"/>
        <v>0.80428052844520159</v>
      </c>
      <c r="K82" s="507">
        <f t="shared" si="26"/>
        <v>0.7646864354893067</v>
      </c>
      <c r="L82" s="507">
        <f t="shared" si="26"/>
        <v>0.77427650293657513</v>
      </c>
    </row>
    <row r="83" spans="1:12" ht="14.25">
      <c r="A83" s="494" t="s">
        <v>150</v>
      </c>
      <c r="B83" s="471">
        <f t="shared" ref="B83:E83" si="28">B28/B$26</f>
        <v>0.10614039020985346</v>
      </c>
      <c r="C83" s="471">
        <f t="shared" si="28"/>
        <v>7.1517109351822691E-2</v>
      </c>
      <c r="D83" s="471">
        <f t="shared" si="28"/>
        <v>0.10329313744726355</v>
      </c>
      <c r="E83" s="471">
        <f t="shared" si="28"/>
        <v>0.12498980353872054</v>
      </c>
      <c r="F83" s="471">
        <f t="shared" si="25"/>
        <v>0.15889243997391175</v>
      </c>
      <c r="G83" s="471">
        <f t="shared" si="25"/>
        <v>0.19912360214065664</v>
      </c>
      <c r="H83" s="471">
        <f t="shared" si="25"/>
        <v>0.40836043757438123</v>
      </c>
      <c r="I83" s="471" t="s">
        <v>93</v>
      </c>
      <c r="J83" s="486">
        <f t="shared" si="26"/>
        <v>9.7776207381151045E-2</v>
      </c>
      <c r="K83" s="486">
        <f t="shared" si="26"/>
        <v>0.15183182099622011</v>
      </c>
      <c r="L83" s="486">
        <f t="shared" si="26"/>
        <v>0.13873903513421162</v>
      </c>
    </row>
    <row r="84" spans="1:12" ht="14.25">
      <c r="A84" s="508" t="s">
        <v>151</v>
      </c>
      <c r="B84" s="478">
        <f t="shared" ref="B84:E84" si="29">B29/B$26</f>
        <v>5.3720828845454177E-2</v>
      </c>
      <c r="C84" s="478">
        <f t="shared" si="29"/>
        <v>9.8650711176715727E-2</v>
      </c>
      <c r="D84" s="478">
        <f t="shared" si="29"/>
        <v>9.9198333576358155E-2</v>
      </c>
      <c r="E84" s="478">
        <f t="shared" si="29"/>
        <v>8.1391371989294733E-2</v>
      </c>
      <c r="F84" s="478">
        <f t="shared" si="25"/>
        <v>8.8470178731461596E-2</v>
      </c>
      <c r="G84" s="478">
        <f t="shared" si="25"/>
        <v>6.3367314278348158E-2</v>
      </c>
      <c r="H84" s="478">
        <f t="shared" si="25"/>
        <v>7.3852666186054711E-2</v>
      </c>
      <c r="I84" s="478" t="s">
        <v>93</v>
      </c>
      <c r="J84" s="509">
        <f t="shared" si="26"/>
        <v>9.7943264173647432E-2</v>
      </c>
      <c r="K84" s="509">
        <f t="shared" si="26"/>
        <v>8.3481743514473211E-2</v>
      </c>
      <c r="L84" s="509">
        <f t="shared" si="26"/>
        <v>8.6984461929213344E-2</v>
      </c>
    </row>
    <row r="85" spans="1:12" ht="15">
      <c r="A85" s="504" t="s">
        <v>152</v>
      </c>
      <c r="B85" s="476">
        <f t="shared" ref="B85:E85" si="30">B30/B$30</f>
        <v>1</v>
      </c>
      <c r="C85" s="476">
        <f t="shared" si="30"/>
        <v>1</v>
      </c>
      <c r="D85" s="476">
        <f t="shared" si="30"/>
        <v>1</v>
      </c>
      <c r="E85" s="476">
        <f t="shared" si="30"/>
        <v>1</v>
      </c>
      <c r="F85" s="476">
        <f t="shared" ref="F85:H88" si="31">F30/F$30</f>
        <v>1</v>
      </c>
      <c r="G85" s="476">
        <f t="shared" si="31"/>
        <v>1</v>
      </c>
      <c r="H85" s="476">
        <f t="shared" si="31"/>
        <v>1</v>
      </c>
      <c r="I85" s="476" t="s">
        <v>93</v>
      </c>
      <c r="J85" s="505">
        <f t="shared" ref="J85:L88" si="32">J30/J$30</f>
        <v>1</v>
      </c>
      <c r="K85" s="505">
        <f t="shared" si="32"/>
        <v>1</v>
      </c>
      <c r="L85" s="505">
        <f t="shared" si="32"/>
        <v>1</v>
      </c>
    </row>
    <row r="86" spans="1:12" ht="14.25">
      <c r="A86" s="506" t="s">
        <v>153</v>
      </c>
      <c r="B86" s="477">
        <f t="shared" ref="B86:E86" si="33">B31/B$30</f>
        <v>0.1523100888105117</v>
      </c>
      <c r="C86" s="477">
        <f t="shared" si="33"/>
        <v>0.17314466204310439</v>
      </c>
      <c r="D86" s="477">
        <f t="shared" si="33"/>
        <v>0.21934862921669276</v>
      </c>
      <c r="E86" s="477">
        <f t="shared" si="33"/>
        <v>0.25574661517866254</v>
      </c>
      <c r="F86" s="477">
        <f t="shared" si="31"/>
        <v>0.24112546910921492</v>
      </c>
      <c r="G86" s="477">
        <f t="shared" si="31"/>
        <v>0.28114391585235071</v>
      </c>
      <c r="H86" s="477">
        <f t="shared" si="31"/>
        <v>0.40524758936352306</v>
      </c>
      <c r="I86" s="477" t="s">
        <v>93</v>
      </c>
      <c r="J86" s="507">
        <f t="shared" si="32"/>
        <v>0.20716573275376737</v>
      </c>
      <c r="K86" s="507">
        <f t="shared" si="32"/>
        <v>0.25082081706127551</v>
      </c>
      <c r="L86" s="507">
        <f t="shared" si="32"/>
        <v>0.23887284167976305</v>
      </c>
    </row>
    <row r="87" spans="1:12" ht="14.25">
      <c r="A87" s="494" t="s">
        <v>154</v>
      </c>
      <c r="B87" s="471">
        <f t="shared" ref="B87:E87" si="34">B32/B$30</f>
        <v>0.70136125424278473</v>
      </c>
      <c r="C87" s="471">
        <f t="shared" si="34"/>
        <v>0.55481924556172713</v>
      </c>
      <c r="D87" s="471">
        <f t="shared" si="34"/>
        <v>0.50210655551237349</v>
      </c>
      <c r="E87" s="471">
        <f t="shared" si="34"/>
        <v>0.53718921310086576</v>
      </c>
      <c r="F87" s="471">
        <f t="shared" si="31"/>
        <v>0.45841944359045228</v>
      </c>
      <c r="G87" s="471">
        <f t="shared" si="31"/>
        <v>0.44178438071046078</v>
      </c>
      <c r="H87" s="471">
        <f t="shared" si="31"/>
        <v>0.16403097725375873</v>
      </c>
      <c r="I87" s="471" t="s">
        <v>93</v>
      </c>
      <c r="J87" s="486">
        <f t="shared" si="32"/>
        <v>0.51949948113145572</v>
      </c>
      <c r="K87" s="486">
        <f t="shared" si="32"/>
        <v>0.48934834239872932</v>
      </c>
      <c r="L87" s="486">
        <f t="shared" si="32"/>
        <v>0.4976004181653364</v>
      </c>
    </row>
    <row r="88" spans="1:12" ht="14.25">
      <c r="A88" s="510" t="s">
        <v>155</v>
      </c>
      <c r="B88" s="479">
        <f t="shared" ref="B88:E88" si="35">B33/B$30</f>
        <v>0.14632865694670347</v>
      </c>
      <c r="C88" s="479">
        <f t="shared" si="35"/>
        <v>0.27203609239516846</v>
      </c>
      <c r="D88" s="479">
        <f t="shared" si="35"/>
        <v>0.27854481527093383</v>
      </c>
      <c r="E88" s="479">
        <f t="shared" si="35"/>
        <v>0.20706417172047159</v>
      </c>
      <c r="F88" s="479">
        <f t="shared" si="31"/>
        <v>0.30045508730033282</v>
      </c>
      <c r="G88" s="479">
        <f t="shared" si="31"/>
        <v>0.27707170343718857</v>
      </c>
      <c r="H88" s="479">
        <f t="shared" si="31"/>
        <v>0.43072143338271818</v>
      </c>
      <c r="I88" s="479" t="s">
        <v>93</v>
      </c>
      <c r="J88" s="511">
        <f t="shared" si="32"/>
        <v>0.27333478611477685</v>
      </c>
      <c r="K88" s="511">
        <f t="shared" si="32"/>
        <v>0.25983084053999522</v>
      </c>
      <c r="L88" s="511">
        <f t="shared" si="32"/>
        <v>0.26352674015490041</v>
      </c>
    </row>
    <row r="89" spans="1:12" customFormat="1">
      <c r="A89" s="22" t="s">
        <v>609</v>
      </c>
    </row>
    <row r="90" spans="1:12" customFormat="1">
      <c r="A90" s="244" t="s">
        <v>260</v>
      </c>
      <c r="B90" s="197"/>
      <c r="C90" s="197"/>
      <c r="D90" s="197"/>
      <c r="E90" s="197"/>
      <c r="F90" s="212"/>
      <c r="G90" s="197"/>
      <c r="H90" s="197"/>
      <c r="I90" s="212"/>
      <c r="J90" s="197"/>
      <c r="K90" s="197"/>
      <c r="L90" s="197"/>
    </row>
    <row r="91" spans="1:12">
      <c r="A91" s="488" t="s">
        <v>731</v>
      </c>
    </row>
    <row r="92" spans="1:12">
      <c r="A92" s="489" t="s">
        <v>337</v>
      </c>
    </row>
    <row r="94" spans="1:12" ht="12.75" customHeight="1">
      <c r="A94" s="512" t="s">
        <v>177</v>
      </c>
      <c r="B94" s="513"/>
      <c r="C94" s="513"/>
      <c r="D94" s="513"/>
      <c r="E94" s="513"/>
    </row>
    <row r="95" spans="1:12" ht="24.75" customHeight="1">
      <c r="A95" s="766" t="s">
        <v>178</v>
      </c>
      <c r="B95" s="766"/>
      <c r="C95" s="766"/>
      <c r="D95" s="766"/>
      <c r="E95" s="766"/>
      <c r="F95" s="766"/>
      <c r="G95" s="766"/>
      <c r="H95" s="766"/>
      <c r="I95" s="766"/>
      <c r="J95" s="766"/>
      <c r="K95" s="766"/>
      <c r="L95" s="766"/>
    </row>
    <row r="96" spans="1:12" ht="12.75" customHeight="1">
      <c r="A96" s="514"/>
      <c r="B96" s="515"/>
      <c r="C96" s="515"/>
      <c r="D96" s="515"/>
      <c r="E96" s="515"/>
    </row>
    <row r="97" spans="1:12" ht="14.25" customHeight="1">
      <c r="A97" s="767" t="s">
        <v>181</v>
      </c>
      <c r="B97" s="767"/>
      <c r="C97" s="767"/>
      <c r="D97" s="767"/>
      <c r="E97" s="767"/>
      <c r="F97" s="767"/>
      <c r="G97" s="767"/>
      <c r="H97" s="767"/>
      <c r="I97" s="767"/>
      <c r="J97" s="767"/>
      <c r="K97" s="767"/>
      <c r="L97" s="767"/>
    </row>
    <row r="98" spans="1:12" ht="12.75" customHeight="1">
      <c r="A98" s="514"/>
      <c r="B98" s="515"/>
      <c r="C98" s="515"/>
      <c r="D98" s="515"/>
      <c r="E98" s="515"/>
    </row>
    <row r="99" spans="1:12" ht="17.25" customHeight="1">
      <c r="A99" s="765" t="s">
        <v>182</v>
      </c>
      <c r="B99" s="765"/>
      <c r="C99" s="765"/>
      <c r="D99" s="765"/>
      <c r="E99" s="765"/>
      <c r="F99" s="765"/>
      <c r="G99" s="765"/>
      <c r="H99" s="765"/>
      <c r="I99" s="765"/>
      <c r="J99" s="765"/>
      <c r="K99" s="765"/>
      <c r="L99" s="765"/>
    </row>
    <row r="100" spans="1:12" ht="12.75" customHeight="1">
      <c r="A100" s="516"/>
      <c r="B100" s="513"/>
      <c r="C100" s="513"/>
      <c r="D100" s="513"/>
      <c r="E100" s="513"/>
    </row>
    <row r="101" spans="1:12" ht="12.75" customHeight="1">
      <c r="A101" s="764" t="s">
        <v>183</v>
      </c>
      <c r="B101" s="764"/>
      <c r="C101" s="764"/>
      <c r="D101" s="764"/>
      <c r="E101" s="764"/>
    </row>
    <row r="102" spans="1:12" ht="12.75" customHeight="1">
      <c r="A102" s="656"/>
      <c r="B102" s="656"/>
      <c r="C102" s="656"/>
      <c r="D102" s="656"/>
      <c r="E102" s="656"/>
    </row>
    <row r="103" spans="1:12" ht="15.75" customHeight="1">
      <c r="A103" s="765" t="s">
        <v>628</v>
      </c>
      <c r="B103" s="765"/>
      <c r="C103" s="765"/>
      <c r="D103" s="765"/>
      <c r="E103" s="765"/>
      <c r="F103" s="765"/>
      <c r="G103" s="765"/>
      <c r="H103" s="765"/>
      <c r="I103" s="765"/>
      <c r="J103" s="765"/>
      <c r="K103" s="765"/>
      <c r="L103" s="765"/>
    </row>
    <row r="104" spans="1:12" ht="12.75" customHeight="1">
      <c r="A104" s="513"/>
      <c r="B104" s="513"/>
      <c r="C104" s="513"/>
      <c r="D104" s="513"/>
      <c r="E104" s="513"/>
    </row>
    <row r="105" spans="1:12" ht="15" customHeight="1">
      <c r="A105" s="765" t="s">
        <v>184</v>
      </c>
      <c r="B105" s="765"/>
      <c r="C105" s="765"/>
      <c r="D105" s="765"/>
      <c r="E105" s="765"/>
      <c r="F105" s="765"/>
      <c r="G105" s="765"/>
      <c r="H105" s="765"/>
      <c r="I105" s="765"/>
      <c r="J105" s="765"/>
      <c r="K105" s="765"/>
      <c r="L105" s="765"/>
    </row>
    <row r="106" spans="1:12" ht="12.75" customHeight="1">
      <c r="A106" s="513"/>
      <c r="B106" s="513"/>
      <c r="C106" s="513"/>
      <c r="D106" s="513"/>
      <c r="E106" s="513"/>
    </row>
    <row r="107" spans="1:12" ht="27" customHeight="1">
      <c r="A107" s="765" t="s">
        <v>185</v>
      </c>
      <c r="B107" s="765"/>
      <c r="C107" s="765"/>
      <c r="D107" s="765"/>
      <c r="E107" s="765"/>
      <c r="F107" s="765"/>
      <c r="G107" s="765"/>
      <c r="H107" s="765"/>
      <c r="I107" s="765"/>
      <c r="J107" s="765"/>
      <c r="K107" s="765"/>
      <c r="L107" s="765"/>
    </row>
    <row r="108" spans="1:12" ht="12.75" customHeight="1">
      <c r="A108" s="516"/>
      <c r="B108" s="513"/>
      <c r="C108" s="513"/>
      <c r="D108" s="513"/>
      <c r="E108" s="513"/>
    </row>
    <row r="109" spans="1:12" ht="15" customHeight="1">
      <c r="A109" s="765" t="s">
        <v>186</v>
      </c>
      <c r="B109" s="765"/>
      <c r="C109" s="765"/>
      <c r="D109" s="765"/>
      <c r="E109" s="765"/>
      <c r="F109" s="765"/>
      <c r="G109" s="765"/>
      <c r="H109" s="765"/>
      <c r="I109" s="765"/>
      <c r="J109" s="765"/>
      <c r="K109" s="765"/>
      <c r="L109" s="765"/>
    </row>
    <row r="110" spans="1:12" ht="12.75" customHeight="1">
      <c r="A110" s="517"/>
      <c r="B110" s="513"/>
      <c r="C110" s="513"/>
      <c r="D110" s="513"/>
      <c r="E110" s="513"/>
    </row>
    <row r="111" spans="1:12" ht="15" customHeight="1">
      <c r="A111" s="764" t="s">
        <v>187</v>
      </c>
      <c r="B111" s="764"/>
      <c r="C111" s="764"/>
      <c r="D111" s="764"/>
      <c r="E111" s="764"/>
    </row>
    <row r="112" spans="1:12" ht="12.75" customHeight="1">
      <c r="A112" s="517"/>
      <c r="B112" s="513"/>
      <c r="C112" s="513"/>
      <c r="D112" s="513"/>
      <c r="E112" s="513"/>
    </row>
    <row r="113" spans="1:12" ht="13.5" customHeight="1">
      <c r="A113" s="765" t="s">
        <v>188</v>
      </c>
      <c r="B113" s="765"/>
      <c r="C113" s="765"/>
      <c r="D113" s="765"/>
      <c r="E113" s="765"/>
      <c r="F113" s="765"/>
      <c r="G113" s="765"/>
      <c r="H113" s="765"/>
      <c r="I113" s="765"/>
      <c r="J113" s="765"/>
      <c r="K113" s="765"/>
      <c r="L113" s="765"/>
    </row>
    <row r="114" spans="1:12" ht="10.5" customHeight="1">
      <c r="A114" s="661"/>
      <c r="B114" s="661"/>
      <c r="C114" s="661"/>
      <c r="D114" s="661"/>
      <c r="E114" s="661"/>
      <c r="F114" s="661"/>
      <c r="G114" s="661"/>
      <c r="H114" s="661"/>
      <c r="I114" s="661"/>
      <c r="J114" s="661"/>
      <c r="K114" s="661"/>
      <c r="L114" s="661"/>
    </row>
    <row r="115" spans="1:12" ht="25.5" customHeight="1">
      <c r="A115" s="765" t="s">
        <v>636</v>
      </c>
      <c r="B115" s="765"/>
      <c r="C115" s="765"/>
      <c r="D115" s="765"/>
      <c r="E115" s="765"/>
      <c r="F115" s="765"/>
      <c r="G115" s="765"/>
      <c r="H115" s="765"/>
      <c r="I115" s="765"/>
      <c r="J115" s="765"/>
      <c r="K115" s="765"/>
      <c r="L115" s="765"/>
    </row>
    <row r="116" spans="1:12" ht="12.75" customHeight="1">
      <c r="A116" s="517"/>
      <c r="B116" s="513"/>
      <c r="C116" s="513"/>
      <c r="D116" s="513"/>
      <c r="E116" s="513"/>
    </row>
    <row r="117" spans="1:12" ht="16.5" customHeight="1">
      <c r="A117" s="765" t="s">
        <v>189</v>
      </c>
      <c r="B117" s="765"/>
      <c r="C117" s="765"/>
      <c r="D117" s="765"/>
      <c r="E117" s="765"/>
      <c r="F117" s="765"/>
      <c r="G117" s="765"/>
      <c r="H117" s="765"/>
      <c r="I117" s="765"/>
      <c r="J117" s="765"/>
      <c r="K117" s="765"/>
      <c r="L117" s="765"/>
    </row>
    <row r="118" spans="1:12" ht="9" customHeight="1">
      <c r="A118" s="517"/>
      <c r="B118" s="513"/>
      <c r="C118" s="513"/>
      <c r="D118" s="513"/>
      <c r="E118" s="513"/>
    </row>
    <row r="119" spans="1:12" ht="18" customHeight="1">
      <c r="A119" s="764" t="s">
        <v>190</v>
      </c>
      <c r="B119" s="764"/>
      <c r="C119" s="764"/>
      <c r="D119" s="764"/>
      <c r="E119" s="764"/>
    </row>
    <row r="120" spans="1:12" ht="12.75" customHeight="1">
      <c r="A120" s="657"/>
      <c r="B120" s="513"/>
      <c r="C120" s="513"/>
      <c r="D120" s="513"/>
      <c r="E120" s="513"/>
    </row>
    <row r="121" spans="1:12" ht="21.75" customHeight="1">
      <c r="A121" s="518" t="s">
        <v>179</v>
      </c>
      <c r="B121" s="513"/>
      <c r="C121" s="513"/>
      <c r="D121" s="513"/>
      <c r="E121" s="513"/>
    </row>
    <row r="122" spans="1:12" ht="12.75" customHeight="1">
      <c r="A122" s="517" t="s">
        <v>180</v>
      </c>
      <c r="B122" s="513"/>
      <c r="C122" s="513"/>
      <c r="D122" s="513"/>
      <c r="E122" s="513"/>
    </row>
    <row r="124" spans="1:12" customFormat="1" ht="22.5" customHeight="1">
      <c r="A124" s="761" t="s">
        <v>634</v>
      </c>
      <c r="B124" s="761"/>
      <c r="C124" s="761"/>
      <c r="D124" s="761"/>
      <c r="E124" s="761"/>
      <c r="F124" s="761"/>
      <c r="G124" s="761"/>
      <c r="H124" s="761"/>
      <c r="I124" s="761"/>
      <c r="J124" s="761"/>
      <c r="K124" s="761"/>
      <c r="L124" s="761"/>
    </row>
  </sheetData>
  <mergeCells count="14">
    <mergeCell ref="A124:L124"/>
    <mergeCell ref="A119:E119"/>
    <mergeCell ref="A95:L95"/>
    <mergeCell ref="A97:L97"/>
    <mergeCell ref="A99:L99"/>
    <mergeCell ref="A103:L103"/>
    <mergeCell ref="A105:L105"/>
    <mergeCell ref="A107:L107"/>
    <mergeCell ref="A109:L109"/>
    <mergeCell ref="A113:L113"/>
    <mergeCell ref="A115:L115"/>
    <mergeCell ref="A117:L117"/>
    <mergeCell ref="A101:E101"/>
    <mergeCell ref="A111:E111"/>
  </mergeCells>
  <pageMargins left="0.70866141732283472" right="0.70866141732283472" top="0.74803149606299213" bottom="0.74803149606299213" header="0.31496062992125984" footer="0.31496062992125984"/>
  <pageSetup paperSize="9" scale="56" firstPageNumber="15" fitToWidth="0" fitToHeight="2" orientation="landscape" useFirstPageNumber="1" r:id="rId1"/>
  <headerFooter differentOddEven="1">
    <oddHeader>&amp;RLes groupements à fiscalité propre en 2016</oddHeader>
    <oddFooter>&amp;LDirection Générale des Collectivités Locales&amp;C17&amp;RMise à jour : juillet 2018</oddFooter>
    <evenHeader>&amp;RLes groupements à fiscalité propre en 2016</evenHeader>
    <evenFooter>&amp;LDirection Générale des Collectivités Locales / DESL&amp;C18&amp;RMise en ligne : juillet 2018</evenFooter>
    <firstHeader>&amp;RLes groupements à fiscalité propre en 2016</firstHeader>
    <firstFooter>&amp;LDirection Générale des Collectivités Locales&amp;C15&amp;RMise en ligne : mai 2018</firstFooter>
  </headerFooter>
  <rowBreaks count="1" manualBreakCount="1">
    <brk id="55" max="12" man="1"/>
  </rowBreaks>
  <tableParts count="1">
    <tablePart r:id="rId2"/>
  </tableParts>
</worksheet>
</file>

<file path=xl/worksheets/sheet13.xml><?xml version="1.0" encoding="utf-8"?>
<worksheet xmlns="http://schemas.openxmlformats.org/spreadsheetml/2006/main" xmlns:r="http://schemas.openxmlformats.org/officeDocument/2006/relationships">
  <sheetPr>
    <pageSetUpPr fitToPage="1"/>
  </sheetPr>
  <dimension ref="A1:L87"/>
  <sheetViews>
    <sheetView zoomScaleNormal="100" workbookViewId="0">
      <selection activeCell="H2" sqref="H2"/>
    </sheetView>
  </sheetViews>
  <sheetFormatPr baseColWidth="10" defaultRowHeight="12.75"/>
  <cols>
    <col min="1" max="1" width="73.85546875" customWidth="1"/>
    <col min="2" max="9" width="12.7109375" customWidth="1"/>
    <col min="10" max="11" width="16.28515625" customWidth="1"/>
    <col min="12" max="12" width="12.7109375" customWidth="1"/>
  </cols>
  <sheetData>
    <row r="1" spans="1:12" ht="21">
      <c r="A1" s="9" t="s">
        <v>587</v>
      </c>
    </row>
    <row r="2" spans="1:12" ht="13.5" thickBot="1">
      <c r="A2" s="203"/>
      <c r="L2" s="19" t="s">
        <v>174</v>
      </c>
    </row>
    <row r="3" spans="1:12" ht="14.25">
      <c r="A3" s="17" t="s">
        <v>336</v>
      </c>
      <c r="B3" s="531" t="s">
        <v>37</v>
      </c>
      <c r="C3" s="531" t="s">
        <v>38</v>
      </c>
      <c r="D3" s="531" t="s">
        <v>39</v>
      </c>
      <c r="E3" s="531" t="s">
        <v>104</v>
      </c>
      <c r="F3" s="531" t="s">
        <v>105</v>
      </c>
      <c r="G3" s="531" t="s">
        <v>106</v>
      </c>
      <c r="H3" s="531" t="s">
        <v>377</v>
      </c>
      <c r="I3" s="532">
        <v>300000</v>
      </c>
      <c r="J3" s="533" t="s">
        <v>588</v>
      </c>
      <c r="K3" s="533" t="s">
        <v>588</v>
      </c>
      <c r="L3" s="533" t="s">
        <v>69</v>
      </c>
    </row>
    <row r="4" spans="1:12">
      <c r="A4" s="16" t="s">
        <v>170</v>
      </c>
      <c r="B4" s="534" t="s">
        <v>710</v>
      </c>
      <c r="C4" s="534" t="s">
        <v>40</v>
      </c>
      <c r="D4" s="534" t="s">
        <v>40</v>
      </c>
      <c r="E4" s="534" t="s">
        <v>40</v>
      </c>
      <c r="F4" s="534" t="s">
        <v>40</v>
      </c>
      <c r="G4" s="534" t="s">
        <v>40</v>
      </c>
      <c r="H4" s="534" t="s">
        <v>40</v>
      </c>
      <c r="I4" s="534" t="s">
        <v>42</v>
      </c>
      <c r="J4" s="535" t="s">
        <v>397</v>
      </c>
      <c r="K4" s="535" t="s">
        <v>590</v>
      </c>
      <c r="L4" s="535" t="s">
        <v>120</v>
      </c>
    </row>
    <row r="5" spans="1:12" ht="13.5" thickBot="1">
      <c r="A5" s="196" t="s">
        <v>73</v>
      </c>
      <c r="B5" s="536" t="s">
        <v>42</v>
      </c>
      <c r="C5" s="536" t="s">
        <v>43</v>
      </c>
      <c r="D5" s="536" t="s">
        <v>41</v>
      </c>
      <c r="E5" s="536" t="s">
        <v>107</v>
      </c>
      <c r="F5" s="536" t="s">
        <v>108</v>
      </c>
      <c r="G5" s="536" t="s">
        <v>109</v>
      </c>
      <c r="H5" s="536" t="s">
        <v>378</v>
      </c>
      <c r="I5" s="536" t="s">
        <v>110</v>
      </c>
      <c r="J5" s="537" t="s">
        <v>41</v>
      </c>
      <c r="K5" s="537" t="s">
        <v>110</v>
      </c>
      <c r="L5" s="537" t="s">
        <v>374</v>
      </c>
    </row>
    <row r="6" spans="1:12">
      <c r="A6" s="202"/>
    </row>
    <row r="7" spans="1:12" ht="15">
      <c r="A7" s="338" t="s">
        <v>130</v>
      </c>
      <c r="B7" s="519">
        <v>454.09996718100001</v>
      </c>
      <c r="C7" s="519">
        <v>311.84425244300002</v>
      </c>
      <c r="D7" s="519">
        <v>273.80139470400002</v>
      </c>
      <c r="E7" s="519">
        <v>264.91306181700003</v>
      </c>
      <c r="F7" s="519">
        <v>267.52127688799999</v>
      </c>
      <c r="G7" s="519">
        <v>242.89791005699999</v>
      </c>
      <c r="H7" s="519">
        <v>274.569903635</v>
      </c>
      <c r="I7" s="519" t="s">
        <v>93</v>
      </c>
      <c r="J7" s="520">
        <v>282.22803698299998</v>
      </c>
      <c r="K7" s="520">
        <v>264.35085789800002</v>
      </c>
      <c r="L7" s="520">
        <v>267.97821102500001</v>
      </c>
    </row>
    <row r="8" spans="1:12" ht="14.25">
      <c r="A8" s="339" t="s">
        <v>131</v>
      </c>
      <c r="B8" s="521">
        <v>115.809080264</v>
      </c>
      <c r="C8" s="521">
        <v>83.504194174000006</v>
      </c>
      <c r="D8" s="521">
        <v>75.779082948999999</v>
      </c>
      <c r="E8" s="521">
        <v>73.730577901000004</v>
      </c>
      <c r="F8" s="521">
        <v>79.803832944000007</v>
      </c>
      <c r="G8" s="521">
        <v>82.917797863999994</v>
      </c>
      <c r="H8" s="521">
        <v>55.412743749000001</v>
      </c>
      <c r="I8" s="521" t="s">
        <v>93</v>
      </c>
      <c r="J8" s="335">
        <v>77.538115013999999</v>
      </c>
      <c r="K8" s="335">
        <v>77.388620775000007</v>
      </c>
      <c r="L8" s="335">
        <v>77.418953771000005</v>
      </c>
    </row>
    <row r="9" spans="1:12" ht="14.25">
      <c r="A9" s="341" t="s">
        <v>132</v>
      </c>
      <c r="B9" s="522">
        <v>163.80320475900001</v>
      </c>
      <c r="C9" s="522">
        <v>106.037587176</v>
      </c>
      <c r="D9" s="522">
        <v>100.44077785100001</v>
      </c>
      <c r="E9" s="522">
        <v>100.25647368600001</v>
      </c>
      <c r="F9" s="522">
        <v>102.216627741</v>
      </c>
      <c r="G9" s="522">
        <v>81.217809115999998</v>
      </c>
      <c r="H9" s="522">
        <v>94.428678539000003</v>
      </c>
      <c r="I9" s="522" t="s">
        <v>93</v>
      </c>
      <c r="J9" s="523">
        <v>102.196624813</v>
      </c>
      <c r="K9" s="523">
        <v>99.482377061999998</v>
      </c>
      <c r="L9" s="523">
        <v>100.03310908900001</v>
      </c>
    </row>
    <row r="10" spans="1:12" ht="14.25">
      <c r="A10" s="339" t="s">
        <v>133</v>
      </c>
      <c r="B10" s="521">
        <v>16.916993504000001</v>
      </c>
      <c r="C10" s="521">
        <v>8.3251630419999998</v>
      </c>
      <c r="D10" s="521">
        <v>6.0020488690000002</v>
      </c>
      <c r="E10" s="521">
        <v>5.6370269300000002</v>
      </c>
      <c r="F10" s="521">
        <v>5.6487152050000002</v>
      </c>
      <c r="G10" s="521">
        <v>4.7580008950000003</v>
      </c>
      <c r="H10" s="521">
        <v>2.8574972839999999</v>
      </c>
      <c r="I10" s="521" t="s">
        <v>93</v>
      </c>
      <c r="J10" s="335">
        <v>6.5152950890000003</v>
      </c>
      <c r="K10" s="335">
        <v>5.5371158749999996</v>
      </c>
      <c r="L10" s="335">
        <v>5.7355924590000003</v>
      </c>
    </row>
    <row r="11" spans="1:12" ht="14.25">
      <c r="A11" s="341" t="s">
        <v>134</v>
      </c>
      <c r="B11" s="522">
        <v>125.367925395</v>
      </c>
      <c r="C11" s="522">
        <v>92.908824053000004</v>
      </c>
      <c r="D11" s="522">
        <v>71.707198603999998</v>
      </c>
      <c r="E11" s="522">
        <v>66.734807994999997</v>
      </c>
      <c r="F11" s="522">
        <v>63.884838168999998</v>
      </c>
      <c r="G11" s="522">
        <v>50.813849887000003</v>
      </c>
      <c r="H11" s="522">
        <v>114.613825874</v>
      </c>
      <c r="I11" s="522" t="s">
        <v>93</v>
      </c>
      <c r="J11" s="523">
        <v>75.747420962999996</v>
      </c>
      <c r="K11" s="523">
        <v>64.376583294</v>
      </c>
      <c r="L11" s="523">
        <v>66.683773001000006</v>
      </c>
    </row>
    <row r="12" spans="1:12" ht="14.25">
      <c r="A12" s="339" t="s">
        <v>135</v>
      </c>
      <c r="B12" s="521">
        <v>32.202763259000001</v>
      </c>
      <c r="C12" s="521">
        <v>21.068484000000002</v>
      </c>
      <c r="D12" s="521">
        <v>19.872286428999999</v>
      </c>
      <c r="E12" s="521">
        <v>18.554175306000001</v>
      </c>
      <c r="F12" s="521">
        <v>15.967262828999999</v>
      </c>
      <c r="G12" s="521">
        <v>23.190452295</v>
      </c>
      <c r="H12" s="521">
        <v>7.2571581890000001</v>
      </c>
      <c r="I12" s="521" t="s">
        <v>93</v>
      </c>
      <c r="J12" s="335">
        <v>20.230581102999999</v>
      </c>
      <c r="K12" s="335">
        <v>17.566160891999999</v>
      </c>
      <c r="L12" s="335">
        <v>18.106782706000001</v>
      </c>
    </row>
    <row r="13" spans="1:12" ht="15">
      <c r="A13" s="345" t="s">
        <v>136</v>
      </c>
      <c r="B13" s="524">
        <v>509.89004092200003</v>
      </c>
      <c r="C13" s="524">
        <v>344.86367380899998</v>
      </c>
      <c r="D13" s="524">
        <v>312.30614449500001</v>
      </c>
      <c r="E13" s="524">
        <v>301.69563308300002</v>
      </c>
      <c r="F13" s="524">
        <v>320.061340121</v>
      </c>
      <c r="G13" s="524">
        <v>290.95732010099999</v>
      </c>
      <c r="H13" s="524">
        <v>350.58743991199998</v>
      </c>
      <c r="I13" s="524" t="s">
        <v>93</v>
      </c>
      <c r="J13" s="525">
        <v>320.12419971899999</v>
      </c>
      <c r="K13" s="525">
        <v>310.369964235</v>
      </c>
      <c r="L13" s="525">
        <v>312.349138713</v>
      </c>
    </row>
    <row r="14" spans="1:12" ht="14.25">
      <c r="A14" s="339" t="s">
        <v>71</v>
      </c>
      <c r="B14" s="521">
        <v>279.29251732099999</v>
      </c>
      <c r="C14" s="521">
        <v>220.39912688199999</v>
      </c>
      <c r="D14" s="521">
        <v>192.17308730299999</v>
      </c>
      <c r="E14" s="521">
        <v>183.15421962900001</v>
      </c>
      <c r="F14" s="521">
        <v>192.12829209399999</v>
      </c>
      <c r="G14" s="521">
        <v>177.58051455899999</v>
      </c>
      <c r="H14" s="521">
        <v>191.69206861399999</v>
      </c>
      <c r="I14" s="521" t="s">
        <v>93</v>
      </c>
      <c r="J14" s="335">
        <v>197.771592075</v>
      </c>
      <c r="K14" s="335">
        <v>187.21126379399999</v>
      </c>
      <c r="L14" s="335">
        <v>189.353997814</v>
      </c>
    </row>
    <row r="15" spans="1:12" ht="14.25">
      <c r="A15" s="341" t="s">
        <v>137</v>
      </c>
      <c r="B15" s="522">
        <v>234.518012911</v>
      </c>
      <c r="C15" s="522">
        <v>164.58979969200001</v>
      </c>
      <c r="D15" s="522">
        <v>139.06144827099999</v>
      </c>
      <c r="E15" s="522">
        <v>128.87717522400001</v>
      </c>
      <c r="F15" s="522">
        <v>132.79792499300001</v>
      </c>
      <c r="G15" s="522">
        <v>118.282001034</v>
      </c>
      <c r="H15" s="522">
        <v>134.00349948600001</v>
      </c>
      <c r="I15" s="522" t="s">
        <v>93</v>
      </c>
      <c r="J15" s="523">
        <v>144.35835450799999</v>
      </c>
      <c r="K15" s="523">
        <v>129.93833844900001</v>
      </c>
      <c r="L15" s="523">
        <v>132.864218986</v>
      </c>
    </row>
    <row r="16" spans="1:12" ht="14.25">
      <c r="A16" s="603" t="s">
        <v>138</v>
      </c>
      <c r="B16" s="604">
        <v>44.774504409999999</v>
      </c>
      <c r="C16" s="604">
        <v>55.809327189999998</v>
      </c>
      <c r="D16" s="604">
        <v>53.111639031999999</v>
      </c>
      <c r="E16" s="604">
        <v>54.277044404999998</v>
      </c>
      <c r="F16" s="604">
        <v>59.330367101</v>
      </c>
      <c r="G16" s="604">
        <v>59.298513524999997</v>
      </c>
      <c r="H16" s="604">
        <v>57.688569127999997</v>
      </c>
      <c r="I16" s="604" t="s">
        <v>93</v>
      </c>
      <c r="J16" s="394">
        <v>53.413237567000003</v>
      </c>
      <c r="K16" s="394">
        <v>57.272925344999997</v>
      </c>
      <c r="L16" s="394">
        <v>56.489778827999999</v>
      </c>
    </row>
    <row r="17" spans="1:12" ht="14.25">
      <c r="A17" s="605" t="s">
        <v>139</v>
      </c>
      <c r="B17" s="606">
        <v>60.526329294999996</v>
      </c>
      <c r="C17" s="606">
        <v>46.238382893999997</v>
      </c>
      <c r="D17" s="606">
        <v>46.316156524</v>
      </c>
      <c r="E17" s="606">
        <v>52.493382142000002</v>
      </c>
      <c r="F17" s="606">
        <v>64.267028589999995</v>
      </c>
      <c r="G17" s="606">
        <v>66.143807416000001</v>
      </c>
      <c r="H17" s="606">
        <v>122.73528477799999</v>
      </c>
      <c r="I17" s="606" t="s">
        <v>93</v>
      </c>
      <c r="J17" s="607">
        <v>46.503194954000001</v>
      </c>
      <c r="K17" s="607">
        <v>60.265543374000003</v>
      </c>
      <c r="L17" s="607">
        <v>57.473106305000002</v>
      </c>
    </row>
    <row r="18" spans="1:12" ht="14.25">
      <c r="A18" s="603" t="s">
        <v>140</v>
      </c>
      <c r="B18" s="604">
        <v>40.089456532</v>
      </c>
      <c r="C18" s="604">
        <v>34.911548648999997</v>
      </c>
      <c r="D18" s="604">
        <v>36.060008228000001</v>
      </c>
      <c r="E18" s="604">
        <v>41.932884252000001</v>
      </c>
      <c r="F18" s="604">
        <v>50.684245674000003</v>
      </c>
      <c r="G18" s="604">
        <v>46.896463689999997</v>
      </c>
      <c r="H18" s="604">
        <v>63.091262682</v>
      </c>
      <c r="I18" s="604" t="s">
        <v>93</v>
      </c>
      <c r="J18" s="394">
        <v>35.938339384000002</v>
      </c>
      <c r="K18" s="394">
        <v>46.940898601000001</v>
      </c>
      <c r="L18" s="394">
        <v>44.708434105999999</v>
      </c>
    </row>
    <row r="19" spans="1:12" ht="14.25">
      <c r="A19" s="624" t="s">
        <v>141</v>
      </c>
      <c r="B19" s="625">
        <v>0.75047458899999997</v>
      </c>
      <c r="C19" s="625">
        <v>0.225514148</v>
      </c>
      <c r="D19" s="625">
        <v>0.19167014700000001</v>
      </c>
      <c r="E19" s="625">
        <v>0.16190937699999999</v>
      </c>
      <c r="F19" s="625">
        <v>0.19200244</v>
      </c>
      <c r="G19" s="625">
        <v>0.111662927</v>
      </c>
      <c r="H19" s="625" t="s">
        <v>582</v>
      </c>
      <c r="I19" s="625" t="s">
        <v>93</v>
      </c>
      <c r="J19" s="626">
        <v>0.20474885600000001</v>
      </c>
      <c r="K19" s="626">
        <v>0.170816991</v>
      </c>
      <c r="L19" s="626">
        <v>0.17770190599999999</v>
      </c>
    </row>
    <row r="20" spans="1:12" ht="14.25">
      <c r="A20" s="603" t="s">
        <v>142</v>
      </c>
      <c r="B20" s="604">
        <v>19.686398174000001</v>
      </c>
      <c r="C20" s="604">
        <v>11.101320097</v>
      </c>
      <c r="D20" s="604">
        <v>10.064478148999999</v>
      </c>
      <c r="E20" s="604">
        <v>10.398588514</v>
      </c>
      <c r="F20" s="604">
        <v>13.390780476</v>
      </c>
      <c r="G20" s="604">
        <v>19.135680799999999</v>
      </c>
      <c r="H20" s="604">
        <v>59.644022094999997</v>
      </c>
      <c r="I20" s="604" t="s">
        <v>93</v>
      </c>
      <c r="J20" s="394">
        <v>10.360106714</v>
      </c>
      <c r="K20" s="394">
        <v>13.153827781</v>
      </c>
      <c r="L20" s="394">
        <v>12.586970292</v>
      </c>
    </row>
    <row r="21" spans="1:12" ht="14.25">
      <c r="A21" s="624" t="s">
        <v>143</v>
      </c>
      <c r="B21" s="625">
        <v>34.135453452999997</v>
      </c>
      <c r="C21" s="625">
        <v>26.019847309999999</v>
      </c>
      <c r="D21" s="625">
        <v>27.399836077</v>
      </c>
      <c r="E21" s="625">
        <v>26.656452808000001</v>
      </c>
      <c r="F21" s="625">
        <v>24.378790399</v>
      </c>
      <c r="G21" s="625">
        <v>20.452700537999998</v>
      </c>
      <c r="H21" s="625">
        <v>19.124130923999999</v>
      </c>
      <c r="I21" s="625" t="s">
        <v>93</v>
      </c>
      <c r="J21" s="626">
        <v>27.280173638000001</v>
      </c>
      <c r="K21" s="626">
        <v>24.896387481000001</v>
      </c>
      <c r="L21" s="626">
        <v>25.380067491999998</v>
      </c>
    </row>
    <row r="22" spans="1:12" ht="14.25">
      <c r="A22" s="603" t="s">
        <v>144</v>
      </c>
      <c r="B22" s="604">
        <v>77.837368286</v>
      </c>
      <c r="C22" s="604">
        <v>37.701751006999999</v>
      </c>
      <c r="D22" s="604">
        <v>34.687607794999998</v>
      </c>
      <c r="E22" s="604">
        <v>30.717252466000001</v>
      </c>
      <c r="F22" s="604">
        <v>30.177474403000002</v>
      </c>
      <c r="G22" s="604">
        <v>20.405511192999999</v>
      </c>
      <c r="H22" s="604">
        <v>12.745454858</v>
      </c>
      <c r="I22" s="604" t="s">
        <v>93</v>
      </c>
      <c r="J22" s="394">
        <v>35.759680076000002</v>
      </c>
      <c r="K22" s="394">
        <v>29.353583428</v>
      </c>
      <c r="L22" s="394">
        <v>30.653406772</v>
      </c>
    </row>
    <row r="23" spans="1:12" ht="14.25">
      <c r="A23" s="627" t="s">
        <v>145</v>
      </c>
      <c r="B23" s="628">
        <v>58.098372566999998</v>
      </c>
      <c r="C23" s="628">
        <v>14.504565716</v>
      </c>
      <c r="D23" s="628">
        <v>11.729456795999999</v>
      </c>
      <c r="E23" s="628">
        <v>8.6743260380000002</v>
      </c>
      <c r="F23" s="628">
        <v>9.1097546349999998</v>
      </c>
      <c r="G23" s="628">
        <v>6.374786394</v>
      </c>
      <c r="H23" s="628">
        <v>4.2905007370000003</v>
      </c>
      <c r="I23" s="628" t="s">
        <v>93</v>
      </c>
      <c r="J23" s="629">
        <v>12.809558976</v>
      </c>
      <c r="K23" s="629">
        <v>8.6431861580000007</v>
      </c>
      <c r="L23" s="629">
        <v>9.4885603300000003</v>
      </c>
    </row>
    <row r="24" spans="1:12" ht="15">
      <c r="A24" s="611" t="s">
        <v>146</v>
      </c>
      <c r="B24" s="612">
        <v>55.790073741</v>
      </c>
      <c r="C24" s="612">
        <v>33.019421366000003</v>
      </c>
      <c r="D24" s="612">
        <v>38.504749791000002</v>
      </c>
      <c r="E24" s="612">
        <v>36.782571265999998</v>
      </c>
      <c r="F24" s="612">
        <v>52.540063232999998</v>
      </c>
      <c r="G24" s="612">
        <v>48.059410044000003</v>
      </c>
      <c r="H24" s="612">
        <v>76.017536276000001</v>
      </c>
      <c r="I24" s="612" t="s">
        <v>93</v>
      </c>
      <c r="J24" s="378">
        <v>37.896162736000001</v>
      </c>
      <c r="K24" s="378">
        <v>46.019106336999997</v>
      </c>
      <c r="L24" s="378">
        <v>44.370927688000002</v>
      </c>
    </row>
    <row r="25" spans="1:12" ht="15">
      <c r="A25" s="630" t="s">
        <v>147</v>
      </c>
      <c r="B25" s="631">
        <v>6.8050888</v>
      </c>
      <c r="C25" s="631">
        <v>0.521280152</v>
      </c>
      <c r="D25" s="631">
        <v>19.085626752</v>
      </c>
      <c r="E25" s="631">
        <v>18.60827471</v>
      </c>
      <c r="F25" s="631">
        <v>36.401038987</v>
      </c>
      <c r="G25" s="631">
        <v>36.778866483000002</v>
      </c>
      <c r="H25" s="631">
        <v>62.861095122999998</v>
      </c>
      <c r="I25" s="631" t="s">
        <v>93</v>
      </c>
      <c r="J25" s="632">
        <v>16.034231232</v>
      </c>
      <c r="K25" s="632">
        <v>29.520553716999999</v>
      </c>
      <c r="L25" s="632">
        <v>26.784123443999999</v>
      </c>
    </row>
    <row r="26" spans="1:12" ht="15">
      <c r="A26" s="611" t="s">
        <v>148</v>
      </c>
      <c r="B26" s="612">
        <v>199.01318247500001</v>
      </c>
      <c r="C26" s="612">
        <v>124.115475643</v>
      </c>
      <c r="D26" s="612">
        <v>105.187140015</v>
      </c>
      <c r="E26" s="612">
        <v>87.823424371000002</v>
      </c>
      <c r="F26" s="612">
        <v>88.112445433000005</v>
      </c>
      <c r="G26" s="612">
        <v>74.056340352999996</v>
      </c>
      <c r="H26" s="612">
        <v>129.47197394700001</v>
      </c>
      <c r="I26" s="612" t="s">
        <v>93</v>
      </c>
      <c r="J26" s="378">
        <v>109.43753804000001</v>
      </c>
      <c r="K26" s="378">
        <v>87.157437954000002</v>
      </c>
      <c r="L26" s="378">
        <v>91.678161852000002</v>
      </c>
    </row>
    <row r="27" spans="1:12" ht="14.25">
      <c r="A27" s="624" t="s">
        <v>149</v>
      </c>
      <c r="B27" s="625">
        <v>167.19869251700001</v>
      </c>
      <c r="C27" s="625">
        <v>102.995015659</v>
      </c>
      <c r="D27" s="625">
        <v>83.887641301000002</v>
      </c>
      <c r="E27" s="625">
        <v>69.698322809999993</v>
      </c>
      <c r="F27" s="625">
        <v>66.316720189999998</v>
      </c>
      <c r="G27" s="625">
        <v>54.617223707000001</v>
      </c>
      <c r="H27" s="625">
        <v>67.038891539999995</v>
      </c>
      <c r="I27" s="625" t="s">
        <v>93</v>
      </c>
      <c r="J27" s="626">
        <v>88.018480926999999</v>
      </c>
      <c r="K27" s="626">
        <v>66.648110556000006</v>
      </c>
      <c r="L27" s="626">
        <v>70.984246553999995</v>
      </c>
    </row>
    <row r="28" spans="1:12" ht="14.25">
      <c r="A28" s="603" t="s">
        <v>150</v>
      </c>
      <c r="B28" s="604">
        <v>21.123336845000001</v>
      </c>
      <c r="C28" s="604">
        <v>8.8763800439999994</v>
      </c>
      <c r="D28" s="604">
        <v>10.865109711000001</v>
      </c>
      <c r="E28" s="604">
        <v>10.977032557999999</v>
      </c>
      <c r="F28" s="604">
        <v>14.000401447</v>
      </c>
      <c r="G28" s="604">
        <v>14.746365252</v>
      </c>
      <c r="H28" s="604">
        <v>52.871231934999997</v>
      </c>
      <c r="I28" s="604" t="s">
        <v>93</v>
      </c>
      <c r="J28" s="394">
        <v>10.700387415</v>
      </c>
      <c r="K28" s="394">
        <v>13.233272518</v>
      </c>
      <c r="L28" s="394">
        <v>12.719339718000001</v>
      </c>
    </row>
    <row r="29" spans="1:12" ht="14.25">
      <c r="A29" s="624" t="s">
        <v>151</v>
      </c>
      <c r="B29" s="625">
        <v>10.691153114</v>
      </c>
      <c r="C29" s="625">
        <v>12.244079940000001</v>
      </c>
      <c r="D29" s="625">
        <v>10.434389003</v>
      </c>
      <c r="E29" s="625">
        <v>7.1480690019999997</v>
      </c>
      <c r="F29" s="625">
        <v>7.7953237959999999</v>
      </c>
      <c r="G29" s="625">
        <v>4.692751393</v>
      </c>
      <c r="H29" s="625">
        <v>9.5618504719999997</v>
      </c>
      <c r="I29" s="625" t="s">
        <v>93</v>
      </c>
      <c r="J29" s="626">
        <v>10.718669698999999</v>
      </c>
      <c r="K29" s="626">
        <v>7.2760548810000003</v>
      </c>
      <c r="L29" s="626">
        <v>7.9745755789999997</v>
      </c>
    </row>
    <row r="30" spans="1:12" ht="15">
      <c r="A30" s="611" t="s">
        <v>152</v>
      </c>
      <c r="B30" s="612">
        <v>110.225730994</v>
      </c>
      <c r="C30" s="612">
        <v>77.813042017000001</v>
      </c>
      <c r="D30" s="612">
        <v>48.931173297000001</v>
      </c>
      <c r="E30" s="612">
        <v>38.678261779000003</v>
      </c>
      <c r="F30" s="612">
        <v>37.070398773000001</v>
      </c>
      <c r="G30" s="612">
        <v>27.209478379</v>
      </c>
      <c r="H30" s="612">
        <v>18.744382044000002</v>
      </c>
      <c r="I30" s="612" t="s">
        <v>93</v>
      </c>
      <c r="J30" s="378">
        <v>54.269560558000002</v>
      </c>
      <c r="K30" s="378">
        <v>36.660544164999997</v>
      </c>
      <c r="L30" s="378">
        <v>40.233485979000001</v>
      </c>
    </row>
    <row r="31" spans="1:12" ht="14.25">
      <c r="A31" s="624" t="s">
        <v>153</v>
      </c>
      <c r="B31" s="625">
        <v>16.788490877000001</v>
      </c>
      <c r="C31" s="625">
        <v>13.472912862999999</v>
      </c>
      <c r="D31" s="625">
        <v>10.732985789000001</v>
      </c>
      <c r="E31" s="625">
        <v>9.8918345310000007</v>
      </c>
      <c r="F31" s="625">
        <v>8.9386172940000002</v>
      </c>
      <c r="G31" s="625">
        <v>7.6497792999999996</v>
      </c>
      <c r="H31" s="625">
        <v>7.5961156379999997</v>
      </c>
      <c r="I31" s="625" t="s">
        <v>93</v>
      </c>
      <c r="J31" s="626">
        <v>11.242793279000001</v>
      </c>
      <c r="K31" s="626">
        <v>9.1952276410000007</v>
      </c>
      <c r="L31" s="626">
        <v>9.6106871260000002</v>
      </c>
    </row>
    <row r="32" spans="1:12" ht="14.25">
      <c r="A32" s="603" t="s">
        <v>154</v>
      </c>
      <c r="B32" s="604">
        <v>77.30805694</v>
      </c>
      <c r="C32" s="604">
        <v>43.172173266999998</v>
      </c>
      <c r="D32" s="604">
        <v>24.568662882000002</v>
      </c>
      <c r="E32" s="604">
        <v>20.777545009000001</v>
      </c>
      <c r="F32" s="604">
        <v>16.993791579</v>
      </c>
      <c r="G32" s="604">
        <v>12.020722555000001</v>
      </c>
      <c r="H32" s="604">
        <v>3.074659305</v>
      </c>
      <c r="I32" s="604" t="s">
        <v>93</v>
      </c>
      <c r="J32" s="394">
        <v>28.193008550999998</v>
      </c>
      <c r="K32" s="394">
        <v>17.939776517999999</v>
      </c>
      <c r="L32" s="394">
        <v>20.020199447</v>
      </c>
    </row>
    <row r="33" spans="1:12" ht="14.25">
      <c r="A33" s="627" t="s">
        <v>155</v>
      </c>
      <c r="B33" s="628">
        <v>16.129183177000002</v>
      </c>
      <c r="C33" s="628">
        <v>21.167955888000002</v>
      </c>
      <c r="D33" s="628">
        <v>13.629524627</v>
      </c>
      <c r="E33" s="628">
        <v>8.0088822390000001</v>
      </c>
      <c r="F33" s="628">
        <v>11.137989899000001</v>
      </c>
      <c r="G33" s="628">
        <v>7.5389765239999997</v>
      </c>
      <c r="H33" s="628">
        <v>8.0736071020000004</v>
      </c>
      <c r="I33" s="628" t="s">
        <v>93</v>
      </c>
      <c r="J33" s="629">
        <v>14.833758727999999</v>
      </c>
      <c r="K33" s="629">
        <v>9.5255400049999999</v>
      </c>
      <c r="L33" s="629">
        <v>10.602599404999999</v>
      </c>
    </row>
    <row r="34" spans="1:12" ht="15">
      <c r="A34" s="616" t="s">
        <v>156</v>
      </c>
      <c r="B34" s="612">
        <v>653.11314965600002</v>
      </c>
      <c r="C34" s="612">
        <v>435.95972808699997</v>
      </c>
      <c r="D34" s="612">
        <v>378.98853471799998</v>
      </c>
      <c r="E34" s="612">
        <v>352.73648618800001</v>
      </c>
      <c r="F34" s="612">
        <v>355.63372232099999</v>
      </c>
      <c r="G34" s="612">
        <v>316.95425040999999</v>
      </c>
      <c r="H34" s="612">
        <v>404.04187758199998</v>
      </c>
      <c r="I34" s="612" t="s">
        <v>93</v>
      </c>
      <c r="J34" s="378">
        <v>391.66557502299997</v>
      </c>
      <c r="K34" s="378">
        <v>351.508295852</v>
      </c>
      <c r="L34" s="378">
        <v>359.65637287700002</v>
      </c>
    </row>
    <row r="35" spans="1:12" ht="15">
      <c r="A35" s="633" t="s">
        <v>157</v>
      </c>
      <c r="B35" s="634">
        <v>620.11577191599997</v>
      </c>
      <c r="C35" s="634">
        <v>422.67671582700001</v>
      </c>
      <c r="D35" s="634">
        <v>361.237317792</v>
      </c>
      <c r="E35" s="634">
        <v>340.37389486199999</v>
      </c>
      <c r="F35" s="634">
        <v>357.13173889299998</v>
      </c>
      <c r="G35" s="634">
        <v>318.16679848000001</v>
      </c>
      <c r="H35" s="634">
        <v>369.331821956</v>
      </c>
      <c r="I35" s="634" t="s">
        <v>93</v>
      </c>
      <c r="J35" s="635">
        <v>374.393760278</v>
      </c>
      <c r="K35" s="635">
        <v>347.03050839899998</v>
      </c>
      <c r="L35" s="635">
        <v>352.58262469200002</v>
      </c>
    </row>
    <row r="36" spans="1:12" ht="15">
      <c r="A36" s="613" t="s">
        <v>158</v>
      </c>
      <c r="B36" s="614">
        <v>-32.997377739999997</v>
      </c>
      <c r="C36" s="614">
        <v>-13.28301226</v>
      </c>
      <c r="D36" s="614">
        <v>-17.751216926000001</v>
      </c>
      <c r="E36" s="614">
        <v>-12.362591326</v>
      </c>
      <c r="F36" s="614">
        <v>1.4980165729999999</v>
      </c>
      <c r="G36" s="614">
        <v>1.21254807</v>
      </c>
      <c r="H36" s="614">
        <v>-34.710055627000003</v>
      </c>
      <c r="I36" s="614" t="s">
        <v>93</v>
      </c>
      <c r="J36" s="615">
        <v>-17.271814746</v>
      </c>
      <c r="K36" s="615">
        <v>-4.4777874530000004</v>
      </c>
      <c r="L36" s="615">
        <v>-7.0737481850000004</v>
      </c>
    </row>
    <row r="37" spans="1:12" ht="14.25">
      <c r="A37" s="624" t="s">
        <v>159</v>
      </c>
      <c r="B37" s="625">
        <v>48.984984941</v>
      </c>
      <c r="C37" s="625">
        <v>32.498141214</v>
      </c>
      <c r="D37" s="625">
        <v>19.419123038999999</v>
      </c>
      <c r="E37" s="625">
        <v>18.174296556000002</v>
      </c>
      <c r="F37" s="625">
        <v>16.139024246999998</v>
      </c>
      <c r="G37" s="625">
        <v>11.280543561</v>
      </c>
      <c r="H37" s="625">
        <v>13.156441152999999</v>
      </c>
      <c r="I37" s="625" t="s">
        <v>93</v>
      </c>
      <c r="J37" s="626">
        <v>21.861931504000001</v>
      </c>
      <c r="K37" s="626">
        <v>16.498552620000002</v>
      </c>
      <c r="L37" s="626">
        <v>17.586804244</v>
      </c>
    </row>
    <row r="38" spans="1:12" ht="14.25">
      <c r="A38" s="603" t="s">
        <v>160</v>
      </c>
      <c r="B38" s="604">
        <v>59.686394257000003</v>
      </c>
      <c r="C38" s="604">
        <v>33.718437539999996</v>
      </c>
      <c r="D38" s="604">
        <v>28.010231531999999</v>
      </c>
      <c r="E38" s="604">
        <v>24.655876419999998</v>
      </c>
      <c r="F38" s="604">
        <v>24.480866528</v>
      </c>
      <c r="G38" s="604">
        <v>7.5503277820000001</v>
      </c>
      <c r="H38" s="604">
        <v>2.5253952549999998</v>
      </c>
      <c r="I38" s="604" t="s">
        <v>93</v>
      </c>
      <c r="J38" s="394">
        <v>29.339394541000001</v>
      </c>
      <c r="K38" s="394">
        <v>22.828702264</v>
      </c>
      <c r="L38" s="394">
        <v>24.149748491</v>
      </c>
    </row>
    <row r="39" spans="1:12" ht="14.25">
      <c r="A39" s="627" t="s">
        <v>161</v>
      </c>
      <c r="B39" s="628">
        <v>10.701409315999999</v>
      </c>
      <c r="C39" s="628">
        <v>1.2202963259999999</v>
      </c>
      <c r="D39" s="628">
        <v>8.5911084930000001</v>
      </c>
      <c r="E39" s="628">
        <v>6.4815798649999996</v>
      </c>
      <c r="F39" s="628">
        <v>8.3418422809999999</v>
      </c>
      <c r="G39" s="628">
        <v>-3.7302157789999999</v>
      </c>
      <c r="H39" s="628">
        <v>-10.631045898</v>
      </c>
      <c r="I39" s="628" t="s">
        <v>93</v>
      </c>
      <c r="J39" s="629">
        <v>7.4774630369999997</v>
      </c>
      <c r="K39" s="629">
        <v>6.3301496439999996</v>
      </c>
      <c r="L39" s="629">
        <v>6.562944248</v>
      </c>
    </row>
    <row r="40" spans="1:12" ht="15">
      <c r="A40" s="616" t="s">
        <v>162</v>
      </c>
      <c r="B40" s="612">
        <v>702.09813459700001</v>
      </c>
      <c r="C40" s="612">
        <v>468.45786930100002</v>
      </c>
      <c r="D40" s="612">
        <v>398.40765775699998</v>
      </c>
      <c r="E40" s="612">
        <v>370.91078274400002</v>
      </c>
      <c r="F40" s="612">
        <v>371.77274656700001</v>
      </c>
      <c r="G40" s="612">
        <v>328.23479397099999</v>
      </c>
      <c r="H40" s="612">
        <v>417.19831873599998</v>
      </c>
      <c r="I40" s="612" t="s">
        <v>93</v>
      </c>
      <c r="J40" s="378">
        <v>413.52750652700001</v>
      </c>
      <c r="K40" s="378">
        <v>368.006848472</v>
      </c>
      <c r="L40" s="378">
        <v>377.24317711999998</v>
      </c>
    </row>
    <row r="41" spans="1:12" ht="15">
      <c r="A41" s="633" t="s">
        <v>163</v>
      </c>
      <c r="B41" s="634">
        <v>679.80216617400004</v>
      </c>
      <c r="C41" s="634">
        <v>456.39515336699998</v>
      </c>
      <c r="D41" s="634">
        <v>389.24754932399998</v>
      </c>
      <c r="E41" s="634">
        <v>365.02977128200001</v>
      </c>
      <c r="F41" s="634">
        <v>381.61260542100001</v>
      </c>
      <c r="G41" s="634">
        <v>325.71712626200002</v>
      </c>
      <c r="H41" s="634">
        <v>371.85721721099998</v>
      </c>
      <c r="I41" s="634" t="s">
        <v>93</v>
      </c>
      <c r="J41" s="635">
        <v>403.73315481899999</v>
      </c>
      <c r="K41" s="635">
        <v>369.859210663</v>
      </c>
      <c r="L41" s="635">
        <v>376.73237318299999</v>
      </c>
    </row>
    <row r="42" spans="1:12" ht="14.25">
      <c r="A42" s="608" t="s">
        <v>164</v>
      </c>
      <c r="B42" s="609">
        <v>-22.295968424000002</v>
      </c>
      <c r="C42" s="609">
        <v>-12.062715934</v>
      </c>
      <c r="D42" s="609">
        <v>-9.1601084339999996</v>
      </c>
      <c r="E42" s="609">
        <v>-5.8810114609999999</v>
      </c>
      <c r="F42" s="609">
        <v>9.8398588539999992</v>
      </c>
      <c r="G42" s="609">
        <v>-2.5176677089999999</v>
      </c>
      <c r="H42" s="609">
        <v>-45.341101524999999</v>
      </c>
      <c r="I42" s="609" t="s">
        <v>93</v>
      </c>
      <c r="J42" s="610">
        <v>-9.7943517090000007</v>
      </c>
      <c r="K42" s="610">
        <v>1.8523621910000001</v>
      </c>
      <c r="L42" s="610">
        <v>-0.51080393700000004</v>
      </c>
    </row>
    <row r="43" spans="1:12" s="7" customFormat="1" ht="15">
      <c r="A43" s="636" t="s">
        <v>246</v>
      </c>
      <c r="B43" s="631">
        <v>523.94266777400003</v>
      </c>
      <c r="C43" s="631">
        <v>241.31182414899999</v>
      </c>
      <c r="D43" s="631">
        <v>193.11447786700001</v>
      </c>
      <c r="E43" s="631">
        <v>176.75026751600001</v>
      </c>
      <c r="F43" s="631">
        <v>177.57114128000001</v>
      </c>
      <c r="G43" s="631">
        <v>142.554892354</v>
      </c>
      <c r="H43" s="631">
        <v>70.772582252000007</v>
      </c>
      <c r="I43" s="631" t="s">
        <v>93</v>
      </c>
      <c r="J43" s="632">
        <v>205.22517750399999</v>
      </c>
      <c r="K43" s="632">
        <v>173.06723709600001</v>
      </c>
      <c r="L43" s="632">
        <v>179.592215401</v>
      </c>
    </row>
    <row r="44" spans="1:12" ht="15">
      <c r="A44" s="611" t="s">
        <v>165</v>
      </c>
      <c r="B44" s="604"/>
      <c r="C44" s="604"/>
      <c r="D44" s="604"/>
      <c r="E44" s="604"/>
      <c r="F44" s="604"/>
      <c r="G44" s="604"/>
      <c r="H44" s="604"/>
      <c r="I44" s="604"/>
      <c r="J44" s="618"/>
      <c r="K44" s="618"/>
      <c r="L44" s="618"/>
    </row>
    <row r="45" spans="1:12" ht="15">
      <c r="A45" s="341" t="s">
        <v>392</v>
      </c>
      <c r="B45" s="522">
        <v>452.72330240500003</v>
      </c>
      <c r="C45" s="522">
        <v>310.84060532900003</v>
      </c>
      <c r="D45" s="522">
        <v>273.03249963399998</v>
      </c>
      <c r="E45" s="522">
        <v>264.07342023199999</v>
      </c>
      <c r="F45" s="522">
        <v>267.09701880699998</v>
      </c>
      <c r="G45" s="522">
        <v>242.71935408300001</v>
      </c>
      <c r="H45" s="522">
        <v>274.569903635</v>
      </c>
      <c r="I45" s="522" t="s">
        <v>93</v>
      </c>
      <c r="J45" s="523">
        <v>281.41421630000002</v>
      </c>
      <c r="K45" s="523">
        <v>263.785101516</v>
      </c>
      <c r="L45" s="523">
        <v>267.362121376</v>
      </c>
    </row>
    <row r="46" spans="1:12" ht="15">
      <c r="A46" s="339" t="s">
        <v>509</v>
      </c>
      <c r="B46" s="521">
        <v>273.55844576800001</v>
      </c>
      <c r="C46" s="521">
        <v>226.52800116399999</v>
      </c>
      <c r="D46" s="521">
        <v>209.43689950999999</v>
      </c>
      <c r="E46" s="521">
        <v>223.83741117599999</v>
      </c>
      <c r="F46" s="521">
        <v>263.85671315000002</v>
      </c>
      <c r="G46" s="521">
        <v>241.37875793800001</v>
      </c>
      <c r="H46" s="521">
        <v>311.94443636199998</v>
      </c>
      <c r="I46" s="521" t="s">
        <v>93</v>
      </c>
      <c r="J46" s="335">
        <v>212.986147781</v>
      </c>
      <c r="K46" s="335">
        <v>246.19447531</v>
      </c>
      <c r="L46" s="335">
        <v>239.45636913999999</v>
      </c>
    </row>
    <row r="47" spans="1:12" ht="15">
      <c r="A47" s="341" t="s">
        <v>393</v>
      </c>
      <c r="B47" s="522">
        <v>234.518012911</v>
      </c>
      <c r="C47" s="522">
        <v>164.58979969200001</v>
      </c>
      <c r="D47" s="522">
        <v>139.06144827099999</v>
      </c>
      <c r="E47" s="522">
        <v>128.87717522400001</v>
      </c>
      <c r="F47" s="522">
        <v>132.79792499300001</v>
      </c>
      <c r="G47" s="522">
        <v>118.282001034</v>
      </c>
      <c r="H47" s="522">
        <v>134.00349948600001</v>
      </c>
      <c r="I47" s="522" t="s">
        <v>93</v>
      </c>
      <c r="J47" s="523">
        <v>144.35835450799999</v>
      </c>
      <c r="K47" s="523">
        <v>129.93833844900001</v>
      </c>
      <c r="L47" s="523">
        <v>132.864218986</v>
      </c>
    </row>
    <row r="48" spans="1:12" ht="15">
      <c r="A48" s="339" t="s">
        <v>394</v>
      </c>
      <c r="B48" s="521">
        <v>509.89004092200003</v>
      </c>
      <c r="C48" s="521">
        <v>344.86367380899998</v>
      </c>
      <c r="D48" s="521">
        <v>312.30614449500001</v>
      </c>
      <c r="E48" s="521">
        <v>301.69563308300002</v>
      </c>
      <c r="F48" s="521">
        <v>320.061340121</v>
      </c>
      <c r="G48" s="521">
        <v>290.95732010099999</v>
      </c>
      <c r="H48" s="521">
        <v>350.58743991199998</v>
      </c>
      <c r="I48" s="521" t="s">
        <v>93</v>
      </c>
      <c r="J48" s="335">
        <v>320.12419971899999</v>
      </c>
      <c r="K48" s="335">
        <v>310.369964235</v>
      </c>
      <c r="L48" s="335">
        <v>312.349138713</v>
      </c>
    </row>
    <row r="49" spans="1:12" ht="15">
      <c r="A49" s="341" t="s">
        <v>510</v>
      </c>
      <c r="B49" s="522">
        <v>171.211156625</v>
      </c>
      <c r="C49" s="522">
        <v>109.57541786199999</v>
      </c>
      <c r="D49" s="522">
        <v>89.828048038000006</v>
      </c>
      <c r="E49" s="522">
        <v>72.672324248999999</v>
      </c>
      <c r="F49" s="522">
        <v>71.386575648000004</v>
      </c>
      <c r="G49" s="522">
        <v>55.463007826999998</v>
      </c>
      <c r="H49" s="522">
        <v>68.399113756000006</v>
      </c>
      <c r="I49" s="522" t="s">
        <v>93</v>
      </c>
      <c r="J49" s="523">
        <v>94.031138255000002</v>
      </c>
      <c r="K49" s="523">
        <v>70.460328093000001</v>
      </c>
      <c r="L49" s="523">
        <v>75.242942370999998</v>
      </c>
    </row>
    <row r="50" spans="1:12" ht="15">
      <c r="A50" s="600" t="s">
        <v>395</v>
      </c>
      <c r="B50" s="601">
        <v>523.94266777400003</v>
      </c>
      <c r="C50" s="601">
        <v>241.31182414899999</v>
      </c>
      <c r="D50" s="601">
        <v>193.11447786700001</v>
      </c>
      <c r="E50" s="601">
        <v>176.75026751600001</v>
      </c>
      <c r="F50" s="601">
        <v>177.57114128000001</v>
      </c>
      <c r="G50" s="601">
        <v>142.554892354</v>
      </c>
      <c r="H50" s="601">
        <v>70.772582252000007</v>
      </c>
      <c r="I50" s="601" t="s">
        <v>93</v>
      </c>
      <c r="J50" s="602">
        <v>205.22517750399999</v>
      </c>
      <c r="K50" s="602">
        <v>173.06723709600001</v>
      </c>
      <c r="L50" s="602">
        <v>179.592215401</v>
      </c>
    </row>
    <row r="51" spans="1:12" ht="15">
      <c r="A51" s="627" t="s">
        <v>511</v>
      </c>
      <c r="B51" s="628">
        <v>40.089456532</v>
      </c>
      <c r="C51" s="628">
        <v>34.911548648999997</v>
      </c>
      <c r="D51" s="628">
        <v>36.060008228000001</v>
      </c>
      <c r="E51" s="628">
        <v>41.932884252000001</v>
      </c>
      <c r="F51" s="628">
        <v>50.684245674000003</v>
      </c>
      <c r="G51" s="628">
        <v>46.896463689999997</v>
      </c>
      <c r="H51" s="628">
        <v>63.091262682</v>
      </c>
      <c r="I51" s="628" t="s">
        <v>93</v>
      </c>
      <c r="J51" s="629">
        <v>35.938339384000002</v>
      </c>
      <c r="K51" s="629">
        <v>46.940898601000001</v>
      </c>
      <c r="L51" s="629">
        <v>44.708434105999999</v>
      </c>
    </row>
    <row r="52" spans="1:12">
      <c r="A52" s="22" t="s">
        <v>251</v>
      </c>
    </row>
    <row r="53" spans="1:12">
      <c r="A53" s="22" t="s">
        <v>589</v>
      </c>
    </row>
    <row r="54" spans="1:12">
      <c r="A54" s="244" t="s">
        <v>260</v>
      </c>
      <c r="B54" s="197"/>
      <c r="C54" s="197"/>
      <c r="D54" s="197"/>
      <c r="E54" s="197"/>
      <c r="F54" s="212"/>
      <c r="G54" s="197"/>
      <c r="H54" s="197"/>
      <c r="I54" s="212"/>
      <c r="J54" s="197"/>
      <c r="K54" s="197"/>
      <c r="L54" s="197"/>
    </row>
    <row r="55" spans="1:12">
      <c r="A55" s="244" t="s">
        <v>339</v>
      </c>
      <c r="B55" s="3"/>
      <c r="C55" s="3"/>
      <c r="D55" s="3"/>
      <c r="E55" s="3"/>
      <c r="F55" s="213"/>
      <c r="G55" s="3"/>
      <c r="H55" s="3"/>
      <c r="I55" s="3"/>
      <c r="J55" s="3"/>
      <c r="K55" s="3"/>
      <c r="L55" s="3"/>
    </row>
    <row r="57" spans="1:12" s="467" customFormat="1" ht="12.75" customHeight="1">
      <c r="A57" s="512" t="s">
        <v>177</v>
      </c>
      <c r="B57" s="513"/>
      <c r="C57" s="513"/>
      <c r="D57" s="513"/>
      <c r="E57" s="513"/>
    </row>
    <row r="58" spans="1:12" s="467" customFormat="1" ht="24.75" customHeight="1">
      <c r="A58" s="766" t="s">
        <v>178</v>
      </c>
      <c r="B58" s="766"/>
      <c r="C58" s="766"/>
      <c r="D58" s="766"/>
      <c r="E58" s="766"/>
      <c r="F58" s="766"/>
      <c r="G58" s="766"/>
      <c r="H58" s="766"/>
      <c r="I58" s="766"/>
      <c r="J58" s="766"/>
      <c r="K58" s="766"/>
      <c r="L58" s="766"/>
    </row>
    <row r="59" spans="1:12" s="467" customFormat="1" ht="12.75" customHeight="1">
      <c r="A59" s="514"/>
      <c r="B59" s="515"/>
      <c r="C59" s="515"/>
      <c r="D59" s="515"/>
      <c r="E59" s="515"/>
    </row>
    <row r="60" spans="1:12" s="467" customFormat="1" ht="14.25" customHeight="1">
      <c r="A60" s="767" t="s">
        <v>181</v>
      </c>
      <c r="B60" s="767"/>
      <c r="C60" s="767"/>
      <c r="D60" s="767"/>
      <c r="E60" s="767"/>
      <c r="F60" s="767"/>
      <c r="G60" s="767"/>
      <c r="H60" s="767"/>
      <c r="I60" s="767"/>
      <c r="J60" s="767"/>
      <c r="K60" s="767"/>
      <c r="L60" s="767"/>
    </row>
    <row r="61" spans="1:12" s="467" customFormat="1" ht="12.75" customHeight="1">
      <c r="A61" s="514"/>
      <c r="B61" s="515"/>
      <c r="C61" s="515"/>
      <c r="D61" s="515"/>
      <c r="E61" s="515"/>
    </row>
    <row r="62" spans="1:12" s="467" customFormat="1" ht="17.25" customHeight="1">
      <c r="A62" s="765" t="s">
        <v>182</v>
      </c>
      <c r="B62" s="765"/>
      <c r="C62" s="765"/>
      <c r="D62" s="765"/>
      <c r="E62" s="765"/>
      <c r="F62" s="765"/>
      <c r="G62" s="765"/>
      <c r="H62" s="765"/>
      <c r="I62" s="765"/>
      <c r="J62" s="765"/>
      <c r="K62" s="765"/>
      <c r="L62" s="765"/>
    </row>
    <row r="63" spans="1:12" s="467" customFormat="1" ht="12.75" customHeight="1">
      <c r="A63" s="516"/>
      <c r="B63" s="513"/>
      <c r="C63" s="513"/>
      <c r="D63" s="513"/>
      <c r="E63" s="513"/>
    </row>
    <row r="64" spans="1:12" s="467" customFormat="1" ht="12.75" customHeight="1">
      <c r="A64" s="764" t="s">
        <v>183</v>
      </c>
      <c r="B64" s="764"/>
      <c r="C64" s="764"/>
      <c r="D64" s="764"/>
      <c r="E64" s="764"/>
    </row>
    <row r="65" spans="1:12" s="467" customFormat="1" ht="12.75" customHeight="1">
      <c r="A65" s="656"/>
      <c r="B65" s="656"/>
      <c r="C65" s="656"/>
      <c r="D65" s="656"/>
      <c r="E65" s="656"/>
    </row>
    <row r="66" spans="1:12" s="467" customFormat="1" ht="15.75" customHeight="1">
      <c r="A66" s="765" t="s">
        <v>628</v>
      </c>
      <c r="B66" s="765"/>
      <c r="C66" s="765"/>
      <c r="D66" s="765"/>
      <c r="E66" s="765"/>
      <c r="F66" s="765"/>
      <c r="G66" s="765"/>
      <c r="H66" s="765"/>
      <c r="I66" s="765"/>
      <c r="J66" s="765"/>
      <c r="K66" s="765"/>
      <c r="L66" s="765"/>
    </row>
    <row r="67" spans="1:12" s="467" customFormat="1" ht="12.75" customHeight="1">
      <c r="A67" s="513"/>
      <c r="B67" s="513"/>
      <c r="C67" s="513"/>
      <c r="D67" s="513"/>
      <c r="E67" s="513"/>
    </row>
    <row r="68" spans="1:12" s="467" customFormat="1" ht="15" customHeight="1">
      <c r="A68" s="765" t="s">
        <v>184</v>
      </c>
      <c r="B68" s="765"/>
      <c r="C68" s="765"/>
      <c r="D68" s="765"/>
      <c r="E68" s="765"/>
      <c r="F68" s="765"/>
      <c r="G68" s="765"/>
      <c r="H68" s="765"/>
      <c r="I68" s="765"/>
      <c r="J68" s="765"/>
      <c r="K68" s="765"/>
      <c r="L68" s="765"/>
    </row>
    <row r="69" spans="1:12" s="467" customFormat="1" ht="12.75" customHeight="1">
      <c r="A69" s="513"/>
      <c r="B69" s="513"/>
      <c r="C69" s="513"/>
      <c r="D69" s="513"/>
      <c r="E69" s="513"/>
    </row>
    <row r="70" spans="1:12" s="467" customFormat="1" ht="27" customHeight="1">
      <c r="A70" s="765" t="s">
        <v>185</v>
      </c>
      <c r="B70" s="765"/>
      <c r="C70" s="765"/>
      <c r="D70" s="765"/>
      <c r="E70" s="765"/>
      <c r="F70" s="765"/>
      <c r="G70" s="765"/>
      <c r="H70" s="765"/>
      <c r="I70" s="765"/>
      <c r="J70" s="765"/>
      <c r="K70" s="765"/>
      <c r="L70" s="765"/>
    </row>
    <row r="71" spans="1:12" s="467" customFormat="1" ht="12.75" customHeight="1">
      <c r="A71" s="516"/>
      <c r="B71" s="513"/>
      <c r="C71" s="513"/>
      <c r="D71" s="513"/>
      <c r="E71" s="513"/>
    </row>
    <row r="72" spans="1:12" s="467" customFormat="1" ht="15" customHeight="1">
      <c r="A72" s="765" t="s">
        <v>186</v>
      </c>
      <c r="B72" s="765"/>
      <c r="C72" s="765"/>
      <c r="D72" s="765"/>
      <c r="E72" s="765"/>
      <c r="F72" s="765"/>
      <c r="G72" s="765"/>
      <c r="H72" s="765"/>
      <c r="I72" s="765"/>
      <c r="J72" s="765"/>
      <c r="K72" s="765"/>
      <c r="L72" s="765"/>
    </row>
    <row r="73" spans="1:12" s="467" customFormat="1" ht="12.75" customHeight="1">
      <c r="A73" s="517"/>
      <c r="B73" s="513"/>
      <c r="C73" s="513"/>
      <c r="D73" s="513"/>
      <c r="E73" s="513"/>
    </row>
    <row r="74" spans="1:12" s="467" customFormat="1" ht="15" customHeight="1">
      <c r="A74" s="764" t="s">
        <v>187</v>
      </c>
      <c r="B74" s="764"/>
      <c r="C74" s="764"/>
      <c r="D74" s="764"/>
      <c r="E74" s="764"/>
    </row>
    <row r="75" spans="1:12" s="467" customFormat="1" ht="12.75" customHeight="1">
      <c r="A75" s="517"/>
      <c r="B75" s="513"/>
      <c r="C75" s="513"/>
      <c r="D75" s="513"/>
      <c r="E75" s="513"/>
    </row>
    <row r="76" spans="1:12" s="467" customFormat="1" ht="13.5" customHeight="1">
      <c r="A76" s="765" t="s">
        <v>188</v>
      </c>
      <c r="B76" s="765"/>
      <c r="C76" s="765"/>
      <c r="D76" s="765"/>
      <c r="E76" s="765"/>
      <c r="F76" s="765"/>
      <c r="G76" s="765"/>
      <c r="H76" s="765"/>
      <c r="I76" s="765"/>
      <c r="J76" s="765"/>
      <c r="K76" s="765"/>
      <c r="L76" s="765"/>
    </row>
    <row r="77" spans="1:12" s="467" customFormat="1" ht="10.5" customHeight="1">
      <c r="A77" s="661"/>
      <c r="B77" s="661"/>
      <c r="C77" s="661"/>
      <c r="D77" s="661"/>
      <c r="E77" s="661"/>
      <c r="F77" s="661"/>
      <c r="G77" s="661"/>
      <c r="H77" s="661"/>
      <c r="I77" s="661"/>
      <c r="J77" s="661"/>
      <c r="K77" s="661"/>
      <c r="L77" s="661"/>
    </row>
    <row r="78" spans="1:12" s="467" customFormat="1" ht="25.5" customHeight="1">
      <c r="A78" s="765" t="s">
        <v>636</v>
      </c>
      <c r="B78" s="765"/>
      <c r="C78" s="765"/>
      <c r="D78" s="765"/>
      <c r="E78" s="765"/>
      <c r="F78" s="765"/>
      <c r="G78" s="765"/>
      <c r="H78" s="765"/>
      <c r="I78" s="765"/>
      <c r="J78" s="765"/>
      <c r="K78" s="765"/>
      <c r="L78" s="765"/>
    </row>
    <row r="79" spans="1:12" s="467" customFormat="1" ht="12.75" customHeight="1">
      <c r="A79" s="517"/>
      <c r="B79" s="513"/>
      <c r="C79" s="513"/>
      <c r="D79" s="513"/>
      <c r="E79" s="513"/>
    </row>
    <row r="80" spans="1:12" s="467" customFormat="1" ht="22.5" customHeight="1">
      <c r="A80" s="765" t="s">
        <v>189</v>
      </c>
      <c r="B80" s="765"/>
      <c r="C80" s="765"/>
      <c r="D80" s="765"/>
      <c r="E80" s="765"/>
      <c r="F80" s="765"/>
      <c r="G80" s="765"/>
      <c r="H80" s="765"/>
      <c r="I80" s="765"/>
      <c r="J80" s="765"/>
      <c r="K80" s="765"/>
      <c r="L80" s="765"/>
    </row>
    <row r="81" spans="1:12" s="467" customFormat="1" ht="9" customHeight="1">
      <c r="A81" s="517"/>
      <c r="B81" s="513"/>
      <c r="C81" s="513"/>
      <c r="D81" s="513"/>
      <c r="E81" s="513"/>
    </row>
    <row r="82" spans="1:12" s="467" customFormat="1" ht="18" customHeight="1">
      <c r="A82" s="764" t="s">
        <v>190</v>
      </c>
      <c r="B82" s="764"/>
      <c r="C82" s="764"/>
      <c r="D82" s="764"/>
      <c r="E82" s="764"/>
    </row>
    <row r="83" spans="1:12" s="467" customFormat="1" ht="12.75" customHeight="1">
      <c r="A83" s="657"/>
      <c r="B83" s="513"/>
      <c r="C83" s="513"/>
      <c r="D83" s="513"/>
      <c r="E83" s="513"/>
    </row>
    <row r="84" spans="1:12" s="467" customFormat="1" ht="21.75" customHeight="1">
      <c r="A84" s="518" t="s">
        <v>179</v>
      </c>
      <c r="B84" s="513"/>
      <c r="C84" s="513"/>
      <c r="D84" s="513"/>
      <c r="E84" s="513"/>
    </row>
    <row r="85" spans="1:12" s="467" customFormat="1" ht="12.75" customHeight="1">
      <c r="A85" s="517" t="s">
        <v>180</v>
      </c>
      <c r="B85" s="513"/>
      <c r="C85" s="513"/>
      <c r="D85" s="513"/>
      <c r="E85" s="513"/>
    </row>
    <row r="86" spans="1:12" s="467" customFormat="1"/>
    <row r="87" spans="1:12" ht="22.5" customHeight="1">
      <c r="A87" s="761" t="s">
        <v>634</v>
      </c>
      <c r="B87" s="761"/>
      <c r="C87" s="761"/>
      <c r="D87" s="761"/>
      <c r="E87" s="761"/>
      <c r="F87" s="761"/>
      <c r="G87" s="761"/>
      <c r="H87" s="761"/>
      <c r="I87" s="761"/>
      <c r="J87" s="761"/>
      <c r="K87" s="761"/>
      <c r="L87" s="761"/>
    </row>
  </sheetData>
  <mergeCells count="14">
    <mergeCell ref="A87:L87"/>
    <mergeCell ref="A82:E82"/>
    <mergeCell ref="A58:L58"/>
    <mergeCell ref="A60:L60"/>
    <mergeCell ref="A62:L62"/>
    <mergeCell ref="A66:L66"/>
    <mergeCell ref="A68:L68"/>
    <mergeCell ref="A70:L70"/>
    <mergeCell ref="A72:L72"/>
    <mergeCell ref="A76:L76"/>
    <mergeCell ref="A78:L78"/>
    <mergeCell ref="A80:L80"/>
    <mergeCell ref="A64:E64"/>
    <mergeCell ref="A74:E74"/>
  </mergeCells>
  <pageMargins left="0.70866141732283472" right="0.70866141732283472" top="0.74803149606299213" bottom="0.74803149606299213" header="0.31496062992125984" footer="0.31496062992125984"/>
  <pageSetup paperSize="9" scale="60" orientation="landscape" r:id="rId1"/>
  <headerFooter>
    <oddHeader>&amp;RLes groupements à fiscalité propre en 2016</oddHeader>
    <oddFooter>&amp;LDirection Générales des Collectivités Locales / DESL&amp;C19&amp;RMise en ligne : juillet 2018</oddFooter>
  </headerFooter>
</worksheet>
</file>

<file path=xl/worksheets/sheet14.xml><?xml version="1.0" encoding="utf-8"?>
<worksheet xmlns="http://schemas.openxmlformats.org/spreadsheetml/2006/main" xmlns:r="http://schemas.openxmlformats.org/officeDocument/2006/relationships">
  <dimension ref="A1:N130"/>
  <sheetViews>
    <sheetView view="pageBreakPreview" zoomScale="60" zoomScaleNormal="100" zoomScalePageLayoutView="85" workbookViewId="0">
      <selection activeCell="C15" sqref="C15"/>
    </sheetView>
  </sheetViews>
  <sheetFormatPr baseColWidth="10" defaultRowHeight="12.75"/>
  <cols>
    <col min="1" max="1" width="82.85546875" customWidth="1"/>
    <col min="10" max="11" width="15.5703125" customWidth="1"/>
    <col min="12" max="12" width="14.28515625" customWidth="1"/>
    <col min="14" max="14" width="11.5703125" bestFit="1" customWidth="1"/>
  </cols>
  <sheetData>
    <row r="1" spans="1:14" ht="22.5" customHeight="1">
      <c r="A1" s="27" t="s">
        <v>611</v>
      </c>
    </row>
    <row r="2" spans="1:14" ht="13.5" thickBot="1">
      <c r="A2" s="467"/>
      <c r="B2" s="467"/>
      <c r="C2" s="467"/>
      <c r="D2" s="467"/>
      <c r="E2" s="467"/>
      <c r="F2" s="467"/>
      <c r="G2" s="467"/>
      <c r="H2" s="467"/>
      <c r="I2" s="467"/>
      <c r="J2" s="467"/>
      <c r="K2" s="467"/>
      <c r="L2" s="481" t="s">
        <v>72</v>
      </c>
    </row>
    <row r="3" spans="1:14" ht="12.75" customHeight="1">
      <c r="A3" s="482" t="s">
        <v>336</v>
      </c>
      <c r="B3" s="531" t="s">
        <v>37</v>
      </c>
      <c r="C3" s="531" t="s">
        <v>38</v>
      </c>
      <c r="D3" s="531" t="s">
        <v>39</v>
      </c>
      <c r="E3" s="531" t="s">
        <v>104</v>
      </c>
      <c r="F3" s="531" t="s">
        <v>105</v>
      </c>
      <c r="G3" s="531" t="s">
        <v>106</v>
      </c>
      <c r="H3" s="531" t="s">
        <v>377</v>
      </c>
      <c r="I3" s="532">
        <v>300000</v>
      </c>
      <c r="J3" s="533" t="s">
        <v>400</v>
      </c>
      <c r="K3" s="533" t="s">
        <v>400</v>
      </c>
      <c r="L3" s="533" t="s">
        <v>69</v>
      </c>
    </row>
    <row r="4" spans="1:14">
      <c r="A4" s="483" t="s">
        <v>170</v>
      </c>
      <c r="B4" s="534" t="s">
        <v>710</v>
      </c>
      <c r="C4" s="534" t="s">
        <v>40</v>
      </c>
      <c r="D4" s="534" t="s">
        <v>40</v>
      </c>
      <c r="E4" s="534" t="s">
        <v>40</v>
      </c>
      <c r="F4" s="534" t="s">
        <v>40</v>
      </c>
      <c r="G4" s="534" t="s">
        <v>40</v>
      </c>
      <c r="H4" s="534" t="s">
        <v>40</v>
      </c>
      <c r="I4" s="534" t="s">
        <v>42</v>
      </c>
      <c r="J4" s="535" t="s">
        <v>397</v>
      </c>
      <c r="K4" s="535" t="s">
        <v>398</v>
      </c>
      <c r="L4" s="535" t="s">
        <v>120</v>
      </c>
    </row>
    <row r="5" spans="1:14" ht="15" customHeight="1" thickBot="1">
      <c r="A5" s="484" t="s">
        <v>73</v>
      </c>
      <c r="B5" s="536" t="s">
        <v>42</v>
      </c>
      <c r="C5" s="536" t="s">
        <v>43</v>
      </c>
      <c r="D5" s="536" t="s">
        <v>41</v>
      </c>
      <c r="E5" s="536" t="s">
        <v>107</v>
      </c>
      <c r="F5" s="536" t="s">
        <v>108</v>
      </c>
      <c r="G5" s="536" t="s">
        <v>109</v>
      </c>
      <c r="H5" s="536" t="s">
        <v>378</v>
      </c>
      <c r="I5" s="536" t="s">
        <v>110</v>
      </c>
      <c r="J5" s="537" t="s">
        <v>109</v>
      </c>
      <c r="K5" s="537" t="s">
        <v>110</v>
      </c>
      <c r="L5" s="537" t="s">
        <v>374</v>
      </c>
    </row>
    <row r="6" spans="1:14" ht="12.75" customHeight="1">
      <c r="A6" s="467"/>
      <c r="B6" s="468"/>
      <c r="C6" s="468"/>
      <c r="D6" s="468"/>
      <c r="E6" s="468"/>
      <c r="F6" s="468"/>
      <c r="G6" s="468"/>
      <c r="H6" s="468"/>
      <c r="I6" s="468"/>
      <c r="J6" s="468"/>
      <c r="K6" s="468"/>
      <c r="L6" s="468"/>
    </row>
    <row r="7" spans="1:14" ht="15.75" customHeight="1">
      <c r="A7" s="338" t="s">
        <v>130</v>
      </c>
      <c r="B7" s="519" t="s">
        <v>93</v>
      </c>
      <c r="C7" s="519" t="s">
        <v>93</v>
      </c>
      <c r="D7" s="519">
        <v>312.32320943000002</v>
      </c>
      <c r="E7" s="519">
        <v>394.38734383000002</v>
      </c>
      <c r="F7" s="519">
        <v>345.07719378000002</v>
      </c>
      <c r="G7" s="519">
        <v>321.83947817000001</v>
      </c>
      <c r="H7" s="519">
        <v>871.44435813999996</v>
      </c>
      <c r="I7" s="519">
        <v>711.01960711000004</v>
      </c>
      <c r="J7" s="520">
        <v>1373.62722521</v>
      </c>
      <c r="K7" s="520">
        <v>1582.46396525</v>
      </c>
      <c r="L7" s="520">
        <v>2956.0911904599998</v>
      </c>
      <c r="N7" s="598"/>
    </row>
    <row r="8" spans="1:14" ht="15.75" customHeight="1">
      <c r="A8" s="339" t="s">
        <v>131</v>
      </c>
      <c r="B8" s="521" t="s">
        <v>93</v>
      </c>
      <c r="C8" s="521" t="s">
        <v>93</v>
      </c>
      <c r="D8" s="521">
        <v>81.870660860000001</v>
      </c>
      <c r="E8" s="521">
        <v>109.66524783</v>
      </c>
      <c r="F8" s="521">
        <v>95.296957620000001</v>
      </c>
      <c r="G8" s="521">
        <v>109.93826701</v>
      </c>
      <c r="H8" s="521">
        <v>385.21169536999997</v>
      </c>
      <c r="I8" s="521">
        <v>174.43009379</v>
      </c>
      <c r="J8" s="335">
        <v>396.77113331999999</v>
      </c>
      <c r="K8" s="335">
        <v>559.64178916000003</v>
      </c>
      <c r="L8" s="335">
        <v>956.41292248000002</v>
      </c>
      <c r="N8" s="598"/>
    </row>
    <row r="9" spans="1:14" ht="15.75" customHeight="1">
      <c r="A9" s="341" t="s">
        <v>132</v>
      </c>
      <c r="B9" s="522" t="s">
        <v>93</v>
      </c>
      <c r="C9" s="522" t="s">
        <v>93</v>
      </c>
      <c r="D9" s="522">
        <v>106.55141233000001</v>
      </c>
      <c r="E9" s="522">
        <v>135.69244454</v>
      </c>
      <c r="F9" s="522">
        <v>127.86402083999999</v>
      </c>
      <c r="G9" s="522">
        <v>103.71243561999999</v>
      </c>
      <c r="H9" s="522">
        <v>241.78780463999999</v>
      </c>
      <c r="I9" s="522">
        <v>267.01663314000001</v>
      </c>
      <c r="J9" s="523">
        <v>473.82031332999998</v>
      </c>
      <c r="K9" s="523">
        <v>508.80443778</v>
      </c>
      <c r="L9" s="523">
        <v>982.62475111000003</v>
      </c>
      <c r="N9" s="598"/>
    </row>
    <row r="10" spans="1:14" ht="15.75" customHeight="1">
      <c r="A10" s="339" t="s">
        <v>133</v>
      </c>
      <c r="B10" s="521" t="s">
        <v>93</v>
      </c>
      <c r="C10" s="521" t="s">
        <v>93</v>
      </c>
      <c r="D10" s="521">
        <v>7.2186328</v>
      </c>
      <c r="E10" s="521">
        <v>9.5854850099999993</v>
      </c>
      <c r="F10" s="521">
        <v>7.6198003099999996</v>
      </c>
      <c r="G10" s="521">
        <v>7.2081670100000004</v>
      </c>
      <c r="H10" s="521">
        <v>23.275962830000001</v>
      </c>
      <c r="I10" s="521">
        <v>78.14930794</v>
      </c>
      <c r="J10" s="335">
        <v>31.63208513</v>
      </c>
      <c r="K10" s="335">
        <v>101.42527077</v>
      </c>
      <c r="L10" s="335">
        <v>133.0573559</v>
      </c>
      <c r="N10" s="598"/>
    </row>
    <row r="11" spans="1:14" ht="15.75" customHeight="1">
      <c r="A11" s="341" t="s">
        <v>134</v>
      </c>
      <c r="B11" s="522" t="s">
        <v>93</v>
      </c>
      <c r="C11" s="522" t="s">
        <v>93</v>
      </c>
      <c r="D11" s="522">
        <v>91.459329769999997</v>
      </c>
      <c r="E11" s="522">
        <v>114.37783842</v>
      </c>
      <c r="F11" s="522">
        <v>89.048706530000004</v>
      </c>
      <c r="G11" s="522">
        <v>77.702851150000001</v>
      </c>
      <c r="H11" s="522">
        <v>188.53089951999999</v>
      </c>
      <c r="I11" s="522">
        <v>131.11812756</v>
      </c>
      <c r="J11" s="523">
        <v>372.58872587000002</v>
      </c>
      <c r="K11" s="523">
        <v>319.64902708</v>
      </c>
      <c r="L11" s="523">
        <v>692.23775294999996</v>
      </c>
      <c r="N11" s="598"/>
    </row>
    <row r="12" spans="1:14" ht="15.75" customHeight="1">
      <c r="A12" s="339" t="s">
        <v>135</v>
      </c>
      <c r="B12" s="521" t="s">
        <v>93</v>
      </c>
      <c r="C12" s="521" t="s">
        <v>93</v>
      </c>
      <c r="D12" s="521">
        <v>25.223173670000001</v>
      </c>
      <c r="E12" s="521">
        <v>25.066328030000001</v>
      </c>
      <c r="F12" s="521">
        <v>25.24770848</v>
      </c>
      <c r="G12" s="521">
        <v>23.277757380000001</v>
      </c>
      <c r="H12" s="521">
        <v>32.637995779999997</v>
      </c>
      <c r="I12" s="521">
        <v>60.305444680000001</v>
      </c>
      <c r="J12" s="335">
        <v>98.814967559999999</v>
      </c>
      <c r="K12" s="335">
        <v>92.943440460000005</v>
      </c>
      <c r="L12" s="335">
        <v>191.75840801999999</v>
      </c>
      <c r="N12" s="598"/>
    </row>
    <row r="13" spans="1:14" ht="15.75" customHeight="1">
      <c r="A13" s="345" t="s">
        <v>136</v>
      </c>
      <c r="B13" s="524" t="s">
        <v>93</v>
      </c>
      <c r="C13" s="524" t="s">
        <v>93</v>
      </c>
      <c r="D13" s="524">
        <v>362.56426276000002</v>
      </c>
      <c r="E13" s="524">
        <v>438.88939391999997</v>
      </c>
      <c r="F13" s="524">
        <v>394.06726973000002</v>
      </c>
      <c r="G13" s="524">
        <v>375.73458119999998</v>
      </c>
      <c r="H13" s="524">
        <v>980.82847437999999</v>
      </c>
      <c r="I13" s="524">
        <v>867.40453915000001</v>
      </c>
      <c r="J13" s="525">
        <v>1571.25550761</v>
      </c>
      <c r="K13" s="525">
        <v>1848.2330135300001</v>
      </c>
      <c r="L13" s="525">
        <v>3419.4885211400001</v>
      </c>
      <c r="N13" s="598"/>
    </row>
    <row r="14" spans="1:14" ht="15.75" customHeight="1">
      <c r="A14" s="339" t="s">
        <v>71</v>
      </c>
      <c r="B14" s="521" t="s">
        <v>93</v>
      </c>
      <c r="C14" s="521" t="s">
        <v>93</v>
      </c>
      <c r="D14" s="521">
        <v>228.30089262000001</v>
      </c>
      <c r="E14" s="521">
        <v>259.83219192000001</v>
      </c>
      <c r="F14" s="521">
        <v>198.34319346999999</v>
      </c>
      <c r="G14" s="521">
        <v>203.90692916</v>
      </c>
      <c r="H14" s="521">
        <v>606.36218463</v>
      </c>
      <c r="I14" s="521">
        <v>389.23646271000001</v>
      </c>
      <c r="J14" s="335">
        <v>890.38320716999999</v>
      </c>
      <c r="K14" s="335">
        <v>995.59864733999996</v>
      </c>
      <c r="L14" s="335">
        <v>1885.9818545099999</v>
      </c>
      <c r="N14" s="598"/>
    </row>
    <row r="15" spans="1:14" ht="15.75" customHeight="1">
      <c r="A15" s="341" t="s">
        <v>137</v>
      </c>
      <c r="B15" s="522" t="s">
        <v>93</v>
      </c>
      <c r="C15" s="522" t="s">
        <v>93</v>
      </c>
      <c r="D15" s="522">
        <v>152.71997045000001</v>
      </c>
      <c r="E15" s="522">
        <v>172.62110428</v>
      </c>
      <c r="F15" s="522">
        <v>117.79097882000001</v>
      </c>
      <c r="G15" s="522">
        <v>126.41740222999999</v>
      </c>
      <c r="H15" s="522">
        <v>235.57493769000001</v>
      </c>
      <c r="I15" s="522">
        <v>251.28021447</v>
      </c>
      <c r="J15" s="523">
        <v>569.54945578000002</v>
      </c>
      <c r="K15" s="523">
        <v>486.85515215999999</v>
      </c>
      <c r="L15" s="523">
        <v>1056.40460794</v>
      </c>
      <c r="N15" s="655"/>
    </row>
    <row r="16" spans="1:14" ht="15.75" customHeight="1">
      <c r="A16" s="603" t="s">
        <v>138</v>
      </c>
      <c r="B16" s="604" t="s">
        <v>93</v>
      </c>
      <c r="C16" s="604" t="s">
        <v>93</v>
      </c>
      <c r="D16" s="604">
        <v>75.580922169999994</v>
      </c>
      <c r="E16" s="604">
        <v>87.211087640000002</v>
      </c>
      <c r="F16" s="604">
        <v>80.552214649999996</v>
      </c>
      <c r="G16" s="604">
        <v>77.489526929999997</v>
      </c>
      <c r="H16" s="604">
        <v>370.78724693999999</v>
      </c>
      <c r="I16" s="604">
        <v>137.95624824000001</v>
      </c>
      <c r="J16" s="394">
        <v>320.83375138999997</v>
      </c>
      <c r="K16" s="394">
        <v>508.74349518000002</v>
      </c>
      <c r="L16" s="394">
        <v>829.57724657000006</v>
      </c>
      <c r="N16" s="598"/>
    </row>
    <row r="17" spans="1:14" ht="15.75" customHeight="1">
      <c r="A17" s="605" t="s">
        <v>139</v>
      </c>
      <c r="B17" s="606" t="s">
        <v>93</v>
      </c>
      <c r="C17" s="606" t="s">
        <v>93</v>
      </c>
      <c r="D17" s="606">
        <v>53.693938019999997</v>
      </c>
      <c r="E17" s="606">
        <v>84.254398539999997</v>
      </c>
      <c r="F17" s="606">
        <v>102.81499877</v>
      </c>
      <c r="G17" s="606">
        <v>120.84496611</v>
      </c>
      <c r="H17" s="606">
        <v>247.68611971000001</v>
      </c>
      <c r="I17" s="606">
        <v>252.05051800000001</v>
      </c>
      <c r="J17" s="607">
        <v>361.60830143999999</v>
      </c>
      <c r="K17" s="607">
        <v>499.73663771000002</v>
      </c>
      <c r="L17" s="607">
        <v>861.34493914999996</v>
      </c>
      <c r="N17" s="598"/>
    </row>
    <row r="18" spans="1:14" ht="15.75" customHeight="1">
      <c r="A18" s="603" t="s">
        <v>140</v>
      </c>
      <c r="B18" s="604" t="s">
        <v>93</v>
      </c>
      <c r="C18" s="604" t="s">
        <v>93</v>
      </c>
      <c r="D18" s="604">
        <v>41.124979770000003</v>
      </c>
      <c r="E18" s="604">
        <v>66.428091449999997</v>
      </c>
      <c r="F18" s="604">
        <v>84.514902000000006</v>
      </c>
      <c r="G18" s="604">
        <v>98.571399999999997</v>
      </c>
      <c r="H18" s="604">
        <v>162.38335516000001</v>
      </c>
      <c r="I18" s="604">
        <v>209.81594000000001</v>
      </c>
      <c r="J18" s="394">
        <v>290.63937321999998</v>
      </c>
      <c r="K18" s="394">
        <v>372.19929516000002</v>
      </c>
      <c r="L18" s="394">
        <v>662.83866837999994</v>
      </c>
      <c r="N18" s="598"/>
    </row>
    <row r="19" spans="1:14" ht="15.75" customHeight="1">
      <c r="A19" s="624" t="s">
        <v>141</v>
      </c>
      <c r="B19" s="625" t="s">
        <v>93</v>
      </c>
      <c r="C19" s="625" t="s">
        <v>93</v>
      </c>
      <c r="D19" s="625">
        <v>0.22567155</v>
      </c>
      <c r="E19" s="625">
        <v>0.19246682000000001</v>
      </c>
      <c r="F19" s="625">
        <v>0.11459244</v>
      </c>
      <c r="G19" s="625">
        <v>0.15226011</v>
      </c>
      <c r="H19" s="625">
        <v>12.648958329999999</v>
      </c>
      <c r="I19" s="625">
        <v>1.1135409999999999</v>
      </c>
      <c r="J19" s="626">
        <v>0.68499091999999995</v>
      </c>
      <c r="K19" s="626">
        <v>13.762499330000001</v>
      </c>
      <c r="L19" s="626">
        <v>14.44749025</v>
      </c>
      <c r="N19" s="598"/>
    </row>
    <row r="20" spans="1:14" ht="15.75" customHeight="1">
      <c r="A20" s="603" t="s">
        <v>142</v>
      </c>
      <c r="B20" s="604" t="s">
        <v>93</v>
      </c>
      <c r="C20" s="604" t="s">
        <v>93</v>
      </c>
      <c r="D20" s="604">
        <v>12.3432867</v>
      </c>
      <c r="E20" s="604">
        <v>17.63384027</v>
      </c>
      <c r="F20" s="604">
        <v>18.185504330000001</v>
      </c>
      <c r="G20" s="604">
        <v>22.121306000000001</v>
      </c>
      <c r="H20" s="604">
        <v>72.653806220000007</v>
      </c>
      <c r="I20" s="604">
        <v>41.121037000000001</v>
      </c>
      <c r="J20" s="394">
        <v>70.283937300000005</v>
      </c>
      <c r="K20" s="394">
        <v>113.77484321999999</v>
      </c>
      <c r="L20" s="394">
        <v>184.05878052</v>
      </c>
      <c r="N20" s="598"/>
    </row>
    <row r="21" spans="1:14" ht="15.75" customHeight="1">
      <c r="A21" s="624" t="s">
        <v>143</v>
      </c>
      <c r="B21" s="625" t="s">
        <v>93</v>
      </c>
      <c r="C21" s="625" t="s">
        <v>93</v>
      </c>
      <c r="D21" s="625">
        <v>31.23471808</v>
      </c>
      <c r="E21" s="625">
        <v>42.479673839999997</v>
      </c>
      <c r="F21" s="625">
        <v>40.74486082</v>
      </c>
      <c r="G21" s="625">
        <v>15.801000780000001</v>
      </c>
      <c r="H21" s="625">
        <v>34.217015420000003</v>
      </c>
      <c r="I21" s="625">
        <v>69.936827269999995</v>
      </c>
      <c r="J21" s="626">
        <v>130.26025351999999</v>
      </c>
      <c r="K21" s="626">
        <v>104.15384269</v>
      </c>
      <c r="L21" s="626">
        <v>234.41409621</v>
      </c>
      <c r="N21" s="598"/>
    </row>
    <row r="22" spans="1:14" ht="15.75" customHeight="1">
      <c r="A22" s="603" t="s">
        <v>144</v>
      </c>
      <c r="B22" s="604" t="s">
        <v>93</v>
      </c>
      <c r="C22" s="604" t="s">
        <v>93</v>
      </c>
      <c r="D22" s="604">
        <v>34.801388559999999</v>
      </c>
      <c r="E22" s="604">
        <v>40.698784420000003</v>
      </c>
      <c r="F22" s="604">
        <v>37.384887030000002</v>
      </c>
      <c r="G22" s="604">
        <v>29.121043</v>
      </c>
      <c r="H22" s="604">
        <v>65.276625339999995</v>
      </c>
      <c r="I22" s="604">
        <v>123.31655456</v>
      </c>
      <c r="J22" s="394">
        <v>142.00610301</v>
      </c>
      <c r="K22" s="394">
        <v>188.5931799</v>
      </c>
      <c r="L22" s="394">
        <v>330.59928291</v>
      </c>
      <c r="N22" s="598"/>
    </row>
    <row r="23" spans="1:14" ht="15.75" customHeight="1">
      <c r="A23" s="627" t="s">
        <v>145</v>
      </c>
      <c r="B23" s="628" t="s">
        <v>93</v>
      </c>
      <c r="C23" s="628" t="s">
        <v>93</v>
      </c>
      <c r="D23" s="628">
        <v>14.53332548</v>
      </c>
      <c r="E23" s="628">
        <v>11.6243452</v>
      </c>
      <c r="F23" s="628">
        <v>14.77932964</v>
      </c>
      <c r="G23" s="628">
        <v>6.0606421499999996</v>
      </c>
      <c r="H23" s="628">
        <v>27.28652928</v>
      </c>
      <c r="I23" s="628">
        <v>32.864176610000001</v>
      </c>
      <c r="J23" s="629">
        <v>46.997642470000002</v>
      </c>
      <c r="K23" s="629">
        <v>60.150705889999998</v>
      </c>
      <c r="L23" s="629">
        <v>107.14834836</v>
      </c>
      <c r="N23" s="598"/>
    </row>
    <row r="24" spans="1:14" ht="15.75" customHeight="1">
      <c r="A24" s="611" t="s">
        <v>146</v>
      </c>
      <c r="B24" s="612" t="s">
        <v>93</v>
      </c>
      <c r="C24" s="612" t="s">
        <v>93</v>
      </c>
      <c r="D24" s="612">
        <v>50.24105333</v>
      </c>
      <c r="E24" s="612">
        <v>44.502050089999997</v>
      </c>
      <c r="F24" s="612">
        <v>48.990075949999998</v>
      </c>
      <c r="G24" s="612">
        <v>53.895103030000001</v>
      </c>
      <c r="H24" s="612">
        <v>109.38411624</v>
      </c>
      <c r="I24" s="612">
        <v>156.38493204</v>
      </c>
      <c r="J24" s="378">
        <v>197.62828239999999</v>
      </c>
      <c r="K24" s="378">
        <v>265.76904827999999</v>
      </c>
      <c r="L24" s="378">
        <v>463.39733067999998</v>
      </c>
      <c r="N24" s="598"/>
    </row>
    <row r="25" spans="1:14" ht="15.75" customHeight="1">
      <c r="A25" s="630" t="s">
        <v>147</v>
      </c>
      <c r="B25" s="631" t="s">
        <v>93</v>
      </c>
      <c r="C25" s="631" t="s">
        <v>93</v>
      </c>
      <c r="D25" s="631">
        <v>27.430413489999999</v>
      </c>
      <c r="E25" s="631">
        <v>17.98513157</v>
      </c>
      <c r="F25" s="631">
        <v>24.80003112</v>
      </c>
      <c r="G25" s="631">
        <v>35.608361649999999</v>
      </c>
      <c r="H25" s="631">
        <v>44.782208310000001</v>
      </c>
      <c r="I25" s="631">
        <v>52.765442229999998</v>
      </c>
      <c r="J25" s="632">
        <v>105.82393783000001</v>
      </c>
      <c r="K25" s="632">
        <v>97.547650540000006</v>
      </c>
      <c r="L25" s="632">
        <v>203.37158837000001</v>
      </c>
      <c r="N25" s="598"/>
    </row>
    <row r="26" spans="1:14" ht="15.75" customHeight="1">
      <c r="A26" s="611" t="s">
        <v>148</v>
      </c>
      <c r="B26" s="612" t="s">
        <v>93</v>
      </c>
      <c r="C26" s="612" t="s">
        <v>93</v>
      </c>
      <c r="D26" s="612">
        <v>130.71928690999999</v>
      </c>
      <c r="E26" s="612">
        <v>112.05198295</v>
      </c>
      <c r="F26" s="612">
        <v>93.976735340000005</v>
      </c>
      <c r="G26" s="612">
        <v>102.63343656000001</v>
      </c>
      <c r="H26" s="612">
        <v>220.25218891</v>
      </c>
      <c r="I26" s="612">
        <v>261.51295945999999</v>
      </c>
      <c r="J26" s="378">
        <v>439.38144175999997</v>
      </c>
      <c r="K26" s="378">
        <v>481.76514837000002</v>
      </c>
      <c r="L26" s="378">
        <v>921.14659013000005</v>
      </c>
      <c r="N26" s="598"/>
    </row>
    <row r="27" spans="1:14" ht="15.75" customHeight="1">
      <c r="A27" s="624" t="s">
        <v>149</v>
      </c>
      <c r="B27" s="625" t="s">
        <v>93</v>
      </c>
      <c r="C27" s="625" t="s">
        <v>93</v>
      </c>
      <c r="D27" s="625">
        <v>98.69386068</v>
      </c>
      <c r="E27" s="625">
        <v>90.10453819</v>
      </c>
      <c r="F27" s="625">
        <v>67.493608910000006</v>
      </c>
      <c r="G27" s="625">
        <v>63.3725539</v>
      </c>
      <c r="H27" s="625">
        <v>165.67615469</v>
      </c>
      <c r="I27" s="625">
        <v>151.84315857999999</v>
      </c>
      <c r="J27" s="626">
        <v>319.66456168000002</v>
      </c>
      <c r="K27" s="626">
        <v>317.51931327</v>
      </c>
      <c r="L27" s="626">
        <v>637.18387495000002</v>
      </c>
      <c r="N27" s="598"/>
    </row>
    <row r="28" spans="1:14" ht="15.75" customHeight="1">
      <c r="A28" s="603" t="s">
        <v>150</v>
      </c>
      <c r="B28" s="604" t="s">
        <v>93</v>
      </c>
      <c r="C28" s="604" t="s">
        <v>93</v>
      </c>
      <c r="D28" s="604">
        <v>16.7614515</v>
      </c>
      <c r="E28" s="604">
        <v>11.233294709999999</v>
      </c>
      <c r="F28" s="604">
        <v>17.269669499999999</v>
      </c>
      <c r="G28" s="604">
        <v>24.908202540000001</v>
      </c>
      <c r="H28" s="604">
        <v>35.117615989999997</v>
      </c>
      <c r="I28" s="604">
        <v>63.985156500000002</v>
      </c>
      <c r="J28" s="394">
        <v>70.172618249999999</v>
      </c>
      <c r="K28" s="394">
        <v>99.102772490000007</v>
      </c>
      <c r="L28" s="394">
        <v>169.27539074000001</v>
      </c>
      <c r="N28" s="598"/>
    </row>
    <row r="29" spans="1:14" ht="15.75" customHeight="1">
      <c r="A29" s="624" t="s">
        <v>151</v>
      </c>
      <c r="B29" s="625" t="s">
        <v>93</v>
      </c>
      <c r="C29" s="625" t="s">
        <v>93</v>
      </c>
      <c r="D29" s="625">
        <v>15.263974729999999</v>
      </c>
      <c r="E29" s="625">
        <v>10.714150050000001</v>
      </c>
      <c r="F29" s="625">
        <v>9.2134569299999995</v>
      </c>
      <c r="G29" s="625">
        <v>14.35268012</v>
      </c>
      <c r="H29" s="625">
        <v>19.458418229999999</v>
      </c>
      <c r="I29" s="625">
        <v>45.684644380000002</v>
      </c>
      <c r="J29" s="626">
        <v>49.544261830000003</v>
      </c>
      <c r="K29" s="626">
        <v>65.143062610000001</v>
      </c>
      <c r="L29" s="626">
        <v>114.68732444</v>
      </c>
      <c r="N29" s="598"/>
    </row>
    <row r="30" spans="1:14" ht="15.75" customHeight="1">
      <c r="A30" s="611" t="s">
        <v>152</v>
      </c>
      <c r="B30" s="612" t="s">
        <v>93</v>
      </c>
      <c r="C30" s="612" t="s">
        <v>93</v>
      </c>
      <c r="D30" s="612">
        <v>59.522380429999998</v>
      </c>
      <c r="E30" s="612">
        <v>55.390076749999999</v>
      </c>
      <c r="F30" s="612">
        <v>43.090344719999997</v>
      </c>
      <c r="G30" s="612">
        <v>37.53805406</v>
      </c>
      <c r="H30" s="612">
        <v>107.89030978</v>
      </c>
      <c r="I30" s="612">
        <v>109.1718048</v>
      </c>
      <c r="J30" s="378">
        <v>195.54085595999999</v>
      </c>
      <c r="K30" s="378">
        <v>217.06211458000001</v>
      </c>
      <c r="L30" s="378">
        <v>412.60297054</v>
      </c>
      <c r="N30" s="598"/>
    </row>
    <row r="31" spans="1:14" ht="15.75" customHeight="1">
      <c r="A31" s="624" t="s">
        <v>153</v>
      </c>
      <c r="B31" s="625" t="s">
        <v>93</v>
      </c>
      <c r="C31" s="625" t="s">
        <v>93</v>
      </c>
      <c r="D31" s="625">
        <v>12.353827259999999</v>
      </c>
      <c r="E31" s="625">
        <v>14.642553059999999</v>
      </c>
      <c r="F31" s="625">
        <v>8.5265632100000008</v>
      </c>
      <c r="G31" s="625">
        <v>6.7025837700000004</v>
      </c>
      <c r="H31" s="625">
        <v>30.233343909999999</v>
      </c>
      <c r="I31" s="625">
        <v>21.290580250000001</v>
      </c>
      <c r="J31" s="626">
        <v>42.225527300000003</v>
      </c>
      <c r="K31" s="626">
        <v>51.52392416</v>
      </c>
      <c r="L31" s="626">
        <v>93.749451460000003</v>
      </c>
      <c r="N31" s="598"/>
    </row>
    <row r="32" spans="1:14" ht="15.75" customHeight="1">
      <c r="A32" s="603" t="s">
        <v>154</v>
      </c>
      <c r="B32" s="604" t="s">
        <v>93</v>
      </c>
      <c r="C32" s="604" t="s">
        <v>93</v>
      </c>
      <c r="D32" s="604">
        <v>31.844708300000001</v>
      </c>
      <c r="E32" s="604">
        <v>32.411727159999998</v>
      </c>
      <c r="F32" s="604">
        <v>23.205379430000001</v>
      </c>
      <c r="G32" s="604">
        <v>22.569869109999999</v>
      </c>
      <c r="H32" s="604">
        <v>48.193121050000002</v>
      </c>
      <c r="I32" s="604">
        <v>64.074510119999999</v>
      </c>
      <c r="J32" s="394">
        <v>110.031684</v>
      </c>
      <c r="K32" s="394">
        <v>112.26763117</v>
      </c>
      <c r="L32" s="394">
        <v>222.29931517</v>
      </c>
      <c r="N32" s="598"/>
    </row>
    <row r="33" spans="1:14" ht="15.75" customHeight="1">
      <c r="A33" s="627" t="s">
        <v>155</v>
      </c>
      <c r="B33" s="628" t="s">
        <v>93</v>
      </c>
      <c r="C33" s="628" t="s">
        <v>93</v>
      </c>
      <c r="D33" s="628">
        <v>15.32384487</v>
      </c>
      <c r="E33" s="628">
        <v>8.3357965299999996</v>
      </c>
      <c r="F33" s="628">
        <v>11.358402079999999</v>
      </c>
      <c r="G33" s="628">
        <v>8.2656011800000009</v>
      </c>
      <c r="H33" s="628">
        <v>29.463844819999998</v>
      </c>
      <c r="I33" s="628">
        <v>23.80671443</v>
      </c>
      <c r="J33" s="629">
        <v>43.28364466</v>
      </c>
      <c r="K33" s="629">
        <v>53.270559249999998</v>
      </c>
      <c r="L33" s="629">
        <v>96.554203909999998</v>
      </c>
      <c r="N33" s="598"/>
    </row>
    <row r="34" spans="1:14" ht="15.75" customHeight="1">
      <c r="A34" s="616" t="s">
        <v>156</v>
      </c>
      <c r="B34" s="612" t="s">
        <v>93</v>
      </c>
      <c r="C34" s="612" t="s">
        <v>93</v>
      </c>
      <c r="D34" s="612">
        <v>443.04249634000001</v>
      </c>
      <c r="E34" s="612">
        <v>506.43932677999999</v>
      </c>
      <c r="F34" s="612">
        <v>439.05392912000002</v>
      </c>
      <c r="G34" s="612">
        <v>424.47291473000001</v>
      </c>
      <c r="H34" s="612">
        <v>1091.6965470499999</v>
      </c>
      <c r="I34" s="612">
        <v>972.53256656999997</v>
      </c>
      <c r="J34" s="378">
        <v>1813.0086669699999</v>
      </c>
      <c r="K34" s="378">
        <v>2064.2291136200001</v>
      </c>
      <c r="L34" s="378">
        <v>3877.2377805900001</v>
      </c>
      <c r="N34" s="598"/>
    </row>
    <row r="35" spans="1:14" ht="15.75" customHeight="1">
      <c r="A35" s="633" t="s">
        <v>157</v>
      </c>
      <c r="B35" s="634" t="s">
        <v>93</v>
      </c>
      <c r="C35" s="634" t="s">
        <v>93</v>
      </c>
      <c r="D35" s="634">
        <v>422.08664319000002</v>
      </c>
      <c r="E35" s="634">
        <v>494.27947067000002</v>
      </c>
      <c r="F35" s="634">
        <v>437.15761444999998</v>
      </c>
      <c r="G35" s="634">
        <v>413.27263526000002</v>
      </c>
      <c r="H35" s="634">
        <v>1088.71878416</v>
      </c>
      <c r="I35" s="634">
        <v>976.57634395000002</v>
      </c>
      <c r="J35" s="635">
        <v>1766.79636357</v>
      </c>
      <c r="K35" s="635">
        <v>2065.29512811</v>
      </c>
      <c r="L35" s="635">
        <v>3832.0914916800002</v>
      </c>
      <c r="N35" s="598"/>
    </row>
    <row r="36" spans="1:14" ht="15.75" customHeight="1">
      <c r="A36" s="613" t="s">
        <v>158</v>
      </c>
      <c r="B36" s="614" t="s">
        <v>93</v>
      </c>
      <c r="C36" s="614" t="s">
        <v>93</v>
      </c>
      <c r="D36" s="614">
        <v>-20.955853149999999</v>
      </c>
      <c r="E36" s="614">
        <v>-12.15985611</v>
      </c>
      <c r="F36" s="614">
        <v>-1.89631467</v>
      </c>
      <c r="G36" s="614">
        <v>-11.20027947</v>
      </c>
      <c r="H36" s="614">
        <v>-2.9777628900000002</v>
      </c>
      <c r="I36" s="614">
        <v>4.0437773799999999</v>
      </c>
      <c r="J36" s="615">
        <v>-46.212303400000003</v>
      </c>
      <c r="K36" s="615">
        <v>1.0660144899999999</v>
      </c>
      <c r="L36" s="615">
        <v>-45.146288910000003</v>
      </c>
      <c r="N36" s="598"/>
    </row>
    <row r="37" spans="1:14" ht="15.75" customHeight="1">
      <c r="A37" s="624" t="s">
        <v>159</v>
      </c>
      <c r="B37" s="625" t="s">
        <v>93</v>
      </c>
      <c r="C37" s="625" t="s">
        <v>93</v>
      </c>
      <c r="D37" s="625">
        <v>22.81063984</v>
      </c>
      <c r="E37" s="625">
        <v>26.516918520000001</v>
      </c>
      <c r="F37" s="625">
        <v>24.190044830000001</v>
      </c>
      <c r="G37" s="625">
        <v>18.286741379999999</v>
      </c>
      <c r="H37" s="625">
        <v>64.601907929999996</v>
      </c>
      <c r="I37" s="625">
        <v>103.61948981</v>
      </c>
      <c r="J37" s="626">
        <v>91.804344569999998</v>
      </c>
      <c r="K37" s="626">
        <v>168.22139773999999</v>
      </c>
      <c r="L37" s="626">
        <v>260.02574231</v>
      </c>
      <c r="N37" s="598"/>
    </row>
    <row r="38" spans="1:14" ht="15.75" customHeight="1">
      <c r="A38" s="603" t="s">
        <v>160</v>
      </c>
      <c r="B38" s="604" t="s">
        <v>93</v>
      </c>
      <c r="C38" s="604" t="s">
        <v>93</v>
      </c>
      <c r="D38" s="604">
        <v>43.438995380000001</v>
      </c>
      <c r="E38" s="604">
        <v>50.992553170000001</v>
      </c>
      <c r="F38" s="604">
        <v>23.353255579999999</v>
      </c>
      <c r="G38" s="604">
        <v>30.0004378</v>
      </c>
      <c r="H38" s="604">
        <v>65.303160939999998</v>
      </c>
      <c r="I38" s="604">
        <v>106.14326242</v>
      </c>
      <c r="J38" s="394">
        <v>147.78524193000001</v>
      </c>
      <c r="K38" s="394">
        <v>171.44642336000001</v>
      </c>
      <c r="L38" s="394">
        <v>319.23166529000002</v>
      </c>
      <c r="N38" s="598"/>
    </row>
    <row r="39" spans="1:14" ht="15.75" customHeight="1">
      <c r="A39" s="627" t="s">
        <v>161</v>
      </c>
      <c r="B39" s="628" t="s">
        <v>93</v>
      </c>
      <c r="C39" s="628" t="s">
        <v>93</v>
      </c>
      <c r="D39" s="628">
        <v>20.628355540000001</v>
      </c>
      <c r="E39" s="628">
        <v>24.47563465</v>
      </c>
      <c r="F39" s="628">
        <v>-0.83678925000000004</v>
      </c>
      <c r="G39" s="628">
        <v>11.71369642</v>
      </c>
      <c r="H39" s="628">
        <v>0.70125300999999995</v>
      </c>
      <c r="I39" s="628">
        <v>2.52377261</v>
      </c>
      <c r="J39" s="629">
        <v>55.98089736</v>
      </c>
      <c r="K39" s="629">
        <v>3.2250256199999998</v>
      </c>
      <c r="L39" s="629">
        <v>59.205922979999997</v>
      </c>
      <c r="N39" s="598"/>
    </row>
    <row r="40" spans="1:14" ht="15.75" customHeight="1">
      <c r="A40" s="616" t="s">
        <v>162</v>
      </c>
      <c r="B40" s="612" t="s">
        <v>93</v>
      </c>
      <c r="C40" s="612" t="s">
        <v>93</v>
      </c>
      <c r="D40" s="612">
        <v>465.85313617999998</v>
      </c>
      <c r="E40" s="612">
        <v>532.95624529999998</v>
      </c>
      <c r="F40" s="612">
        <v>463.24397395</v>
      </c>
      <c r="G40" s="612">
        <v>442.75965610999998</v>
      </c>
      <c r="H40" s="612">
        <v>1156.2984549800001</v>
      </c>
      <c r="I40" s="612">
        <v>1076.15205638</v>
      </c>
      <c r="J40" s="378">
        <v>1904.8130115399999</v>
      </c>
      <c r="K40" s="378">
        <v>2232.4505113599998</v>
      </c>
      <c r="L40" s="378">
        <v>4137.2635228999998</v>
      </c>
      <c r="N40" s="598"/>
    </row>
    <row r="41" spans="1:14" ht="15.75" customHeight="1">
      <c r="A41" s="633" t="s">
        <v>163</v>
      </c>
      <c r="B41" s="634" t="s">
        <v>93</v>
      </c>
      <c r="C41" s="634" t="s">
        <v>93</v>
      </c>
      <c r="D41" s="634">
        <v>465.52563857000001</v>
      </c>
      <c r="E41" s="634">
        <v>545.27202383999997</v>
      </c>
      <c r="F41" s="634">
        <v>460.51087002999998</v>
      </c>
      <c r="G41" s="634">
        <v>443.27307306</v>
      </c>
      <c r="H41" s="634">
        <v>1154.0219451</v>
      </c>
      <c r="I41" s="634">
        <v>1082.7196063700001</v>
      </c>
      <c r="J41" s="635">
        <v>1914.5816055</v>
      </c>
      <c r="K41" s="635">
        <v>2236.7415514700001</v>
      </c>
      <c r="L41" s="635">
        <v>4151.3231569700001</v>
      </c>
      <c r="N41" s="598"/>
    </row>
    <row r="42" spans="1:14" ht="15.75" customHeight="1">
      <c r="A42" s="608" t="s">
        <v>164</v>
      </c>
      <c r="B42" s="609" t="s">
        <v>93</v>
      </c>
      <c r="C42" s="609" t="s">
        <v>93</v>
      </c>
      <c r="D42" s="609">
        <v>-0.32749760999999999</v>
      </c>
      <c r="E42" s="609">
        <v>12.31577854</v>
      </c>
      <c r="F42" s="609">
        <v>-2.73310392</v>
      </c>
      <c r="G42" s="609">
        <v>0.51341694999999998</v>
      </c>
      <c r="H42" s="609">
        <v>-2.2765098799999999</v>
      </c>
      <c r="I42" s="609">
        <v>6.5675499899999998</v>
      </c>
      <c r="J42" s="610">
        <v>9.7685939600000005</v>
      </c>
      <c r="K42" s="610">
        <v>4.29104011</v>
      </c>
      <c r="L42" s="610">
        <v>14.05963407</v>
      </c>
      <c r="N42" s="598"/>
    </row>
    <row r="43" spans="1:14" s="7" customFormat="1" ht="15.75" customHeight="1">
      <c r="A43" s="636" t="s">
        <v>338</v>
      </c>
      <c r="B43" s="631" t="s">
        <v>93</v>
      </c>
      <c r="C43" s="631" t="s">
        <v>93</v>
      </c>
      <c r="D43" s="631">
        <v>234.82170558000001</v>
      </c>
      <c r="E43" s="631">
        <v>282.50316815000002</v>
      </c>
      <c r="F43" s="631">
        <v>231.20686269999999</v>
      </c>
      <c r="G43" s="631">
        <v>244.53566042</v>
      </c>
      <c r="H43" s="631">
        <v>846.19991432999996</v>
      </c>
      <c r="I43" s="631">
        <v>1605.3923300700001</v>
      </c>
      <c r="J43" s="632">
        <v>993.06739685000002</v>
      </c>
      <c r="K43" s="632">
        <v>2451.5922443999998</v>
      </c>
      <c r="L43" s="632">
        <v>3444.6596412499998</v>
      </c>
      <c r="N43" s="599"/>
    </row>
    <row r="44" spans="1:14" ht="15.75" customHeight="1">
      <c r="A44" s="617" t="s">
        <v>165</v>
      </c>
      <c r="B44" s="604"/>
      <c r="C44" s="604"/>
      <c r="D44" s="604"/>
      <c r="E44" s="604"/>
      <c r="F44" s="604"/>
      <c r="G44" s="604"/>
      <c r="H44" s="604"/>
      <c r="I44" s="604"/>
      <c r="J44" s="618"/>
      <c r="K44" s="618"/>
      <c r="L44" s="618"/>
    </row>
    <row r="45" spans="1:14" ht="15.75" customHeight="1">
      <c r="A45" s="637" t="s">
        <v>166</v>
      </c>
      <c r="B45" s="638" t="s">
        <v>93</v>
      </c>
      <c r="C45" s="638" t="s">
        <v>93</v>
      </c>
      <c r="D45" s="638">
        <v>0.13857144399999999</v>
      </c>
      <c r="E45" s="638">
        <v>0.10139695899999999</v>
      </c>
      <c r="F45" s="638">
        <v>0.124319069</v>
      </c>
      <c r="G45" s="638">
        <v>0.14343929399999999</v>
      </c>
      <c r="H45" s="638">
        <v>0.11152216600000001</v>
      </c>
      <c r="I45" s="638">
        <v>0.18029065399999999</v>
      </c>
      <c r="J45" s="639">
        <v>0.12577730400000001</v>
      </c>
      <c r="K45" s="639">
        <v>0.14379628899999999</v>
      </c>
      <c r="L45" s="639">
        <v>0.13551656300000001</v>
      </c>
    </row>
    <row r="46" spans="1:14" ht="15.75" customHeight="1">
      <c r="A46" s="619" t="s">
        <v>167</v>
      </c>
      <c r="B46" s="620" t="s">
        <v>93</v>
      </c>
      <c r="C46" s="620" t="s">
        <v>93</v>
      </c>
      <c r="D46" s="620">
        <v>7.5656693999999997E-2</v>
      </c>
      <c r="E46" s="620">
        <v>4.0978734000000003E-2</v>
      </c>
      <c r="F46" s="620">
        <v>6.2933496000000005E-2</v>
      </c>
      <c r="G46" s="620">
        <v>9.4769987999999999E-2</v>
      </c>
      <c r="H46" s="620">
        <v>4.5657533E-2</v>
      </c>
      <c r="I46" s="620">
        <v>6.0831411000000002E-2</v>
      </c>
      <c r="J46" s="621">
        <v>6.7349923000000006E-2</v>
      </c>
      <c r="K46" s="621">
        <v>5.2778869999999999E-2</v>
      </c>
      <c r="L46" s="621">
        <v>5.9474271000000002E-2</v>
      </c>
    </row>
    <row r="47" spans="1:14" ht="15.75" customHeight="1">
      <c r="A47" s="637" t="s">
        <v>168</v>
      </c>
      <c r="B47" s="638" t="s">
        <v>93</v>
      </c>
      <c r="C47" s="638" t="s">
        <v>93</v>
      </c>
      <c r="D47" s="638">
        <v>0.64766919899999997</v>
      </c>
      <c r="E47" s="638">
        <v>0.64367736399999997</v>
      </c>
      <c r="F47" s="638">
        <v>0.58671927499999998</v>
      </c>
      <c r="G47" s="638">
        <v>0.65082021400000001</v>
      </c>
      <c r="H47" s="638">
        <v>0.862739955</v>
      </c>
      <c r="I47" s="638">
        <v>1.8508000099999999</v>
      </c>
      <c r="J47" s="639">
        <v>0.63202158500000005</v>
      </c>
      <c r="K47" s="639">
        <v>1.326451928</v>
      </c>
      <c r="L47" s="639">
        <v>1.007361078</v>
      </c>
    </row>
    <row r="48" spans="1:14" ht="15.75" customHeight="1">
      <c r="A48" s="587" t="s">
        <v>169</v>
      </c>
      <c r="B48" s="622" t="s">
        <v>93</v>
      </c>
      <c r="C48" s="622" t="s">
        <v>93</v>
      </c>
      <c r="D48" s="622">
        <v>4.6739009239999998</v>
      </c>
      <c r="E48" s="622">
        <v>6.3480933479999999</v>
      </c>
      <c r="F48" s="622">
        <v>4.7194632429999999</v>
      </c>
      <c r="G48" s="622">
        <v>4.5372519330000003</v>
      </c>
      <c r="H48" s="622">
        <v>7.7360401440000004</v>
      </c>
      <c r="I48" s="622">
        <v>10.265645858999999</v>
      </c>
      <c r="J48" s="623">
        <v>5.0249255059999998</v>
      </c>
      <c r="K48" s="623">
        <v>9.2245212910000003</v>
      </c>
      <c r="L48" s="623">
        <v>7.4334904699999997</v>
      </c>
    </row>
    <row r="49" spans="1:12" ht="15.75" customHeight="1">
      <c r="A49" s="640" t="s">
        <v>389</v>
      </c>
      <c r="B49" s="641" t="s">
        <v>93</v>
      </c>
      <c r="C49" s="641" t="s">
        <v>93</v>
      </c>
      <c r="D49" s="641">
        <v>0.34115752199999999</v>
      </c>
      <c r="E49" s="641">
        <v>0.34405882100000001</v>
      </c>
      <c r="F49" s="641">
        <v>0.37053744199999999</v>
      </c>
      <c r="G49" s="641">
        <v>0.322248955</v>
      </c>
      <c r="H49" s="641">
        <v>0.27745638900000003</v>
      </c>
      <c r="I49" s="641">
        <v>0.37554046400000002</v>
      </c>
      <c r="J49" s="642">
        <v>0.34494097400000001</v>
      </c>
      <c r="K49" s="642">
        <v>0.32152671300000002</v>
      </c>
      <c r="L49" s="642">
        <v>0.33240677899999999</v>
      </c>
    </row>
    <row r="50" spans="1:12" ht="15.75" customHeight="1">
      <c r="A50" s="587" t="s">
        <v>390</v>
      </c>
      <c r="B50" s="373" t="s">
        <v>93</v>
      </c>
      <c r="C50" s="373" t="s">
        <v>93</v>
      </c>
      <c r="D50" s="373">
        <v>0.92367667499999995</v>
      </c>
      <c r="E50" s="373">
        <v>0.95777944299999995</v>
      </c>
      <c r="F50" s="373">
        <v>0.936375972</v>
      </c>
      <c r="G50" s="373">
        <v>0.90504213600000005</v>
      </c>
      <c r="H50" s="373">
        <v>0.95399798300000005</v>
      </c>
      <c r="I50" s="373">
        <v>0.939168589</v>
      </c>
      <c r="J50" s="374">
        <v>0.93193127099999995</v>
      </c>
      <c r="K50" s="374">
        <v>0.94703831699999996</v>
      </c>
      <c r="L50" s="374">
        <v>0.94009662699999996</v>
      </c>
    </row>
    <row r="51" spans="1:12" ht="15.75" customHeight="1">
      <c r="A51" s="643" t="s">
        <v>391</v>
      </c>
      <c r="B51" s="644" t="s">
        <v>93</v>
      </c>
      <c r="C51" s="644" t="s">
        <v>93</v>
      </c>
      <c r="D51" s="644">
        <v>0.29703331399999999</v>
      </c>
      <c r="E51" s="644">
        <v>0.21429389900000001</v>
      </c>
      <c r="F51" s="644">
        <v>0.18104138</v>
      </c>
      <c r="G51" s="644">
        <v>0.17127604199999999</v>
      </c>
      <c r="H51" s="644">
        <v>0.17326680899999999</v>
      </c>
      <c r="I51" s="644">
        <v>0.19158503099999999</v>
      </c>
      <c r="J51" s="645">
        <v>0.21475934199999999</v>
      </c>
      <c r="K51" s="645">
        <v>0.181863836</v>
      </c>
      <c r="L51" s="645">
        <v>0.19697932600000001</v>
      </c>
    </row>
    <row r="52" spans="1:12" ht="12.75" customHeight="1">
      <c r="A52" s="218" t="s">
        <v>732</v>
      </c>
      <c r="B52" s="12"/>
      <c r="C52" s="12"/>
      <c r="D52" s="12"/>
      <c r="E52" s="12"/>
      <c r="F52" s="12"/>
      <c r="G52" s="12"/>
      <c r="H52" s="12"/>
      <c r="I52" s="12"/>
      <c r="J52" s="193"/>
      <c r="K52" s="193"/>
      <c r="L52" s="193"/>
    </row>
    <row r="53" spans="1:12">
      <c r="A53" s="242" t="s">
        <v>592</v>
      </c>
      <c r="B53" s="3"/>
      <c r="C53" s="3"/>
      <c r="F53" s="164"/>
      <c r="I53" s="164"/>
      <c r="J53" s="193"/>
      <c r="K53" s="193"/>
      <c r="L53" s="193"/>
    </row>
    <row r="54" spans="1:12" s="467" customFormat="1">
      <c r="A54" s="489" t="s">
        <v>337</v>
      </c>
      <c r="B54" s="487"/>
      <c r="C54" s="487"/>
      <c r="F54" s="490"/>
    </row>
    <row r="56" spans="1:12" ht="23.25" customHeight="1">
      <c r="A56" s="27" t="s">
        <v>612</v>
      </c>
    </row>
    <row r="57" spans="1:12" ht="15" customHeight="1" thickBot="1"/>
    <row r="58" spans="1:12" ht="15" customHeight="1">
      <c r="A58" s="25"/>
      <c r="B58" s="531" t="s">
        <v>37</v>
      </c>
      <c r="C58" s="531" t="s">
        <v>38</v>
      </c>
      <c r="D58" s="531" t="s">
        <v>39</v>
      </c>
      <c r="E58" s="531" t="s">
        <v>104</v>
      </c>
      <c r="F58" s="531" t="s">
        <v>105</v>
      </c>
      <c r="G58" s="531" t="s">
        <v>106</v>
      </c>
      <c r="H58" s="531" t="s">
        <v>377</v>
      </c>
      <c r="I58" s="532">
        <v>300000</v>
      </c>
      <c r="J58" s="533" t="s">
        <v>400</v>
      </c>
      <c r="K58" s="533" t="s">
        <v>400</v>
      </c>
      <c r="L58" s="533" t="s">
        <v>69</v>
      </c>
    </row>
    <row r="59" spans="1:12" ht="15.95" customHeight="1">
      <c r="A59" s="372" t="s">
        <v>73</v>
      </c>
      <c r="B59" s="534" t="s">
        <v>710</v>
      </c>
      <c r="C59" s="534" t="s">
        <v>40</v>
      </c>
      <c r="D59" s="534" t="s">
        <v>40</v>
      </c>
      <c r="E59" s="534" t="s">
        <v>40</v>
      </c>
      <c r="F59" s="534" t="s">
        <v>40</v>
      </c>
      <c r="G59" s="534" t="s">
        <v>40</v>
      </c>
      <c r="H59" s="534" t="s">
        <v>40</v>
      </c>
      <c r="I59" s="534" t="s">
        <v>42</v>
      </c>
      <c r="J59" s="535" t="s">
        <v>397</v>
      </c>
      <c r="K59" s="535" t="s">
        <v>398</v>
      </c>
      <c r="L59" s="535" t="s">
        <v>120</v>
      </c>
    </row>
    <row r="60" spans="1:12" ht="15.95" customHeight="1" thickBot="1">
      <c r="A60" s="299" t="s">
        <v>90</v>
      </c>
      <c r="B60" s="536" t="s">
        <v>42</v>
      </c>
      <c r="C60" s="536" t="s">
        <v>43</v>
      </c>
      <c r="D60" s="536" t="s">
        <v>41</v>
      </c>
      <c r="E60" s="536" t="s">
        <v>107</v>
      </c>
      <c r="F60" s="536" t="s">
        <v>108</v>
      </c>
      <c r="G60" s="536" t="s">
        <v>109</v>
      </c>
      <c r="H60" s="536" t="s">
        <v>378</v>
      </c>
      <c r="I60" s="536" t="s">
        <v>110</v>
      </c>
      <c r="J60" s="537" t="s">
        <v>109</v>
      </c>
      <c r="K60" s="537" t="s">
        <v>110</v>
      </c>
      <c r="L60" s="537" t="s">
        <v>374</v>
      </c>
    </row>
    <row r="61" spans="1:12" ht="15.95" customHeight="1">
      <c r="A61" s="198" t="s">
        <v>171</v>
      </c>
      <c r="B61" s="171"/>
      <c r="C61" s="171"/>
      <c r="D61" s="171"/>
      <c r="E61" s="171"/>
      <c r="F61" s="171"/>
      <c r="G61" s="171"/>
      <c r="H61" s="171"/>
      <c r="I61" s="171"/>
      <c r="J61" s="171"/>
      <c r="K61" s="171"/>
      <c r="L61" s="171"/>
    </row>
    <row r="62" spans="1:12" s="328" customFormat="1" ht="16.5" customHeight="1">
      <c r="A62" s="492" t="s">
        <v>250</v>
      </c>
      <c r="B62" s="470" t="s">
        <v>93</v>
      </c>
      <c r="C62" s="470" t="s">
        <v>93</v>
      </c>
      <c r="D62" s="470">
        <f t="shared" ref="D62:I67" si="0">D7/D$7</f>
        <v>1</v>
      </c>
      <c r="E62" s="470">
        <f t="shared" si="0"/>
        <v>1</v>
      </c>
      <c r="F62" s="470">
        <f t="shared" si="0"/>
        <v>1</v>
      </c>
      <c r="G62" s="470">
        <f t="shared" si="0"/>
        <v>1</v>
      </c>
      <c r="H62" s="470">
        <f t="shared" si="0"/>
        <v>1</v>
      </c>
      <c r="I62" s="470">
        <f t="shared" si="0"/>
        <v>1</v>
      </c>
      <c r="J62" s="493">
        <f t="shared" ref="J62:L67" si="1">J7/J$7</f>
        <v>1</v>
      </c>
      <c r="K62" s="493">
        <f t="shared" si="1"/>
        <v>1</v>
      </c>
      <c r="L62" s="493">
        <f t="shared" si="1"/>
        <v>1</v>
      </c>
    </row>
    <row r="63" spans="1:12" s="328" customFormat="1" ht="16.5" customHeight="1">
      <c r="A63" s="494" t="s">
        <v>131</v>
      </c>
      <c r="B63" s="471" t="s">
        <v>93</v>
      </c>
      <c r="C63" s="471" t="s">
        <v>93</v>
      </c>
      <c r="D63" s="471">
        <f t="shared" si="0"/>
        <v>0.2621344120067689</v>
      </c>
      <c r="E63" s="471">
        <f t="shared" si="0"/>
        <v>0.27806482521728948</v>
      </c>
      <c r="F63" s="471">
        <f t="shared" si="0"/>
        <v>0.27616127445604383</v>
      </c>
      <c r="G63" s="471">
        <f t="shared" si="0"/>
        <v>0.34159347894520609</v>
      </c>
      <c r="H63" s="471">
        <f t="shared" si="0"/>
        <v>0.44203819988253873</v>
      </c>
      <c r="I63" s="471">
        <f t="shared" si="0"/>
        <v>0.24532388705704758</v>
      </c>
      <c r="J63" s="486">
        <f t="shared" si="1"/>
        <v>0.28884920598406283</v>
      </c>
      <c r="K63" s="486">
        <f t="shared" si="1"/>
        <v>0.35365215350833407</v>
      </c>
      <c r="L63" s="486">
        <f t="shared" si="1"/>
        <v>0.3235397221731755</v>
      </c>
    </row>
    <row r="64" spans="1:12" s="328" customFormat="1" ht="16.5" customHeight="1">
      <c r="A64" s="496" t="s">
        <v>132</v>
      </c>
      <c r="B64" s="472" t="s">
        <v>93</v>
      </c>
      <c r="C64" s="472" t="s">
        <v>93</v>
      </c>
      <c r="D64" s="472">
        <f t="shared" si="0"/>
        <v>0.3411575224411269</v>
      </c>
      <c r="E64" s="472">
        <f t="shared" si="0"/>
        <v>0.34405882101148255</v>
      </c>
      <c r="F64" s="472">
        <f t="shared" si="0"/>
        <v>0.37053744247589493</v>
      </c>
      <c r="G64" s="472">
        <f t="shared" si="0"/>
        <v>0.32224895531684172</v>
      </c>
      <c r="H64" s="472">
        <f t="shared" si="0"/>
        <v>0.27745638878891693</v>
      </c>
      <c r="I64" s="472">
        <f t="shared" si="0"/>
        <v>0.37554046396176322</v>
      </c>
      <c r="J64" s="497">
        <f t="shared" si="1"/>
        <v>0.34494097425708958</v>
      </c>
      <c r="K64" s="497">
        <f t="shared" si="1"/>
        <v>0.32152671337423999</v>
      </c>
      <c r="L64" s="497">
        <f t="shared" si="1"/>
        <v>0.33240677901993038</v>
      </c>
    </row>
    <row r="65" spans="1:12" s="328" customFormat="1" ht="16.5" customHeight="1">
      <c r="A65" s="494" t="s">
        <v>133</v>
      </c>
      <c r="B65" s="471" t="s">
        <v>93</v>
      </c>
      <c r="C65" s="471" t="s">
        <v>93</v>
      </c>
      <c r="D65" s="471">
        <f t="shared" si="0"/>
        <v>2.3112700503988285E-2</v>
      </c>
      <c r="E65" s="471">
        <f t="shared" si="0"/>
        <v>2.4304748009692234E-2</v>
      </c>
      <c r="F65" s="471">
        <f t="shared" si="0"/>
        <v>2.2081436986699027E-2</v>
      </c>
      <c r="G65" s="471">
        <f t="shared" si="0"/>
        <v>2.2396776961565133E-2</v>
      </c>
      <c r="H65" s="471">
        <f t="shared" si="0"/>
        <v>2.6709637411251277E-2</v>
      </c>
      <c r="I65" s="471">
        <f t="shared" si="0"/>
        <v>0.10991160744166331</v>
      </c>
      <c r="J65" s="486">
        <f t="shared" si="1"/>
        <v>2.3028143698275994E-2</v>
      </c>
      <c r="K65" s="486">
        <f t="shared" si="1"/>
        <v>6.4093257727974029E-2</v>
      </c>
      <c r="L65" s="486">
        <f t="shared" si="1"/>
        <v>4.5011248749499785E-2</v>
      </c>
    </row>
    <row r="66" spans="1:12" s="328" customFormat="1" ht="16.5" customHeight="1">
      <c r="A66" s="496" t="s">
        <v>134</v>
      </c>
      <c r="B66" s="472" t="s">
        <v>93</v>
      </c>
      <c r="C66" s="472" t="s">
        <v>93</v>
      </c>
      <c r="D66" s="472">
        <f t="shared" si="0"/>
        <v>0.29283552105178556</v>
      </c>
      <c r="E66" s="472">
        <f t="shared" si="0"/>
        <v>0.29001396776389043</v>
      </c>
      <c r="F66" s="472">
        <f t="shared" si="0"/>
        <v>0.2580544531342514</v>
      </c>
      <c r="G66" s="472">
        <f t="shared" si="0"/>
        <v>0.24143356058064541</v>
      </c>
      <c r="H66" s="472">
        <f t="shared" si="0"/>
        <v>0.21634301462734581</v>
      </c>
      <c r="I66" s="472">
        <f t="shared" si="0"/>
        <v>0.1844085961186652</v>
      </c>
      <c r="J66" s="497">
        <f t="shared" si="1"/>
        <v>0.27124442427459799</v>
      </c>
      <c r="K66" s="497">
        <f t="shared" si="1"/>
        <v>0.20199450609891226</v>
      </c>
      <c r="L66" s="497">
        <f t="shared" si="1"/>
        <v>0.23417334187254227</v>
      </c>
    </row>
    <row r="67" spans="1:12" s="328" customFormat="1" ht="16.5" customHeight="1">
      <c r="A67" s="498" t="s">
        <v>135</v>
      </c>
      <c r="B67" s="473" t="s">
        <v>93</v>
      </c>
      <c r="C67" s="473" t="s">
        <v>93</v>
      </c>
      <c r="D67" s="473">
        <f t="shared" si="0"/>
        <v>8.0759843996330308E-2</v>
      </c>
      <c r="E67" s="473">
        <f t="shared" si="0"/>
        <v>6.3557637997645272E-2</v>
      </c>
      <c r="F67" s="473">
        <f t="shared" si="0"/>
        <v>7.3165392947110802E-2</v>
      </c>
      <c r="G67" s="473">
        <f t="shared" si="0"/>
        <v>7.2327228195741639E-2</v>
      </c>
      <c r="H67" s="473">
        <f t="shared" si="0"/>
        <v>3.7452759289947242E-2</v>
      </c>
      <c r="I67" s="473">
        <f t="shared" si="0"/>
        <v>8.4815445420860669E-2</v>
      </c>
      <c r="J67" s="499">
        <f t="shared" si="1"/>
        <v>7.1937251785973572E-2</v>
      </c>
      <c r="K67" s="499">
        <f t="shared" si="1"/>
        <v>5.8733369290539683E-2</v>
      </c>
      <c r="L67" s="499">
        <f t="shared" si="1"/>
        <v>6.4868908184852137E-2</v>
      </c>
    </row>
    <row r="68" spans="1:12" s="328" customFormat="1" ht="16.5" customHeight="1">
      <c r="A68" s="500" t="s">
        <v>247</v>
      </c>
      <c r="B68" s="474" t="s">
        <v>93</v>
      </c>
      <c r="C68" s="474" t="s">
        <v>93</v>
      </c>
      <c r="D68" s="474">
        <f t="shared" ref="D68:L68" si="2">D13/D$13</f>
        <v>1</v>
      </c>
      <c r="E68" s="474">
        <f t="shared" si="2"/>
        <v>1</v>
      </c>
      <c r="F68" s="474">
        <f t="shared" si="2"/>
        <v>1</v>
      </c>
      <c r="G68" s="474">
        <f t="shared" si="2"/>
        <v>1</v>
      </c>
      <c r="H68" s="474">
        <f t="shared" si="2"/>
        <v>1</v>
      </c>
      <c r="I68" s="474">
        <f t="shared" si="2"/>
        <v>1</v>
      </c>
      <c r="J68" s="501">
        <f t="shared" si="2"/>
        <v>1</v>
      </c>
      <c r="K68" s="501">
        <f t="shared" si="2"/>
        <v>1</v>
      </c>
      <c r="L68" s="501">
        <f t="shared" si="2"/>
        <v>1</v>
      </c>
    </row>
    <row r="69" spans="1:12" s="328" customFormat="1" ht="16.5" customHeight="1">
      <c r="A69" s="494" t="s">
        <v>71</v>
      </c>
      <c r="B69" s="471" t="s">
        <v>93</v>
      </c>
      <c r="C69" s="471" t="s">
        <v>93</v>
      </c>
      <c r="D69" s="471">
        <f t="shared" ref="D69:L69" si="3">D14/D$13</f>
        <v>0.62968393763376551</v>
      </c>
      <c r="E69" s="471">
        <f t="shared" si="3"/>
        <v>0.59202203452508539</v>
      </c>
      <c r="F69" s="471">
        <f t="shared" si="3"/>
        <v>0.50332318541932508</v>
      </c>
      <c r="G69" s="471">
        <f t="shared" si="3"/>
        <v>0.54268874722356808</v>
      </c>
      <c r="H69" s="471">
        <f t="shared" si="3"/>
        <v>0.61821429584137311</v>
      </c>
      <c r="I69" s="471">
        <f t="shared" si="3"/>
        <v>0.44873694469183478</v>
      </c>
      <c r="J69" s="486">
        <f t="shared" si="3"/>
        <v>0.56666990369016501</v>
      </c>
      <c r="K69" s="486">
        <f t="shared" si="3"/>
        <v>0.53867593536730185</v>
      </c>
      <c r="L69" s="486">
        <f t="shared" si="3"/>
        <v>0.55153916816812276</v>
      </c>
    </row>
    <row r="70" spans="1:12" s="328" customFormat="1" ht="16.5" customHeight="1">
      <c r="A70" s="496" t="s">
        <v>137</v>
      </c>
      <c r="B70" s="472" t="s">
        <v>93</v>
      </c>
      <c r="C70" s="472" t="s">
        <v>93</v>
      </c>
      <c r="D70" s="472">
        <f t="shared" ref="D70:L70" si="4">D15/D$13</f>
        <v>0.42122179744751409</v>
      </c>
      <c r="E70" s="472">
        <f t="shared" si="4"/>
        <v>0.39331345589878869</v>
      </c>
      <c r="F70" s="472">
        <f t="shared" si="4"/>
        <v>0.29891084052909528</v>
      </c>
      <c r="G70" s="472">
        <f t="shared" si="4"/>
        <v>0.33645399852804392</v>
      </c>
      <c r="H70" s="472">
        <f t="shared" si="4"/>
        <v>0.24017954600972544</v>
      </c>
      <c r="I70" s="472">
        <f t="shared" si="4"/>
        <v>0.28969206768993655</v>
      </c>
      <c r="J70" s="497">
        <f t="shared" si="4"/>
        <v>0.36248048329601618</v>
      </c>
      <c r="K70" s="497">
        <f t="shared" si="4"/>
        <v>0.26341654358296501</v>
      </c>
      <c r="L70" s="497">
        <f t="shared" si="4"/>
        <v>0.30893643929759779</v>
      </c>
    </row>
    <row r="71" spans="1:12" s="328" customFormat="1" ht="16.5" customHeight="1">
      <c r="A71" s="646" t="s">
        <v>138</v>
      </c>
      <c r="B71" s="647" t="s">
        <v>93</v>
      </c>
      <c r="C71" s="647" t="s">
        <v>93</v>
      </c>
      <c r="D71" s="647">
        <f t="shared" ref="D71:I78" si="5">D16/D$13</f>
        <v>0.20846214018625134</v>
      </c>
      <c r="E71" s="647">
        <f t="shared" si="5"/>
        <v>0.19870857862629665</v>
      </c>
      <c r="F71" s="647">
        <f t="shared" si="5"/>
        <v>0.20441234489022986</v>
      </c>
      <c r="G71" s="647">
        <f t="shared" si="5"/>
        <v>0.20623474869552411</v>
      </c>
      <c r="H71" s="647">
        <f t="shared" si="5"/>
        <v>0.3780347498316477</v>
      </c>
      <c r="I71" s="647">
        <f t="shared" si="5"/>
        <v>0.15904487700189829</v>
      </c>
      <c r="J71" s="648">
        <f t="shared" ref="J71:L78" si="6">J16/J$13</f>
        <v>0.20418942039414881</v>
      </c>
      <c r="K71" s="648">
        <f t="shared" si="6"/>
        <v>0.27525939178433695</v>
      </c>
      <c r="L71" s="648">
        <f t="shared" si="6"/>
        <v>0.24260272887052503</v>
      </c>
    </row>
    <row r="72" spans="1:12" s="328" customFormat="1" ht="16.5" customHeight="1">
      <c r="A72" s="649" t="s">
        <v>139</v>
      </c>
      <c r="B72" s="650" t="s">
        <v>93</v>
      </c>
      <c r="C72" s="650" t="s">
        <v>93</v>
      </c>
      <c r="D72" s="650">
        <f t="shared" si="5"/>
        <v>0.14809495456407623</v>
      </c>
      <c r="E72" s="650">
        <f t="shared" si="5"/>
        <v>0.19197182640361946</v>
      </c>
      <c r="F72" s="650">
        <f t="shared" si="5"/>
        <v>0.26090722743973371</v>
      </c>
      <c r="G72" s="650">
        <f t="shared" si="5"/>
        <v>0.32162322063636556</v>
      </c>
      <c r="H72" s="650">
        <f t="shared" si="5"/>
        <v>0.25252745630836937</v>
      </c>
      <c r="I72" s="650">
        <f t="shared" si="5"/>
        <v>0.29058012337241529</v>
      </c>
      <c r="J72" s="651">
        <f t="shared" si="6"/>
        <v>0.23013971928094237</v>
      </c>
      <c r="K72" s="651">
        <f t="shared" si="6"/>
        <v>0.27038616562504575</v>
      </c>
      <c r="L72" s="651">
        <f t="shared" si="6"/>
        <v>0.25189291726671509</v>
      </c>
    </row>
    <row r="73" spans="1:12" s="328" customFormat="1" ht="16.5" customHeight="1">
      <c r="A73" s="646" t="s">
        <v>140</v>
      </c>
      <c r="B73" s="647" t="s">
        <v>93</v>
      </c>
      <c r="C73" s="647" t="s">
        <v>93</v>
      </c>
      <c r="D73" s="647">
        <f t="shared" si="5"/>
        <v>0.11342811190749583</v>
      </c>
      <c r="E73" s="647">
        <f t="shared" si="5"/>
        <v>0.15135497091120959</v>
      </c>
      <c r="F73" s="647">
        <f t="shared" si="5"/>
        <v>0.21446821010510825</v>
      </c>
      <c r="G73" s="647">
        <f t="shared" si="5"/>
        <v>0.26234316704410915</v>
      </c>
      <c r="H73" s="647">
        <f t="shared" si="5"/>
        <v>0.16555734198341412</v>
      </c>
      <c r="I73" s="647">
        <f t="shared" si="5"/>
        <v>0.2418893728704786</v>
      </c>
      <c r="J73" s="648">
        <f t="shared" si="6"/>
        <v>0.18497269973747602</v>
      </c>
      <c r="K73" s="648">
        <f t="shared" si="6"/>
        <v>0.20138115293651448</v>
      </c>
      <c r="L73" s="648">
        <f t="shared" si="6"/>
        <v>0.19384146613804706</v>
      </c>
    </row>
    <row r="74" spans="1:12" s="328" customFormat="1" ht="16.5" customHeight="1">
      <c r="A74" s="649" t="s">
        <v>141</v>
      </c>
      <c r="B74" s="650" t="s">
        <v>93</v>
      </c>
      <c r="C74" s="650" t="s">
        <v>93</v>
      </c>
      <c r="D74" s="650">
        <f t="shared" si="5"/>
        <v>6.2243186430479397E-4</v>
      </c>
      <c r="E74" s="650">
        <f t="shared" si="5"/>
        <v>4.3853149031685768E-4</v>
      </c>
      <c r="F74" s="650">
        <f t="shared" si="5"/>
        <v>2.9079410750990412E-4</v>
      </c>
      <c r="G74" s="650">
        <f t="shared" si="5"/>
        <v>4.0523315557945244E-4</v>
      </c>
      <c r="H74" s="650">
        <f t="shared" si="5"/>
        <v>1.2896198122710133E-2</v>
      </c>
      <c r="I74" s="650">
        <f t="shared" si="5"/>
        <v>1.2837620161536133E-3</v>
      </c>
      <c r="J74" s="651">
        <f t="shared" si="6"/>
        <v>4.3595132470970532E-4</v>
      </c>
      <c r="K74" s="651">
        <f t="shared" si="6"/>
        <v>7.4463009962767394E-3</v>
      </c>
      <c r="L74" s="651">
        <f t="shared" si="6"/>
        <v>4.2250442312300697E-3</v>
      </c>
    </row>
    <row r="75" spans="1:12" s="328" customFormat="1" ht="16.5" customHeight="1">
      <c r="A75" s="646" t="s">
        <v>142</v>
      </c>
      <c r="B75" s="647" t="s">
        <v>93</v>
      </c>
      <c r="C75" s="647" t="s">
        <v>93</v>
      </c>
      <c r="D75" s="647">
        <f t="shared" si="5"/>
        <v>3.4044410792275624E-2</v>
      </c>
      <c r="E75" s="647">
        <f t="shared" si="5"/>
        <v>4.0178324002093035E-2</v>
      </c>
      <c r="F75" s="647">
        <f t="shared" si="5"/>
        <v>4.6148223227115565E-2</v>
      </c>
      <c r="G75" s="647">
        <f t="shared" si="5"/>
        <v>5.8874820436676918E-2</v>
      </c>
      <c r="H75" s="647">
        <f t="shared" si="5"/>
        <v>7.4073916202245085E-2</v>
      </c>
      <c r="I75" s="647">
        <f t="shared" si="5"/>
        <v>4.740698848578305E-2</v>
      </c>
      <c r="J75" s="648">
        <f t="shared" si="6"/>
        <v>4.4731068218756644E-2</v>
      </c>
      <c r="K75" s="648">
        <f t="shared" si="6"/>
        <v>6.1558711692254506E-2</v>
      </c>
      <c r="L75" s="648">
        <f t="shared" si="6"/>
        <v>5.3826406897437951E-2</v>
      </c>
    </row>
    <row r="76" spans="1:12" s="328" customFormat="1" ht="16.5" customHeight="1">
      <c r="A76" s="649" t="s">
        <v>143</v>
      </c>
      <c r="B76" s="650" t="s">
        <v>93</v>
      </c>
      <c r="C76" s="650" t="s">
        <v>93</v>
      </c>
      <c r="D76" s="650">
        <f t="shared" si="5"/>
        <v>8.614946724817131E-2</v>
      </c>
      <c r="E76" s="650">
        <f t="shared" si="5"/>
        <v>9.678901889286283E-2</v>
      </c>
      <c r="F76" s="650">
        <f t="shared" si="5"/>
        <v>0.10339569903361129</v>
      </c>
      <c r="G76" s="650">
        <f t="shared" si="5"/>
        <v>4.2053623942559806E-2</v>
      </c>
      <c r="H76" s="650">
        <f t="shared" si="5"/>
        <v>3.4885830003690728E-2</v>
      </c>
      <c r="I76" s="650">
        <f t="shared" si="5"/>
        <v>8.06276934387887E-2</v>
      </c>
      <c r="J76" s="651">
        <f t="shared" si="6"/>
        <v>8.2902018729045429E-2</v>
      </c>
      <c r="K76" s="651">
        <f t="shared" si="6"/>
        <v>5.6353198935167381E-2</v>
      </c>
      <c r="L76" s="651">
        <f t="shared" si="6"/>
        <v>6.8552385762023341E-2</v>
      </c>
    </row>
    <row r="77" spans="1:12" s="328" customFormat="1" ht="16.5" customHeight="1">
      <c r="A77" s="646" t="s">
        <v>144</v>
      </c>
      <c r="B77" s="647" t="s">
        <v>93</v>
      </c>
      <c r="C77" s="647" t="s">
        <v>93</v>
      </c>
      <c r="D77" s="647">
        <f t="shared" si="5"/>
        <v>9.5986814296247489E-2</v>
      </c>
      <c r="E77" s="647">
        <f t="shared" si="5"/>
        <v>9.2731300832980507E-2</v>
      </c>
      <c r="F77" s="647">
        <f t="shared" si="5"/>
        <v>9.4869302532064409E-2</v>
      </c>
      <c r="G77" s="647">
        <f t="shared" si="5"/>
        <v>7.7504292809554148E-2</v>
      </c>
      <c r="H77" s="647">
        <f t="shared" si="5"/>
        <v>6.6552539047423726E-2</v>
      </c>
      <c r="I77" s="647">
        <f t="shared" si="5"/>
        <v>0.14216729218507687</v>
      </c>
      <c r="J77" s="648">
        <f t="shared" si="6"/>
        <v>9.0377473505885861E-2</v>
      </c>
      <c r="K77" s="648">
        <f t="shared" si="6"/>
        <v>0.10203972038125202</v>
      </c>
      <c r="L77" s="648">
        <f t="shared" si="6"/>
        <v>9.6680916127124109E-2</v>
      </c>
    </row>
    <row r="78" spans="1:12" s="328" customFormat="1" ht="16.5" customHeight="1">
      <c r="A78" s="652" t="s">
        <v>145</v>
      </c>
      <c r="B78" s="653" t="s">
        <v>93</v>
      </c>
      <c r="C78" s="653" t="s">
        <v>93</v>
      </c>
      <c r="D78" s="653">
        <f t="shared" si="5"/>
        <v>4.0084826257739466E-2</v>
      </c>
      <c r="E78" s="653">
        <f t="shared" si="5"/>
        <v>2.6485819345451914E-2</v>
      </c>
      <c r="F78" s="653">
        <f t="shared" si="5"/>
        <v>3.7504585575265453E-2</v>
      </c>
      <c r="G78" s="653">
        <f t="shared" si="5"/>
        <v>1.613011538795248E-2</v>
      </c>
      <c r="H78" s="653">
        <f t="shared" si="5"/>
        <v>2.7819878799143067E-2</v>
      </c>
      <c r="I78" s="653">
        <f t="shared" si="5"/>
        <v>3.7887946311884364E-2</v>
      </c>
      <c r="J78" s="654">
        <f t="shared" si="6"/>
        <v>2.9910884793961371E-2</v>
      </c>
      <c r="K78" s="654">
        <f t="shared" si="6"/>
        <v>3.2544979691232878E-2</v>
      </c>
      <c r="L78" s="654">
        <f t="shared" si="6"/>
        <v>3.1334612676014638E-2</v>
      </c>
    </row>
    <row r="79" spans="1:12" s="328" customFormat="1" ht="16.5" customHeight="1">
      <c r="A79" s="502" t="s">
        <v>172</v>
      </c>
      <c r="B79" s="475"/>
      <c r="C79" s="475"/>
      <c r="D79" s="475"/>
      <c r="E79" s="475"/>
      <c r="F79" s="475"/>
      <c r="G79" s="475"/>
      <c r="H79" s="475"/>
      <c r="I79" s="475"/>
      <c r="J79" s="503"/>
      <c r="K79" s="503"/>
      <c r="L79" s="503"/>
    </row>
    <row r="80" spans="1:12" s="328" customFormat="1" ht="16.5" customHeight="1">
      <c r="A80" s="504" t="s">
        <v>248</v>
      </c>
      <c r="B80" s="476" t="s">
        <v>93</v>
      </c>
      <c r="C80" s="476" t="s">
        <v>93</v>
      </c>
      <c r="D80" s="476">
        <f t="shared" ref="D80:I83" si="7">D26/D$26</f>
        <v>1</v>
      </c>
      <c r="E80" s="476">
        <f t="shared" si="7"/>
        <v>1</v>
      </c>
      <c r="F80" s="476">
        <f t="shared" si="7"/>
        <v>1</v>
      </c>
      <c r="G80" s="476">
        <f t="shared" si="7"/>
        <v>1</v>
      </c>
      <c r="H80" s="476">
        <f t="shared" si="7"/>
        <v>1</v>
      </c>
      <c r="I80" s="476">
        <f t="shared" si="7"/>
        <v>1</v>
      </c>
      <c r="J80" s="505">
        <f t="shared" ref="J80:L83" si="8">J26/J$26</f>
        <v>1</v>
      </c>
      <c r="K80" s="505">
        <f t="shared" si="8"/>
        <v>1</v>
      </c>
      <c r="L80" s="505">
        <f t="shared" si="8"/>
        <v>1</v>
      </c>
    </row>
    <row r="81" spans="1:12" s="328" customFormat="1" ht="16.5" customHeight="1">
      <c r="A81" s="506" t="s">
        <v>149</v>
      </c>
      <c r="B81" s="477" t="s">
        <v>93</v>
      </c>
      <c r="C81" s="477" t="s">
        <v>93</v>
      </c>
      <c r="D81" s="477">
        <f t="shared" si="7"/>
        <v>0.75500611281601127</v>
      </c>
      <c r="E81" s="477">
        <f t="shared" si="7"/>
        <v>0.80413158087712366</v>
      </c>
      <c r="F81" s="477">
        <f t="shared" si="7"/>
        <v>0.71819486669561083</v>
      </c>
      <c r="G81" s="477">
        <f t="shared" si="7"/>
        <v>0.61746499020279899</v>
      </c>
      <c r="H81" s="477">
        <f t="shared" si="7"/>
        <v>0.75221116080575712</v>
      </c>
      <c r="I81" s="477">
        <f t="shared" si="7"/>
        <v>0.58063339917662982</v>
      </c>
      <c r="J81" s="507">
        <f t="shared" si="8"/>
        <v>0.72753314386593504</v>
      </c>
      <c r="K81" s="507">
        <f t="shared" si="8"/>
        <v>0.65907489228785443</v>
      </c>
      <c r="L81" s="507">
        <f t="shared" si="8"/>
        <v>0.69172907089638713</v>
      </c>
    </row>
    <row r="82" spans="1:12" s="328" customFormat="1" ht="16.5" customHeight="1">
      <c r="A82" s="494" t="s">
        <v>150</v>
      </c>
      <c r="B82" s="471" t="s">
        <v>93</v>
      </c>
      <c r="C82" s="471" t="s">
        <v>93</v>
      </c>
      <c r="D82" s="471">
        <f t="shared" si="7"/>
        <v>0.12822477766069998</v>
      </c>
      <c r="E82" s="471">
        <f t="shared" si="7"/>
        <v>0.10025074446931061</v>
      </c>
      <c r="F82" s="471">
        <f t="shared" si="7"/>
        <v>0.18376536956215569</v>
      </c>
      <c r="G82" s="471">
        <f t="shared" si="7"/>
        <v>0.24269091413925856</v>
      </c>
      <c r="H82" s="471">
        <f t="shared" si="7"/>
        <v>0.15944275588720638</v>
      </c>
      <c r="I82" s="471">
        <f t="shared" si="7"/>
        <v>0.24467298535462034</v>
      </c>
      <c r="J82" s="486">
        <f t="shared" si="8"/>
        <v>0.15970774270509555</v>
      </c>
      <c r="K82" s="486">
        <f t="shared" si="8"/>
        <v>0.20570764162850605</v>
      </c>
      <c r="L82" s="486">
        <f t="shared" si="8"/>
        <v>0.18376596358687103</v>
      </c>
    </row>
    <row r="83" spans="1:12" s="328" customFormat="1" ht="16.5" customHeight="1">
      <c r="A83" s="508" t="s">
        <v>151</v>
      </c>
      <c r="B83" s="478" t="s">
        <v>93</v>
      </c>
      <c r="C83" s="478" t="s">
        <v>93</v>
      </c>
      <c r="D83" s="478">
        <f t="shared" si="7"/>
        <v>0.11676910952328878</v>
      </c>
      <c r="E83" s="478">
        <f t="shared" si="7"/>
        <v>9.5617674653565785E-2</v>
      </c>
      <c r="F83" s="478">
        <f t="shared" si="7"/>
        <v>9.8039763742233429E-2</v>
      </c>
      <c r="G83" s="478">
        <f t="shared" si="7"/>
        <v>0.13984409565794237</v>
      </c>
      <c r="H83" s="478">
        <f t="shared" si="7"/>
        <v>8.8346083307036499E-2</v>
      </c>
      <c r="I83" s="478">
        <f t="shared" si="7"/>
        <v>0.17469361546874984</v>
      </c>
      <c r="J83" s="509">
        <f t="shared" si="8"/>
        <v>0.11275911342896952</v>
      </c>
      <c r="K83" s="509">
        <f t="shared" si="8"/>
        <v>0.13521746608363944</v>
      </c>
      <c r="L83" s="509">
        <f t="shared" si="8"/>
        <v>0.12450496551674185</v>
      </c>
    </row>
    <row r="84" spans="1:12" s="328" customFormat="1" ht="16.5" customHeight="1">
      <c r="A84" s="504" t="s">
        <v>249</v>
      </c>
      <c r="B84" s="476" t="s">
        <v>93</v>
      </c>
      <c r="C84" s="476" t="s">
        <v>93</v>
      </c>
      <c r="D84" s="476">
        <f t="shared" ref="D84:I87" si="9">D30/D$30</f>
        <v>1</v>
      </c>
      <c r="E84" s="476">
        <f t="shared" si="9"/>
        <v>1</v>
      </c>
      <c r="F84" s="476">
        <f t="shared" si="9"/>
        <v>1</v>
      </c>
      <c r="G84" s="476">
        <f t="shared" si="9"/>
        <v>1</v>
      </c>
      <c r="H84" s="476">
        <f t="shared" si="9"/>
        <v>1</v>
      </c>
      <c r="I84" s="476">
        <f t="shared" si="9"/>
        <v>1</v>
      </c>
      <c r="J84" s="505">
        <f t="shared" ref="J84:L87" si="10">J30/J$30</f>
        <v>1</v>
      </c>
      <c r="K84" s="505">
        <f t="shared" si="10"/>
        <v>1</v>
      </c>
      <c r="L84" s="505">
        <f t="shared" si="10"/>
        <v>1</v>
      </c>
    </row>
    <row r="85" spans="1:12" s="328" customFormat="1" ht="16.5" customHeight="1">
      <c r="A85" s="506" t="s">
        <v>153</v>
      </c>
      <c r="B85" s="477" t="s">
        <v>93</v>
      </c>
      <c r="C85" s="477" t="s">
        <v>93</v>
      </c>
      <c r="D85" s="477">
        <f t="shared" si="9"/>
        <v>0.20754928097219583</v>
      </c>
      <c r="E85" s="477">
        <f t="shared" si="9"/>
        <v>0.26435336289726297</v>
      </c>
      <c r="F85" s="477">
        <f t="shared" si="9"/>
        <v>0.19787642139800457</v>
      </c>
      <c r="G85" s="477">
        <f t="shared" si="9"/>
        <v>0.17855437469632118</v>
      </c>
      <c r="H85" s="477">
        <f t="shared" si="9"/>
        <v>0.28022297805659335</v>
      </c>
      <c r="I85" s="477">
        <f t="shared" si="9"/>
        <v>0.19501903709482324</v>
      </c>
      <c r="J85" s="507">
        <f t="shared" si="10"/>
        <v>0.21594222390351864</v>
      </c>
      <c r="K85" s="507">
        <f t="shared" si="10"/>
        <v>0.23736949333463919</v>
      </c>
      <c r="L85" s="507">
        <f t="shared" si="10"/>
        <v>0.22721467888925781</v>
      </c>
    </row>
    <row r="86" spans="1:12" s="328" customFormat="1" ht="16.5" customHeight="1">
      <c r="A86" s="494" t="s">
        <v>154</v>
      </c>
      <c r="B86" s="471" t="s">
        <v>93</v>
      </c>
      <c r="C86" s="471" t="s">
        <v>93</v>
      </c>
      <c r="D86" s="471">
        <f t="shared" si="9"/>
        <v>0.5350039442298562</v>
      </c>
      <c r="E86" s="471">
        <f t="shared" si="9"/>
        <v>0.58515403952748624</v>
      </c>
      <c r="F86" s="471">
        <f t="shared" si="9"/>
        <v>0.53852851678927116</v>
      </c>
      <c r="G86" s="471">
        <f t="shared" si="9"/>
        <v>0.60125303975333444</v>
      </c>
      <c r="H86" s="471">
        <f t="shared" si="9"/>
        <v>0.44668627931712296</v>
      </c>
      <c r="I86" s="471">
        <f t="shared" si="9"/>
        <v>0.58691445320870972</v>
      </c>
      <c r="J86" s="486">
        <f t="shared" si="10"/>
        <v>0.56270431803013166</v>
      </c>
      <c r="K86" s="486">
        <f t="shared" si="10"/>
        <v>0.51721430700714399</v>
      </c>
      <c r="L86" s="486">
        <f t="shared" si="10"/>
        <v>0.53877293922305647</v>
      </c>
    </row>
    <row r="87" spans="1:12" s="328" customFormat="1" ht="16.5" customHeight="1">
      <c r="A87" s="510" t="s">
        <v>155</v>
      </c>
      <c r="B87" s="479" t="s">
        <v>93</v>
      </c>
      <c r="C87" s="479" t="s">
        <v>93</v>
      </c>
      <c r="D87" s="479">
        <f t="shared" si="9"/>
        <v>0.25744677479794809</v>
      </c>
      <c r="E87" s="479">
        <f t="shared" si="9"/>
        <v>0.15049259757525069</v>
      </c>
      <c r="F87" s="479">
        <f t="shared" si="9"/>
        <v>0.26359506181272435</v>
      </c>
      <c r="G87" s="479">
        <f t="shared" si="9"/>
        <v>0.22019258555034435</v>
      </c>
      <c r="H87" s="479">
        <f t="shared" si="9"/>
        <v>0.27309074262628369</v>
      </c>
      <c r="I87" s="479">
        <f t="shared" si="9"/>
        <v>0.21806650969646696</v>
      </c>
      <c r="J87" s="511">
        <f t="shared" si="10"/>
        <v>0.22135345806634979</v>
      </c>
      <c r="K87" s="511">
        <f t="shared" si="10"/>
        <v>0.24541619965821673</v>
      </c>
      <c r="L87" s="511">
        <f t="shared" si="10"/>
        <v>0.23401238188768567</v>
      </c>
    </row>
    <row r="88" spans="1:12" s="328" customFormat="1" ht="16.5" customHeight="1">
      <c r="A88" s="362" t="s">
        <v>192</v>
      </c>
      <c r="B88" s="365"/>
      <c r="C88" s="365"/>
      <c r="D88" s="365"/>
      <c r="E88" s="365"/>
      <c r="F88" s="365"/>
      <c r="G88" s="365"/>
      <c r="H88" s="365"/>
      <c r="I88" s="365"/>
      <c r="J88" s="366"/>
      <c r="K88" s="366"/>
      <c r="L88" s="366"/>
    </row>
    <row r="89" spans="1:12" s="328" customFormat="1" ht="16.5" customHeight="1">
      <c r="A89" s="364" t="s">
        <v>326</v>
      </c>
      <c r="B89" s="367" t="s">
        <v>93</v>
      </c>
      <c r="C89" s="367" t="s">
        <v>93</v>
      </c>
      <c r="D89" s="367">
        <f>D45</f>
        <v>0.13857144399999999</v>
      </c>
      <c r="E89" s="367">
        <f t="shared" ref="E89:L89" si="11">E45</f>
        <v>0.10139695899999999</v>
      </c>
      <c r="F89" s="367">
        <f t="shared" si="11"/>
        <v>0.124319069</v>
      </c>
      <c r="G89" s="367">
        <f t="shared" si="11"/>
        <v>0.14343929399999999</v>
      </c>
      <c r="H89" s="367">
        <f t="shared" si="11"/>
        <v>0.11152216600000001</v>
      </c>
      <c r="I89" s="367">
        <f t="shared" si="11"/>
        <v>0.18029065399999999</v>
      </c>
      <c r="J89" s="368">
        <f t="shared" si="11"/>
        <v>0.12577730400000001</v>
      </c>
      <c r="K89" s="368">
        <f t="shared" si="11"/>
        <v>0.14379628899999999</v>
      </c>
      <c r="L89" s="368">
        <f t="shared" si="11"/>
        <v>0.13551656300000001</v>
      </c>
    </row>
    <row r="90" spans="1:12" s="328" customFormat="1" ht="16.5" customHeight="1">
      <c r="A90" s="369" t="s">
        <v>321</v>
      </c>
      <c r="B90" s="373" t="s">
        <v>93</v>
      </c>
      <c r="C90" s="373" t="s">
        <v>93</v>
      </c>
      <c r="D90" s="373">
        <f>D49</f>
        <v>0.34115752199999999</v>
      </c>
      <c r="E90" s="373">
        <f t="shared" ref="E90:L90" si="12">E49</f>
        <v>0.34405882100000001</v>
      </c>
      <c r="F90" s="373">
        <f t="shared" si="12"/>
        <v>0.37053744199999999</v>
      </c>
      <c r="G90" s="373">
        <f t="shared" si="12"/>
        <v>0.322248955</v>
      </c>
      <c r="H90" s="373">
        <f t="shared" si="12"/>
        <v>0.27745638900000003</v>
      </c>
      <c r="I90" s="373">
        <f t="shared" si="12"/>
        <v>0.37554046400000002</v>
      </c>
      <c r="J90" s="374">
        <f t="shared" si="12"/>
        <v>0.34494097400000001</v>
      </c>
      <c r="K90" s="374">
        <f t="shared" si="12"/>
        <v>0.32152671300000002</v>
      </c>
      <c r="L90" s="374">
        <f t="shared" si="12"/>
        <v>0.33240677899999999</v>
      </c>
    </row>
    <row r="91" spans="1:12" s="328" customFormat="1" ht="16.5" customHeight="1">
      <c r="A91" s="363" t="s">
        <v>324</v>
      </c>
      <c r="B91" s="370" t="s">
        <v>93</v>
      </c>
      <c r="C91" s="597" t="s">
        <v>93</v>
      </c>
      <c r="D91" s="597">
        <f t="shared" ref="D91:L92" si="13">D50</f>
        <v>0.92367667499999995</v>
      </c>
      <c r="E91" s="370">
        <f t="shared" si="13"/>
        <v>0.95777944299999995</v>
      </c>
      <c r="F91" s="370">
        <f t="shared" si="13"/>
        <v>0.936375972</v>
      </c>
      <c r="G91" s="370">
        <f t="shared" si="13"/>
        <v>0.90504213600000005</v>
      </c>
      <c r="H91" s="370">
        <f t="shared" si="13"/>
        <v>0.95399798300000005</v>
      </c>
      <c r="I91" s="370">
        <f t="shared" si="13"/>
        <v>0.939168589</v>
      </c>
      <c r="J91" s="371">
        <f t="shared" si="13"/>
        <v>0.93193127099999995</v>
      </c>
      <c r="K91" s="371">
        <f t="shared" si="13"/>
        <v>0.94703831699999996</v>
      </c>
      <c r="L91" s="371">
        <f t="shared" si="13"/>
        <v>0.94009662699999996</v>
      </c>
    </row>
    <row r="92" spans="1:12" s="328" customFormat="1" ht="16.5" customHeight="1">
      <c r="A92" s="369" t="s">
        <v>323</v>
      </c>
      <c r="B92" s="340" t="s">
        <v>93</v>
      </c>
      <c r="C92" s="340" t="s">
        <v>93</v>
      </c>
      <c r="D92" s="373">
        <f t="shared" si="13"/>
        <v>0.29703331399999999</v>
      </c>
      <c r="E92" s="340">
        <f t="shared" si="13"/>
        <v>0.21429389900000001</v>
      </c>
      <c r="F92" s="340">
        <f t="shared" si="13"/>
        <v>0.18104138</v>
      </c>
      <c r="G92" s="340">
        <f t="shared" si="13"/>
        <v>0.17127604199999999</v>
      </c>
      <c r="H92" s="340">
        <f t="shared" si="13"/>
        <v>0.17326680899999999</v>
      </c>
      <c r="I92" s="340">
        <f t="shared" si="13"/>
        <v>0.19158503099999999</v>
      </c>
      <c r="J92" s="336">
        <f t="shared" si="13"/>
        <v>0.21475934199999999</v>
      </c>
      <c r="K92" s="336">
        <f t="shared" si="13"/>
        <v>0.181863836</v>
      </c>
      <c r="L92" s="336">
        <f t="shared" si="13"/>
        <v>0.19697932600000001</v>
      </c>
    </row>
    <row r="93" spans="1:12" s="328" customFormat="1" ht="16.5" customHeight="1">
      <c r="A93" s="341" t="s">
        <v>322</v>
      </c>
      <c r="B93" s="342" t="s">
        <v>93</v>
      </c>
      <c r="C93" s="342" t="s">
        <v>93</v>
      </c>
      <c r="D93" s="342">
        <f>D47</f>
        <v>0.64766919899999997</v>
      </c>
      <c r="E93" s="342">
        <f t="shared" ref="E93:L93" si="14">E47</f>
        <v>0.64367736399999997</v>
      </c>
      <c r="F93" s="342">
        <f t="shared" si="14"/>
        <v>0.58671927499999998</v>
      </c>
      <c r="G93" s="342">
        <f t="shared" si="14"/>
        <v>0.65082021400000001</v>
      </c>
      <c r="H93" s="342">
        <f t="shared" si="14"/>
        <v>0.862739955</v>
      </c>
      <c r="I93" s="342">
        <f t="shared" si="14"/>
        <v>1.8508000099999999</v>
      </c>
      <c r="J93" s="343">
        <f t="shared" si="14"/>
        <v>0.63202158500000005</v>
      </c>
      <c r="K93" s="343">
        <f t="shared" si="14"/>
        <v>1.326451928</v>
      </c>
      <c r="L93" s="343">
        <f t="shared" si="14"/>
        <v>1.007361078</v>
      </c>
    </row>
    <row r="94" spans="1:12" s="328" customFormat="1" ht="16.5" customHeight="1">
      <c r="A94" s="344" t="s">
        <v>325</v>
      </c>
      <c r="B94" s="361" t="s">
        <v>93</v>
      </c>
      <c r="C94" s="361" t="s">
        <v>93</v>
      </c>
      <c r="D94" s="361">
        <f>D48</f>
        <v>4.6739009239999998</v>
      </c>
      <c r="E94" s="361">
        <f t="shared" ref="E94:L94" si="15">E48</f>
        <v>6.3480933479999999</v>
      </c>
      <c r="F94" s="361">
        <f t="shared" si="15"/>
        <v>4.7194632429999999</v>
      </c>
      <c r="G94" s="361">
        <f t="shared" si="15"/>
        <v>4.5372519330000003</v>
      </c>
      <c r="H94" s="361">
        <f t="shared" si="15"/>
        <v>7.7360401440000004</v>
      </c>
      <c r="I94" s="361">
        <f t="shared" si="15"/>
        <v>10.265645858999999</v>
      </c>
      <c r="J94" s="360">
        <f t="shared" si="15"/>
        <v>5.0249255059999998</v>
      </c>
      <c r="K94" s="360">
        <f t="shared" si="15"/>
        <v>9.2245212910000003</v>
      </c>
      <c r="L94" s="360">
        <f t="shared" si="15"/>
        <v>7.4334904699999997</v>
      </c>
    </row>
    <row r="95" spans="1:12" ht="12.75" customHeight="1">
      <c r="A95" s="218" t="s">
        <v>733</v>
      </c>
      <c r="B95" s="12"/>
      <c r="C95" s="12"/>
      <c r="D95" s="12"/>
      <c r="E95" s="12"/>
      <c r="F95" s="12"/>
      <c r="G95" s="12"/>
      <c r="H95" s="12"/>
      <c r="I95" s="12"/>
      <c r="J95" s="193"/>
      <c r="K95" s="193"/>
      <c r="L95" s="193"/>
    </row>
    <row r="96" spans="1:12" ht="15" customHeight="1">
      <c r="A96" s="242" t="s">
        <v>593</v>
      </c>
      <c r="B96" s="12"/>
      <c r="C96" s="12"/>
      <c r="D96" s="12"/>
      <c r="E96" s="12"/>
      <c r="F96" s="12"/>
      <c r="G96" s="12"/>
      <c r="H96" s="12"/>
      <c r="I96" s="12"/>
      <c r="J96" s="193"/>
      <c r="K96" s="193"/>
      <c r="L96" s="193"/>
    </row>
    <row r="97" spans="1:12" s="467" customFormat="1">
      <c r="A97" s="489" t="s">
        <v>337</v>
      </c>
      <c r="B97" s="487"/>
      <c r="C97" s="487"/>
      <c r="F97" s="490"/>
    </row>
    <row r="98" spans="1:12">
      <c r="A98" s="217"/>
      <c r="B98" s="3"/>
      <c r="C98" s="3"/>
      <c r="F98" s="164"/>
      <c r="I98" s="164"/>
    </row>
    <row r="99" spans="1:12">
      <c r="A99" s="199"/>
      <c r="B99" s="3"/>
      <c r="C99" s="3"/>
      <c r="F99" s="164"/>
      <c r="I99" s="164"/>
    </row>
    <row r="100" spans="1:12" ht="35.25" customHeight="1">
      <c r="A100" s="768" t="s">
        <v>613</v>
      </c>
      <c r="B100" s="769"/>
      <c r="C100" s="769"/>
      <c r="D100" s="769"/>
      <c r="E100" s="769"/>
      <c r="F100" s="769"/>
      <c r="G100" s="769"/>
      <c r="H100" s="769"/>
      <c r="I100" s="769"/>
      <c r="J100" s="769"/>
      <c r="K100" s="769"/>
      <c r="L100" s="770"/>
    </row>
    <row r="102" spans="1:12" s="467" customFormat="1" ht="12.75" customHeight="1">
      <c r="A102" s="512" t="s">
        <v>177</v>
      </c>
      <c r="B102" s="513"/>
      <c r="C102" s="513"/>
      <c r="D102" s="513"/>
      <c r="E102" s="513"/>
    </row>
    <row r="103" spans="1:12" s="467" customFormat="1" ht="24.75" customHeight="1">
      <c r="A103" s="766" t="s">
        <v>178</v>
      </c>
      <c r="B103" s="766"/>
      <c r="C103" s="766"/>
      <c r="D103" s="766"/>
      <c r="E103" s="766"/>
      <c r="F103" s="766"/>
      <c r="G103" s="766"/>
      <c r="H103" s="766"/>
      <c r="I103" s="766"/>
      <c r="J103" s="766"/>
      <c r="K103" s="766"/>
      <c r="L103" s="766"/>
    </row>
    <row r="104" spans="1:12" s="467" customFormat="1" ht="12.75" customHeight="1">
      <c r="A104" s="514"/>
      <c r="B104" s="515"/>
      <c r="C104" s="515"/>
      <c r="D104" s="515"/>
      <c r="E104" s="515"/>
    </row>
    <row r="105" spans="1:12" s="467" customFormat="1" ht="14.25" customHeight="1">
      <c r="A105" s="767" t="s">
        <v>181</v>
      </c>
      <c r="B105" s="767"/>
      <c r="C105" s="767"/>
      <c r="D105" s="767"/>
      <c r="E105" s="767"/>
      <c r="F105" s="767"/>
      <c r="G105" s="767"/>
      <c r="H105" s="767"/>
      <c r="I105" s="767"/>
      <c r="J105" s="767"/>
      <c r="K105" s="767"/>
      <c r="L105" s="767"/>
    </row>
    <row r="106" spans="1:12" s="467" customFormat="1" ht="12.75" customHeight="1">
      <c r="A106" s="514"/>
      <c r="B106" s="515"/>
      <c r="C106" s="515"/>
      <c r="D106" s="515"/>
      <c r="E106" s="515"/>
    </row>
    <row r="107" spans="1:12" s="467" customFormat="1" ht="17.25" customHeight="1">
      <c r="A107" s="765" t="s">
        <v>182</v>
      </c>
      <c r="B107" s="765"/>
      <c r="C107" s="765"/>
      <c r="D107" s="765"/>
      <c r="E107" s="765"/>
      <c r="F107" s="765"/>
      <c r="G107" s="765"/>
      <c r="H107" s="765"/>
      <c r="I107" s="765"/>
      <c r="J107" s="765"/>
      <c r="K107" s="765"/>
      <c r="L107" s="765"/>
    </row>
    <row r="108" spans="1:12" s="467" customFormat="1" ht="12.75" customHeight="1">
      <c r="A108" s="516"/>
      <c r="B108" s="513"/>
      <c r="C108" s="513"/>
      <c r="D108" s="513"/>
      <c r="E108" s="513"/>
    </row>
    <row r="109" spans="1:12" s="467" customFormat="1" ht="12.75" customHeight="1">
      <c r="A109" s="764" t="s">
        <v>183</v>
      </c>
      <c r="B109" s="764"/>
      <c r="C109" s="764"/>
      <c r="D109" s="764"/>
      <c r="E109" s="764"/>
    </row>
    <row r="110" spans="1:12" s="467" customFormat="1" ht="12.75" customHeight="1">
      <c r="A110" s="656"/>
      <c r="B110" s="656"/>
      <c r="C110" s="656"/>
      <c r="D110" s="656"/>
      <c r="E110" s="656"/>
    </row>
    <row r="111" spans="1:12" s="467" customFormat="1" ht="15.75" customHeight="1">
      <c r="A111" s="765" t="s">
        <v>628</v>
      </c>
      <c r="B111" s="765"/>
      <c r="C111" s="765"/>
      <c r="D111" s="765"/>
      <c r="E111" s="765"/>
      <c r="F111" s="765"/>
      <c r="G111" s="765"/>
      <c r="H111" s="765"/>
      <c r="I111" s="765"/>
      <c r="J111" s="765"/>
      <c r="K111" s="765"/>
      <c r="L111" s="765"/>
    </row>
    <row r="112" spans="1:12" s="467" customFormat="1" ht="12.75" customHeight="1">
      <c r="A112" s="513"/>
      <c r="B112" s="513"/>
      <c r="C112" s="513"/>
      <c r="D112" s="513"/>
      <c r="E112" s="513"/>
    </row>
    <row r="113" spans="1:12" s="467" customFormat="1" ht="15" customHeight="1">
      <c r="A113" s="765" t="s">
        <v>184</v>
      </c>
      <c r="B113" s="765"/>
      <c r="C113" s="765"/>
      <c r="D113" s="765"/>
      <c r="E113" s="765"/>
      <c r="F113" s="765"/>
      <c r="G113" s="765"/>
      <c r="H113" s="765"/>
      <c r="I113" s="765"/>
      <c r="J113" s="765"/>
      <c r="K113" s="765"/>
      <c r="L113" s="765"/>
    </row>
    <row r="114" spans="1:12" s="467" customFormat="1" ht="12.75" customHeight="1">
      <c r="A114" s="513"/>
      <c r="B114" s="513"/>
      <c r="C114" s="513"/>
      <c r="D114" s="513"/>
      <c r="E114" s="513"/>
    </row>
    <row r="115" spans="1:12" s="467" customFormat="1" ht="27" customHeight="1">
      <c r="A115" s="765" t="s">
        <v>185</v>
      </c>
      <c r="B115" s="765"/>
      <c r="C115" s="765"/>
      <c r="D115" s="765"/>
      <c r="E115" s="765"/>
      <c r="F115" s="765"/>
      <c r="G115" s="765"/>
      <c r="H115" s="765"/>
      <c r="I115" s="765"/>
      <c r="J115" s="765"/>
      <c r="K115" s="765"/>
      <c r="L115" s="765"/>
    </row>
    <row r="116" spans="1:12" s="467" customFormat="1" ht="12.75" customHeight="1">
      <c r="A116" s="516"/>
      <c r="B116" s="513"/>
      <c r="C116" s="513"/>
      <c r="D116" s="513"/>
      <c r="E116" s="513"/>
    </row>
    <row r="117" spans="1:12" s="467" customFormat="1" ht="15" customHeight="1">
      <c r="A117" s="765" t="s">
        <v>186</v>
      </c>
      <c r="B117" s="765"/>
      <c r="C117" s="765"/>
      <c r="D117" s="765"/>
      <c r="E117" s="765"/>
      <c r="F117" s="765"/>
      <c r="G117" s="765"/>
      <c r="H117" s="765"/>
      <c r="I117" s="765"/>
      <c r="J117" s="765"/>
      <c r="K117" s="765"/>
      <c r="L117" s="765"/>
    </row>
    <row r="118" spans="1:12" s="467" customFormat="1" ht="12.75" customHeight="1">
      <c r="A118" s="517"/>
      <c r="B118" s="513"/>
      <c r="C118" s="513"/>
      <c r="D118" s="513"/>
      <c r="E118" s="513"/>
    </row>
    <row r="119" spans="1:12" s="467" customFormat="1" ht="15" customHeight="1">
      <c r="A119" s="764" t="s">
        <v>187</v>
      </c>
      <c r="B119" s="764"/>
      <c r="C119" s="764"/>
      <c r="D119" s="764"/>
      <c r="E119" s="764"/>
    </row>
    <row r="120" spans="1:12" s="467" customFormat="1" ht="12.75" customHeight="1">
      <c r="A120" s="517"/>
      <c r="B120" s="513"/>
      <c r="C120" s="513"/>
      <c r="D120" s="513"/>
      <c r="E120" s="513"/>
    </row>
    <row r="121" spans="1:12" s="467" customFormat="1" ht="13.5" customHeight="1">
      <c r="A121" s="765" t="s">
        <v>188</v>
      </c>
      <c r="B121" s="765"/>
      <c r="C121" s="765"/>
      <c r="D121" s="765"/>
      <c r="E121" s="765"/>
      <c r="F121" s="765"/>
      <c r="G121" s="765"/>
      <c r="H121" s="765"/>
      <c r="I121" s="765"/>
      <c r="J121" s="765"/>
      <c r="K121" s="765"/>
      <c r="L121" s="765"/>
    </row>
    <row r="122" spans="1:12" s="467" customFormat="1" ht="10.5" customHeight="1">
      <c r="A122" s="661"/>
      <c r="B122" s="661"/>
      <c r="C122" s="661"/>
      <c r="D122" s="661"/>
      <c r="E122" s="661"/>
      <c r="F122" s="661"/>
      <c r="G122" s="661"/>
      <c r="H122" s="661"/>
      <c r="I122" s="661"/>
      <c r="J122" s="661"/>
      <c r="K122" s="661"/>
      <c r="L122" s="661"/>
    </row>
    <row r="123" spans="1:12" s="467" customFormat="1" ht="25.5" customHeight="1">
      <c r="A123" s="765" t="s">
        <v>636</v>
      </c>
      <c r="B123" s="765"/>
      <c r="C123" s="765"/>
      <c r="D123" s="765"/>
      <c r="E123" s="765"/>
      <c r="F123" s="765"/>
      <c r="G123" s="765"/>
      <c r="H123" s="765"/>
      <c r="I123" s="765"/>
      <c r="J123" s="765"/>
      <c r="K123" s="765"/>
      <c r="L123" s="765"/>
    </row>
    <row r="124" spans="1:12" s="467" customFormat="1" ht="12.75" customHeight="1">
      <c r="A124" s="517"/>
      <c r="B124" s="513"/>
      <c r="C124" s="513"/>
      <c r="D124" s="513"/>
      <c r="E124" s="513"/>
    </row>
    <row r="125" spans="1:12" s="467" customFormat="1" ht="27.75" customHeight="1">
      <c r="A125" s="765" t="s">
        <v>189</v>
      </c>
      <c r="B125" s="765"/>
      <c r="C125" s="765"/>
      <c r="D125" s="765"/>
      <c r="E125" s="765"/>
      <c r="F125" s="765"/>
      <c r="G125" s="765"/>
      <c r="H125" s="765"/>
      <c r="I125" s="765"/>
      <c r="J125" s="765"/>
      <c r="K125" s="765"/>
      <c r="L125" s="765"/>
    </row>
    <row r="126" spans="1:12" s="467" customFormat="1" ht="9" customHeight="1">
      <c r="A126" s="517"/>
      <c r="B126" s="513"/>
      <c r="C126" s="513"/>
      <c r="D126" s="513"/>
      <c r="E126" s="513"/>
    </row>
    <row r="127" spans="1:12" s="467" customFormat="1" ht="18" customHeight="1">
      <c r="A127" s="764" t="s">
        <v>190</v>
      </c>
      <c r="B127" s="764"/>
      <c r="C127" s="764"/>
      <c r="D127" s="764"/>
      <c r="E127" s="764"/>
    </row>
    <row r="128" spans="1:12" s="467" customFormat="1" ht="12.75" customHeight="1">
      <c r="A128" s="657"/>
      <c r="B128" s="513"/>
      <c r="C128" s="513"/>
      <c r="D128" s="513"/>
      <c r="E128" s="513"/>
    </row>
    <row r="129" spans="1:5" s="467" customFormat="1" ht="21.75" customHeight="1">
      <c r="A129" s="518" t="s">
        <v>179</v>
      </c>
      <c r="B129" s="513"/>
      <c r="C129" s="513"/>
      <c r="D129" s="513"/>
      <c r="E129" s="513"/>
    </row>
    <row r="130" spans="1:5" s="467" customFormat="1" ht="12.75" customHeight="1">
      <c r="A130" s="517" t="s">
        <v>180</v>
      </c>
      <c r="B130" s="513"/>
      <c r="C130" s="513"/>
      <c r="D130" s="513"/>
      <c r="E130" s="513"/>
    </row>
  </sheetData>
  <mergeCells count="14">
    <mergeCell ref="A100:L100"/>
    <mergeCell ref="A127:E127"/>
    <mergeCell ref="A103:L103"/>
    <mergeCell ref="A105:L105"/>
    <mergeCell ref="A107:L107"/>
    <mergeCell ref="A111:L111"/>
    <mergeCell ref="A113:L113"/>
    <mergeCell ref="A115:L115"/>
    <mergeCell ref="A117:L117"/>
    <mergeCell ref="A121:L121"/>
    <mergeCell ref="A123:L123"/>
    <mergeCell ref="A125:L125"/>
    <mergeCell ref="A119:E119"/>
    <mergeCell ref="A109:E109"/>
  </mergeCells>
  <phoneticPr fontId="3" type="noConversion"/>
  <pageMargins left="0.59055118110236227" right="0.59055118110236227" top="0.78740157480314965" bottom="0.78740157480314965" header="0.39370078740157483" footer="0.39370078740157483"/>
  <pageSetup paperSize="9" scale="59" firstPageNumber="20" fitToHeight="2" orientation="landscape" useFirstPageNumber="1" r:id="rId1"/>
  <headerFooter>
    <oddHeader>&amp;R&amp;12Les finances des groupements à fiscalité propre en 2016</oddHeader>
    <oddFooter>&amp;L&amp;12Direction Générale des Collectivités Locales / DESL&amp;C&amp;12&amp;P&amp;R&amp;12Mise en ligne : juillet 2018</oddFooter>
    <evenHeader>&amp;RLes finances des groupements à fiscalité propre en 2016</evenHeader>
    <evenFooter>&amp;LDirection Générale des Collectivités Locales / DESL&amp;C21&amp;RMise à jour : mai 2018</evenFooter>
    <firstHeader>&amp;RLes finances des groupements à fiscalité propre en 2016</firstHeader>
    <firstFooter>&amp;LDirection Générale des Collectivités Locales / DESL&amp;C&amp;P&amp;RMise en ligne : mai 2018</firstFooter>
  </headerFooter>
  <rowBreaks count="1" manualBreakCount="1">
    <brk id="54" max="11" man="1"/>
  </rowBreaks>
  <tableParts count="1">
    <tablePart r:id="rId2"/>
  </tableParts>
</worksheet>
</file>

<file path=xl/worksheets/sheet15.xml><?xml version="1.0" encoding="utf-8"?>
<worksheet xmlns="http://schemas.openxmlformats.org/spreadsheetml/2006/main" xmlns:r="http://schemas.openxmlformats.org/officeDocument/2006/relationships">
  <sheetPr>
    <pageSetUpPr fitToPage="1"/>
  </sheetPr>
  <dimension ref="A1:M86"/>
  <sheetViews>
    <sheetView zoomScaleNormal="100" zoomScalePageLayoutView="85" workbookViewId="0">
      <selection activeCell="C15" sqref="C15"/>
    </sheetView>
  </sheetViews>
  <sheetFormatPr baseColWidth="10" defaultRowHeight="12.75"/>
  <cols>
    <col min="1" max="1" width="84" customWidth="1"/>
    <col min="10" max="12" width="13.7109375" customWidth="1"/>
    <col min="13" max="13" width="19" customWidth="1"/>
  </cols>
  <sheetData>
    <row r="1" spans="1:13" s="451" customFormat="1" ht="23.25" customHeight="1">
      <c r="A1" s="27" t="s">
        <v>614</v>
      </c>
    </row>
    <row r="2" spans="1:13" ht="13.5" thickBot="1">
      <c r="M2" s="243" t="s">
        <v>518</v>
      </c>
    </row>
    <row r="3" spans="1:13">
      <c r="A3" s="25"/>
      <c r="B3" s="531" t="s">
        <v>37</v>
      </c>
      <c r="C3" s="531" t="s">
        <v>38</v>
      </c>
      <c r="D3" s="531" t="s">
        <v>39</v>
      </c>
      <c r="E3" s="531" t="s">
        <v>104</v>
      </c>
      <c r="F3" s="531" t="s">
        <v>105</v>
      </c>
      <c r="G3" s="531" t="s">
        <v>106</v>
      </c>
      <c r="H3" s="531" t="s">
        <v>377</v>
      </c>
      <c r="I3" s="532">
        <v>300000</v>
      </c>
      <c r="J3" s="533" t="s">
        <v>400</v>
      </c>
      <c r="K3" s="533" t="s">
        <v>400</v>
      </c>
      <c r="L3" s="533" t="s">
        <v>69</v>
      </c>
      <c r="M3" s="239" t="s">
        <v>191</v>
      </c>
    </row>
    <row r="4" spans="1:13">
      <c r="A4" s="372" t="s">
        <v>73</v>
      </c>
      <c r="B4" s="534" t="s">
        <v>710</v>
      </c>
      <c r="C4" s="534" t="s">
        <v>40</v>
      </c>
      <c r="D4" s="534" t="s">
        <v>40</v>
      </c>
      <c r="E4" s="534" t="s">
        <v>40</v>
      </c>
      <c r="F4" s="534" t="s">
        <v>40</v>
      </c>
      <c r="G4" s="534" t="s">
        <v>40</v>
      </c>
      <c r="H4" s="534" t="s">
        <v>40</v>
      </c>
      <c r="I4" s="534" t="s">
        <v>42</v>
      </c>
      <c r="J4" s="535" t="s">
        <v>397</v>
      </c>
      <c r="K4" s="535" t="s">
        <v>398</v>
      </c>
      <c r="L4" s="535" t="s">
        <v>120</v>
      </c>
      <c r="M4" s="240" t="s">
        <v>401</v>
      </c>
    </row>
    <row r="5" spans="1:13" ht="13.5" customHeight="1" thickBot="1">
      <c r="A5" s="299" t="s">
        <v>518</v>
      </c>
      <c r="B5" s="536" t="s">
        <v>42</v>
      </c>
      <c r="C5" s="536" t="s">
        <v>43</v>
      </c>
      <c r="D5" s="536" t="s">
        <v>41</v>
      </c>
      <c r="E5" s="536" t="s">
        <v>107</v>
      </c>
      <c r="F5" s="536" t="s">
        <v>108</v>
      </c>
      <c r="G5" s="536" t="s">
        <v>109</v>
      </c>
      <c r="H5" s="536" t="s">
        <v>378</v>
      </c>
      <c r="I5" s="536" t="s">
        <v>110</v>
      </c>
      <c r="J5" s="537" t="s">
        <v>109</v>
      </c>
      <c r="K5" s="537" t="s">
        <v>110</v>
      </c>
      <c r="L5" s="537" t="s">
        <v>374</v>
      </c>
      <c r="M5" s="241" t="s">
        <v>80</v>
      </c>
    </row>
    <row r="6" spans="1:13">
      <c r="A6" s="202"/>
    </row>
    <row r="7" spans="1:13" ht="16.5" customHeight="1">
      <c r="A7" s="338" t="s">
        <v>130</v>
      </c>
      <c r="B7" s="519" t="s">
        <v>93</v>
      </c>
      <c r="C7" s="519" t="s">
        <v>93</v>
      </c>
      <c r="D7" s="519">
        <v>312.43818668300003</v>
      </c>
      <c r="E7" s="519">
        <v>325.13410467</v>
      </c>
      <c r="F7" s="519">
        <v>274.69749737299998</v>
      </c>
      <c r="G7" s="519">
        <v>313.60942600300001</v>
      </c>
      <c r="H7" s="519">
        <v>435.09629305200002</v>
      </c>
      <c r="I7" s="519">
        <v>511.24205896900003</v>
      </c>
      <c r="J7" s="520">
        <v>305.584464357</v>
      </c>
      <c r="K7" s="520">
        <v>466.30201419100001</v>
      </c>
      <c r="L7" s="520">
        <v>374.723426953</v>
      </c>
      <c r="M7" s="520">
        <v>349.92302394000001</v>
      </c>
    </row>
    <row r="8" spans="1:13" ht="16.5" customHeight="1">
      <c r="A8" s="339" t="s">
        <v>131</v>
      </c>
      <c r="B8" s="521" t="s">
        <v>93</v>
      </c>
      <c r="C8" s="521" t="s">
        <v>93</v>
      </c>
      <c r="D8" s="521">
        <v>81.900800355000001</v>
      </c>
      <c r="E8" s="521">
        <v>90.408357987000002</v>
      </c>
      <c r="F8" s="521">
        <v>75.860810963999995</v>
      </c>
      <c r="G8" s="521">
        <v>107.126934859</v>
      </c>
      <c r="H8" s="521">
        <v>192.329182156</v>
      </c>
      <c r="I8" s="521">
        <v>125.419889133</v>
      </c>
      <c r="J8" s="335">
        <v>88.267829891000005</v>
      </c>
      <c r="K8" s="335">
        <v>164.908711504</v>
      </c>
      <c r="L8" s="335">
        <v>121.237913448</v>
      </c>
      <c r="M8" s="335">
        <v>94.502210430000005</v>
      </c>
    </row>
    <row r="9" spans="1:13" ht="16.5" customHeight="1">
      <c r="A9" s="341" t="s">
        <v>132</v>
      </c>
      <c r="B9" s="522" t="s">
        <v>93</v>
      </c>
      <c r="C9" s="522" t="s">
        <v>93</v>
      </c>
      <c r="D9" s="522">
        <v>106.590637685</v>
      </c>
      <c r="E9" s="522">
        <v>111.865256723</v>
      </c>
      <c r="F9" s="522">
        <v>101.78570813100001</v>
      </c>
      <c r="G9" s="522">
        <v>101.060309907</v>
      </c>
      <c r="H9" s="522">
        <v>120.720246246</v>
      </c>
      <c r="I9" s="522">
        <v>191.99208002200001</v>
      </c>
      <c r="J9" s="523">
        <v>105.408602853</v>
      </c>
      <c r="K9" s="523">
        <v>149.92855406300001</v>
      </c>
      <c r="L9" s="523">
        <v>124.560607377</v>
      </c>
      <c r="M9" s="523">
        <v>123.57395166000001</v>
      </c>
    </row>
    <row r="10" spans="1:13" ht="16.5" customHeight="1">
      <c r="A10" s="339" t="s">
        <v>133</v>
      </c>
      <c r="B10" s="521" t="s">
        <v>93</v>
      </c>
      <c r="C10" s="521" t="s">
        <v>93</v>
      </c>
      <c r="D10" s="521">
        <v>7.2212902349999997</v>
      </c>
      <c r="E10" s="521">
        <v>7.9023024829999997</v>
      </c>
      <c r="F10" s="521">
        <v>6.0657154789999996</v>
      </c>
      <c r="G10" s="521">
        <v>7.023840367</v>
      </c>
      <c r="H10" s="521">
        <v>11.621264225999999</v>
      </c>
      <c r="I10" s="521">
        <v>56.191436492999998</v>
      </c>
      <c r="J10" s="335">
        <v>7.0370429569999997</v>
      </c>
      <c r="K10" s="335">
        <v>29.886815174999999</v>
      </c>
      <c r="L10" s="335">
        <v>16.866769383000001</v>
      </c>
      <c r="M10" s="335">
        <v>12.56803</v>
      </c>
    </row>
    <row r="11" spans="1:13" ht="16.5" customHeight="1">
      <c r="A11" s="341" t="s">
        <v>134</v>
      </c>
      <c r="B11" s="522" t="s">
        <v>93</v>
      </c>
      <c r="C11" s="522" t="s">
        <v>93</v>
      </c>
      <c r="D11" s="522">
        <v>91.492999194000006</v>
      </c>
      <c r="E11" s="522">
        <v>94.293431751</v>
      </c>
      <c r="F11" s="522">
        <v>70.886912461999998</v>
      </c>
      <c r="G11" s="522">
        <v>75.715840352000001</v>
      </c>
      <c r="H11" s="522">
        <v>94.130043692000001</v>
      </c>
      <c r="I11" s="522">
        <v>94.277430370999994</v>
      </c>
      <c r="J11" s="523">
        <v>82.888082101999998</v>
      </c>
      <c r="K11" s="523">
        <v>94.190445049000004</v>
      </c>
      <c r="L11" s="523">
        <v>87.750237167999998</v>
      </c>
      <c r="M11" s="523">
        <v>98.976913679999996</v>
      </c>
    </row>
    <row r="12" spans="1:13" ht="16.5" customHeight="1">
      <c r="A12" s="339" t="s">
        <v>135</v>
      </c>
      <c r="B12" s="521" t="s">
        <v>93</v>
      </c>
      <c r="C12" s="521" t="s">
        <v>93</v>
      </c>
      <c r="D12" s="521">
        <v>25.232459214999999</v>
      </c>
      <c r="E12" s="521">
        <v>20.664755724999999</v>
      </c>
      <c r="F12" s="521">
        <v>20.098350336999999</v>
      </c>
      <c r="G12" s="521">
        <v>22.682500519000001</v>
      </c>
      <c r="H12" s="521">
        <v>16.295556732000001</v>
      </c>
      <c r="I12" s="521">
        <v>43.361222949000002</v>
      </c>
      <c r="J12" s="335">
        <v>21.982906553999999</v>
      </c>
      <c r="K12" s="335">
        <v>27.387488399999999</v>
      </c>
      <c r="L12" s="335">
        <v>24.307899578000001</v>
      </c>
      <c r="M12" s="335">
        <v>20.30191817</v>
      </c>
    </row>
    <row r="13" spans="1:13" ht="16.5" customHeight="1">
      <c r="A13" s="345" t="s">
        <v>136</v>
      </c>
      <c r="B13" s="524" t="s">
        <v>93</v>
      </c>
      <c r="C13" s="524" t="s">
        <v>93</v>
      </c>
      <c r="D13" s="524">
        <v>362.69773552700002</v>
      </c>
      <c r="E13" s="524">
        <v>361.82172773399998</v>
      </c>
      <c r="F13" s="524">
        <v>313.69587658299997</v>
      </c>
      <c r="G13" s="524">
        <v>366.12632797499998</v>
      </c>
      <c r="H13" s="524">
        <v>489.70978965799998</v>
      </c>
      <c r="I13" s="524">
        <v>623.68699557599996</v>
      </c>
      <c r="J13" s="525">
        <v>349.54990979299998</v>
      </c>
      <c r="K13" s="525">
        <v>544.61573585799999</v>
      </c>
      <c r="L13" s="525">
        <v>433.46513165900001</v>
      </c>
      <c r="M13" s="525">
        <v>421.55370504000001</v>
      </c>
    </row>
    <row r="14" spans="1:13" ht="16.5" customHeight="1">
      <c r="A14" s="339" t="s">
        <v>71</v>
      </c>
      <c r="B14" s="521" t="s">
        <v>93</v>
      </c>
      <c r="C14" s="521" t="s">
        <v>93</v>
      </c>
      <c r="D14" s="521">
        <v>228.384938277</v>
      </c>
      <c r="E14" s="521">
        <v>214.20643538900001</v>
      </c>
      <c r="F14" s="521">
        <v>157.89040785399999</v>
      </c>
      <c r="G14" s="521">
        <v>198.692638254</v>
      </c>
      <c r="H14" s="521">
        <v>302.74559277999998</v>
      </c>
      <c r="I14" s="521">
        <v>279.871396839</v>
      </c>
      <c r="J14" s="335">
        <v>198.07941371699999</v>
      </c>
      <c r="K14" s="335">
        <v>293.37139092899997</v>
      </c>
      <c r="L14" s="335">
        <v>239.07299814500001</v>
      </c>
      <c r="M14" s="335">
        <v>225.16649541999999</v>
      </c>
    </row>
    <row r="15" spans="1:13" ht="16.5" customHeight="1">
      <c r="A15" s="341" t="s">
        <v>137</v>
      </c>
      <c r="B15" s="522" t="s">
        <v>93</v>
      </c>
      <c r="C15" s="522" t="s">
        <v>93</v>
      </c>
      <c r="D15" s="522">
        <v>152.77619208900001</v>
      </c>
      <c r="E15" s="522">
        <v>142.309354154</v>
      </c>
      <c r="F15" s="522">
        <v>93.767098140000002</v>
      </c>
      <c r="G15" s="522">
        <v>123.184667014</v>
      </c>
      <c r="H15" s="522">
        <v>117.61827495599999</v>
      </c>
      <c r="I15" s="522">
        <v>180.67717533999999</v>
      </c>
      <c r="J15" s="523">
        <v>126.705020238</v>
      </c>
      <c r="K15" s="523">
        <v>143.46079472</v>
      </c>
      <c r="L15" s="523">
        <v>133.91317433399999</v>
      </c>
      <c r="M15" s="523">
        <v>151.48779060000001</v>
      </c>
    </row>
    <row r="16" spans="1:13" ht="16.5" customHeight="1">
      <c r="A16" s="603" t="s">
        <v>138</v>
      </c>
      <c r="B16" s="604" t="s">
        <v>93</v>
      </c>
      <c r="C16" s="604" t="s">
        <v>93</v>
      </c>
      <c r="D16" s="604">
        <v>75.608746189000001</v>
      </c>
      <c r="E16" s="604">
        <v>71.897081233999998</v>
      </c>
      <c r="F16" s="604">
        <v>64.123309715000005</v>
      </c>
      <c r="G16" s="604">
        <v>75.507971241000007</v>
      </c>
      <c r="H16" s="604">
        <v>185.127317823</v>
      </c>
      <c r="I16" s="604">
        <v>99.194221498999994</v>
      </c>
      <c r="J16" s="394">
        <v>71.374393479000005</v>
      </c>
      <c r="K16" s="394">
        <v>149.91059620799999</v>
      </c>
      <c r="L16" s="394">
        <v>105.159823811</v>
      </c>
      <c r="M16" s="394">
        <v>73.678704819999993</v>
      </c>
    </row>
    <row r="17" spans="1:13" ht="16.5" customHeight="1">
      <c r="A17" s="605" t="s">
        <v>139</v>
      </c>
      <c r="B17" s="606" t="s">
        <v>93</v>
      </c>
      <c r="C17" s="606" t="s">
        <v>93</v>
      </c>
      <c r="D17" s="606">
        <v>53.713704663000001</v>
      </c>
      <c r="E17" s="606">
        <v>69.459577906000007</v>
      </c>
      <c r="F17" s="606">
        <v>81.845521418000004</v>
      </c>
      <c r="G17" s="606">
        <v>117.754728763</v>
      </c>
      <c r="H17" s="606">
        <v>123.665167512</v>
      </c>
      <c r="I17" s="606">
        <v>181.23104412000001</v>
      </c>
      <c r="J17" s="607">
        <v>80.445318114000003</v>
      </c>
      <c r="K17" s="607">
        <v>147.25656055799999</v>
      </c>
      <c r="L17" s="607">
        <v>109.186796547</v>
      </c>
      <c r="M17" s="607">
        <v>125.55760644</v>
      </c>
    </row>
    <row r="18" spans="1:13" ht="16.5" customHeight="1">
      <c r="A18" s="603" t="s">
        <v>140</v>
      </c>
      <c r="B18" s="604" t="s">
        <v>93</v>
      </c>
      <c r="C18" s="604" t="s">
        <v>93</v>
      </c>
      <c r="D18" s="604">
        <v>41.140119333999998</v>
      </c>
      <c r="E18" s="604">
        <v>54.763517075999999</v>
      </c>
      <c r="F18" s="604">
        <v>67.277793168000002</v>
      </c>
      <c r="G18" s="604">
        <v>96.050740418999993</v>
      </c>
      <c r="H18" s="604">
        <v>81.075051118999994</v>
      </c>
      <c r="I18" s="604">
        <v>150.86325622699999</v>
      </c>
      <c r="J18" s="394">
        <v>64.657190506999996</v>
      </c>
      <c r="K18" s="394">
        <v>109.675344794</v>
      </c>
      <c r="L18" s="394">
        <v>84.023516639999997</v>
      </c>
      <c r="M18" s="394">
        <v>103.52194221000001</v>
      </c>
    </row>
    <row r="19" spans="1:13" ht="16.5" customHeight="1">
      <c r="A19" s="624" t="s">
        <v>141</v>
      </c>
      <c r="B19" s="625" t="s">
        <v>93</v>
      </c>
      <c r="C19" s="625" t="s">
        <v>93</v>
      </c>
      <c r="D19" s="625">
        <v>0.22575462800000001</v>
      </c>
      <c r="E19" s="625">
        <v>0.158670221</v>
      </c>
      <c r="F19" s="625">
        <v>9.1220912000000001E-2</v>
      </c>
      <c r="G19" s="625">
        <v>0.148366527</v>
      </c>
      <c r="H19" s="625">
        <v>6.3153944700000002</v>
      </c>
      <c r="I19" s="625">
        <v>0.80066567499999997</v>
      </c>
      <c r="J19" s="626">
        <v>0.15238674599999999</v>
      </c>
      <c r="K19" s="626">
        <v>4.0553726970000001</v>
      </c>
      <c r="L19" s="626">
        <v>1.831409354</v>
      </c>
      <c r="M19" s="626">
        <v>0.50846026</v>
      </c>
    </row>
    <row r="20" spans="1:13" ht="16.5" customHeight="1">
      <c r="A20" s="603" t="s">
        <v>142</v>
      </c>
      <c r="B20" s="604" t="s">
        <v>93</v>
      </c>
      <c r="C20" s="604" t="s">
        <v>93</v>
      </c>
      <c r="D20" s="604">
        <v>12.347830702</v>
      </c>
      <c r="E20" s="604">
        <v>14.537390608000001</v>
      </c>
      <c r="F20" s="604">
        <v>14.476507337999999</v>
      </c>
      <c r="G20" s="604">
        <v>21.555621816999999</v>
      </c>
      <c r="H20" s="604">
        <v>36.274721923000001</v>
      </c>
      <c r="I20" s="604">
        <v>29.567122218000002</v>
      </c>
      <c r="J20" s="394">
        <v>15.635740861</v>
      </c>
      <c r="K20" s="394">
        <v>33.525843066999997</v>
      </c>
      <c r="L20" s="394">
        <v>23.331870553000002</v>
      </c>
      <c r="M20" s="394">
        <v>21.527203969999999</v>
      </c>
    </row>
    <row r="21" spans="1:13" ht="16.5" customHeight="1">
      <c r="A21" s="624" t="s">
        <v>143</v>
      </c>
      <c r="B21" s="625" t="s">
        <v>93</v>
      </c>
      <c r="C21" s="625" t="s">
        <v>93</v>
      </c>
      <c r="D21" s="625">
        <v>31.246216688000001</v>
      </c>
      <c r="E21" s="625">
        <v>35.020370042000003</v>
      </c>
      <c r="F21" s="625">
        <v>32.434804442999997</v>
      </c>
      <c r="G21" s="625">
        <v>15.396938912</v>
      </c>
      <c r="H21" s="625">
        <v>17.083932473000001</v>
      </c>
      <c r="I21" s="625">
        <v>50.286443880999997</v>
      </c>
      <c r="J21" s="626">
        <v>28.978393168</v>
      </c>
      <c r="K21" s="626">
        <v>30.690838906</v>
      </c>
      <c r="L21" s="626">
        <v>29.71506892</v>
      </c>
      <c r="M21" s="626">
        <v>17.540143260000001</v>
      </c>
    </row>
    <row r="22" spans="1:13" ht="16.5" customHeight="1">
      <c r="A22" s="603" t="s">
        <v>144</v>
      </c>
      <c r="B22" s="604" t="s">
        <v>93</v>
      </c>
      <c r="C22" s="604" t="s">
        <v>93</v>
      </c>
      <c r="D22" s="604">
        <v>34.814200186000001</v>
      </c>
      <c r="E22" s="604">
        <v>33.552199481999999</v>
      </c>
      <c r="F22" s="604">
        <v>29.760109019000001</v>
      </c>
      <c r="G22" s="604">
        <v>28.376362129</v>
      </c>
      <c r="H22" s="604">
        <v>32.591429898000001</v>
      </c>
      <c r="I22" s="604">
        <v>88.667891331999996</v>
      </c>
      <c r="J22" s="394">
        <v>31.591437711000001</v>
      </c>
      <c r="K22" s="394">
        <v>55.572437401999998</v>
      </c>
      <c r="L22" s="394">
        <v>41.907806037999997</v>
      </c>
      <c r="M22" s="394">
        <v>39.400443170000003</v>
      </c>
    </row>
    <row r="23" spans="1:13" ht="16.5" customHeight="1">
      <c r="A23" s="627" t="s">
        <v>145</v>
      </c>
      <c r="B23" s="628" t="s">
        <v>93</v>
      </c>
      <c r="C23" s="628" t="s">
        <v>93</v>
      </c>
      <c r="D23" s="628">
        <v>14.538675713</v>
      </c>
      <c r="E23" s="628">
        <v>9.5831449160000002</v>
      </c>
      <c r="F23" s="628">
        <v>11.765033848</v>
      </c>
      <c r="G23" s="628">
        <v>5.9056599170000004</v>
      </c>
      <c r="H23" s="628">
        <v>13.623666995000001</v>
      </c>
      <c r="I23" s="628">
        <v>23.630219404000002</v>
      </c>
      <c r="J23" s="629">
        <v>10.455347081999999</v>
      </c>
      <c r="K23" s="629">
        <v>17.724508062999998</v>
      </c>
      <c r="L23" s="629">
        <v>13.582462009</v>
      </c>
      <c r="M23" s="629">
        <v>13.88901675</v>
      </c>
    </row>
    <row r="24" spans="1:13" ht="16.5" customHeight="1">
      <c r="A24" s="611" t="s">
        <v>146</v>
      </c>
      <c r="B24" s="612" t="s">
        <v>93</v>
      </c>
      <c r="C24" s="612" t="s">
        <v>93</v>
      </c>
      <c r="D24" s="612">
        <v>50.259548844000001</v>
      </c>
      <c r="E24" s="612">
        <v>36.687623064999997</v>
      </c>
      <c r="F24" s="612">
        <v>38.998379208999999</v>
      </c>
      <c r="G24" s="612">
        <v>52.516901971999999</v>
      </c>
      <c r="H24" s="612">
        <v>54.613496605000002</v>
      </c>
      <c r="I24" s="612">
        <v>112.444936607</v>
      </c>
      <c r="J24" s="378">
        <v>43.965445436000003</v>
      </c>
      <c r="K24" s="378">
        <v>78.313721666999996</v>
      </c>
      <c r="L24" s="378">
        <v>58.741704706</v>
      </c>
      <c r="M24" s="378">
        <v>71.630681109999998</v>
      </c>
    </row>
    <row r="25" spans="1:13" ht="16.5" customHeight="1">
      <c r="A25" s="630" t="s">
        <v>147</v>
      </c>
      <c r="B25" s="631" t="s">
        <v>93</v>
      </c>
      <c r="C25" s="631" t="s">
        <v>93</v>
      </c>
      <c r="D25" s="631">
        <v>27.440511598000001</v>
      </c>
      <c r="E25" s="631">
        <v>14.826996205</v>
      </c>
      <c r="F25" s="631">
        <v>19.741978334999999</v>
      </c>
      <c r="G25" s="631">
        <v>34.697787609999999</v>
      </c>
      <c r="H25" s="631">
        <v>22.358940819000001</v>
      </c>
      <c r="I25" s="631">
        <v>37.939760110999998</v>
      </c>
      <c r="J25" s="632">
        <v>23.542159594000001</v>
      </c>
      <c r="K25" s="632">
        <v>28.744203295999998</v>
      </c>
      <c r="L25" s="632">
        <v>25.780022885000001</v>
      </c>
      <c r="M25" s="632">
        <v>40.562620670000001</v>
      </c>
    </row>
    <row r="26" spans="1:13" ht="16.5" customHeight="1">
      <c r="A26" s="611" t="s">
        <v>148</v>
      </c>
      <c r="B26" s="612" t="s">
        <v>93</v>
      </c>
      <c r="C26" s="612" t="s">
        <v>93</v>
      </c>
      <c r="D26" s="612">
        <v>130.76740931699999</v>
      </c>
      <c r="E26" s="612">
        <v>92.375989551999993</v>
      </c>
      <c r="F26" s="612">
        <v>74.809852620000001</v>
      </c>
      <c r="G26" s="612">
        <v>100.008902921</v>
      </c>
      <c r="H26" s="612">
        <v>109.96790562299999</v>
      </c>
      <c r="I26" s="612">
        <v>188.03479187400001</v>
      </c>
      <c r="J26" s="378">
        <v>97.747147162000005</v>
      </c>
      <c r="K26" s="378">
        <v>141.96093180299999</v>
      </c>
      <c r="L26" s="378">
        <v>116.76744211899999</v>
      </c>
      <c r="M26" s="378">
        <v>120.18797044999999</v>
      </c>
    </row>
    <row r="27" spans="1:13" ht="16.5" customHeight="1">
      <c r="A27" s="624" t="s">
        <v>149</v>
      </c>
      <c r="B27" s="625" t="s">
        <v>93</v>
      </c>
      <c r="C27" s="625" t="s">
        <v>93</v>
      </c>
      <c r="D27" s="625">
        <v>98.730193391</v>
      </c>
      <c r="E27" s="625">
        <v>74.282450513000001</v>
      </c>
      <c r="F27" s="625">
        <v>53.728052130000002</v>
      </c>
      <c r="G27" s="625">
        <v>61.751996261999999</v>
      </c>
      <c r="H27" s="625">
        <v>82.719085939999999</v>
      </c>
      <c r="I27" s="625">
        <v>109.179280369</v>
      </c>
      <c r="J27" s="626">
        <v>71.114289279000005</v>
      </c>
      <c r="K27" s="626">
        <v>93.562885836999996</v>
      </c>
      <c r="L27" s="626">
        <v>80.771434248000006</v>
      </c>
      <c r="M27" s="626">
        <v>82.349024459999995</v>
      </c>
    </row>
    <row r="28" spans="1:13" ht="16.5" customHeight="1">
      <c r="A28" s="603" t="s">
        <v>150</v>
      </c>
      <c r="B28" s="604" t="s">
        <v>93</v>
      </c>
      <c r="C28" s="604" t="s">
        <v>93</v>
      </c>
      <c r="D28" s="604">
        <v>16.767621985000002</v>
      </c>
      <c r="E28" s="604">
        <v>9.260761724</v>
      </c>
      <c r="F28" s="604">
        <v>13.747460214</v>
      </c>
      <c r="G28" s="604">
        <v>24.271252071999999</v>
      </c>
      <c r="H28" s="604">
        <v>17.533585932000001</v>
      </c>
      <c r="I28" s="604">
        <v>46.007033878000001</v>
      </c>
      <c r="J28" s="394">
        <v>15.610976229</v>
      </c>
      <c r="K28" s="394">
        <v>29.202448485000001</v>
      </c>
      <c r="L28" s="394">
        <v>21.457881517000001</v>
      </c>
      <c r="M28" s="394">
        <v>25.417190189999999</v>
      </c>
    </row>
    <row r="29" spans="1:13" ht="16.5" customHeight="1">
      <c r="A29" s="624" t="s">
        <v>151</v>
      </c>
      <c r="B29" s="625" t="s">
        <v>93</v>
      </c>
      <c r="C29" s="625" t="s">
        <v>93</v>
      </c>
      <c r="D29" s="625">
        <v>15.269593941</v>
      </c>
      <c r="E29" s="625">
        <v>8.8327773149999995</v>
      </c>
      <c r="F29" s="625">
        <v>7.3343402759999998</v>
      </c>
      <c r="G29" s="625">
        <v>13.985654587000001</v>
      </c>
      <c r="H29" s="625">
        <v>9.7152337509999995</v>
      </c>
      <c r="I29" s="625">
        <v>32.848477625999998</v>
      </c>
      <c r="J29" s="626">
        <v>11.021881654</v>
      </c>
      <c r="K29" s="626">
        <v>19.195597481</v>
      </c>
      <c r="L29" s="626">
        <v>14.538126353999999</v>
      </c>
      <c r="M29" s="626">
        <v>12.4217558</v>
      </c>
    </row>
    <row r="30" spans="1:13" ht="16.5" customHeight="1">
      <c r="A30" s="611" t="s">
        <v>152</v>
      </c>
      <c r="B30" s="612" t="s">
        <v>93</v>
      </c>
      <c r="C30" s="612" t="s">
        <v>93</v>
      </c>
      <c r="D30" s="612">
        <v>59.544292730000002</v>
      </c>
      <c r="E30" s="612">
        <v>45.663744776000001</v>
      </c>
      <c r="F30" s="612">
        <v>34.301918727</v>
      </c>
      <c r="G30" s="612">
        <v>36.578134087000002</v>
      </c>
      <c r="H30" s="612">
        <v>53.867666251999999</v>
      </c>
      <c r="I30" s="612">
        <v>78.497439043</v>
      </c>
      <c r="J30" s="378">
        <v>43.501065378</v>
      </c>
      <c r="K30" s="378">
        <v>63.961330846000003</v>
      </c>
      <c r="L30" s="378">
        <v>52.302851681999996</v>
      </c>
      <c r="M30" s="378">
        <v>47.943368229999997</v>
      </c>
    </row>
    <row r="31" spans="1:13" ht="16.5" customHeight="1">
      <c r="A31" s="624" t="s">
        <v>153</v>
      </c>
      <c r="B31" s="625" t="s">
        <v>93</v>
      </c>
      <c r="C31" s="625" t="s">
        <v>93</v>
      </c>
      <c r="D31" s="625">
        <v>12.358375142</v>
      </c>
      <c r="E31" s="625">
        <v>12.071364493999999</v>
      </c>
      <c r="F31" s="625">
        <v>6.7875409250000001</v>
      </c>
      <c r="G31" s="625">
        <v>6.5311858589999998</v>
      </c>
      <c r="H31" s="625">
        <v>15.094957858000001</v>
      </c>
      <c r="I31" s="625">
        <v>15.308494977000001</v>
      </c>
      <c r="J31" s="626">
        <v>9.3937168</v>
      </c>
      <c r="K31" s="626">
        <v>15.182468696000001</v>
      </c>
      <c r="L31" s="626">
        <v>11.88397565</v>
      </c>
      <c r="M31" s="626">
        <v>11.205284989999999</v>
      </c>
    </row>
    <row r="32" spans="1:13" ht="16.5" customHeight="1">
      <c r="A32" s="603" t="s">
        <v>154</v>
      </c>
      <c r="B32" s="604" t="s">
        <v>93</v>
      </c>
      <c r="C32" s="604" t="s">
        <v>93</v>
      </c>
      <c r="D32" s="604">
        <v>31.856431467</v>
      </c>
      <c r="E32" s="604">
        <v>26.720324716</v>
      </c>
      <c r="F32" s="604">
        <v>18.472561415000001</v>
      </c>
      <c r="G32" s="604">
        <v>21.992714308</v>
      </c>
      <c r="H32" s="604">
        <v>24.061947413999999</v>
      </c>
      <c r="I32" s="604">
        <v>46.071281513999999</v>
      </c>
      <c r="J32" s="394">
        <v>24.478237326999999</v>
      </c>
      <c r="K32" s="394">
        <v>33.081715408999997</v>
      </c>
      <c r="L32" s="394">
        <v>28.17936113</v>
      </c>
      <c r="M32" s="394">
        <v>23.996325590000001</v>
      </c>
    </row>
    <row r="33" spans="1:13" ht="16.5" customHeight="1">
      <c r="A33" s="627" t="s">
        <v>155</v>
      </c>
      <c r="B33" s="628" t="s">
        <v>93</v>
      </c>
      <c r="C33" s="628" t="s">
        <v>93</v>
      </c>
      <c r="D33" s="628">
        <v>15.329486121</v>
      </c>
      <c r="E33" s="628">
        <v>6.8720555660000002</v>
      </c>
      <c r="F33" s="628">
        <v>9.0418163870000008</v>
      </c>
      <c r="G33" s="628">
        <v>8.0542339189999996</v>
      </c>
      <c r="H33" s="628">
        <v>14.71076098</v>
      </c>
      <c r="I33" s="628">
        <v>17.117662551999999</v>
      </c>
      <c r="J33" s="629">
        <v>9.6291112509999994</v>
      </c>
      <c r="K33" s="629">
        <v>15.697146740999999</v>
      </c>
      <c r="L33" s="629">
        <v>12.239514902</v>
      </c>
      <c r="M33" s="629">
        <v>12.741757639999999</v>
      </c>
    </row>
    <row r="34" spans="1:13" ht="16.5" customHeight="1">
      <c r="A34" s="616" t="s">
        <v>156</v>
      </c>
      <c r="B34" s="612" t="s">
        <v>93</v>
      </c>
      <c r="C34" s="612" t="s">
        <v>93</v>
      </c>
      <c r="D34" s="612">
        <v>443.20559599900002</v>
      </c>
      <c r="E34" s="612">
        <v>417.51009422099997</v>
      </c>
      <c r="F34" s="612">
        <v>349.50734999299999</v>
      </c>
      <c r="G34" s="612">
        <v>413.61832892400002</v>
      </c>
      <c r="H34" s="612">
        <v>545.06419867499994</v>
      </c>
      <c r="I34" s="612">
        <v>699.27685084300003</v>
      </c>
      <c r="J34" s="378">
        <v>403.33161151899998</v>
      </c>
      <c r="K34" s="378">
        <v>608.26294599400001</v>
      </c>
      <c r="L34" s="378">
        <v>491.49086907200001</v>
      </c>
      <c r="M34" s="378">
        <v>470.11099438999997</v>
      </c>
    </row>
    <row r="35" spans="1:13" ht="16.5" customHeight="1">
      <c r="A35" s="633" t="s">
        <v>157</v>
      </c>
      <c r="B35" s="634" t="s">
        <v>93</v>
      </c>
      <c r="C35" s="634" t="s">
        <v>93</v>
      </c>
      <c r="D35" s="634">
        <v>422.24202825600003</v>
      </c>
      <c r="E35" s="634">
        <v>407.48547251100001</v>
      </c>
      <c r="F35" s="634">
        <v>347.99779530900003</v>
      </c>
      <c r="G35" s="634">
        <v>402.704462062</v>
      </c>
      <c r="H35" s="634">
        <v>543.57745591000003</v>
      </c>
      <c r="I35" s="634">
        <v>702.18443461899994</v>
      </c>
      <c r="J35" s="635">
        <v>393.05097517000002</v>
      </c>
      <c r="K35" s="635">
        <v>608.57706670300001</v>
      </c>
      <c r="L35" s="635">
        <v>485.76798334</v>
      </c>
      <c r="M35" s="635">
        <v>469.49707326999999</v>
      </c>
    </row>
    <row r="36" spans="1:13" ht="16.5" customHeight="1">
      <c r="A36" s="613" t="s">
        <v>158</v>
      </c>
      <c r="B36" s="614" t="s">
        <v>93</v>
      </c>
      <c r="C36" s="614" t="s">
        <v>93</v>
      </c>
      <c r="D36" s="614">
        <v>-20.963567742999999</v>
      </c>
      <c r="E36" s="614">
        <v>-10.02462171</v>
      </c>
      <c r="F36" s="614">
        <v>-1.509554684</v>
      </c>
      <c r="G36" s="614">
        <v>-10.913866862000001</v>
      </c>
      <c r="H36" s="614">
        <v>-1.4867427660000001</v>
      </c>
      <c r="I36" s="614">
        <v>2.9075837760000001</v>
      </c>
      <c r="J36" s="615">
        <v>-10.280636349</v>
      </c>
      <c r="K36" s="615">
        <v>0.31412071000000003</v>
      </c>
      <c r="L36" s="615">
        <v>-5.7228857309999999</v>
      </c>
      <c r="M36" s="615">
        <v>-0.61392111999999999</v>
      </c>
    </row>
    <row r="37" spans="1:13" ht="16.5" customHeight="1">
      <c r="A37" s="624" t="s">
        <v>159</v>
      </c>
      <c r="B37" s="625" t="s">
        <v>93</v>
      </c>
      <c r="C37" s="625" t="s">
        <v>93</v>
      </c>
      <c r="D37" s="625">
        <v>22.819037246000001</v>
      </c>
      <c r="E37" s="625">
        <v>21.86062686</v>
      </c>
      <c r="F37" s="625">
        <v>19.256400875000001</v>
      </c>
      <c r="G37" s="625">
        <v>17.819114362000001</v>
      </c>
      <c r="H37" s="625">
        <v>32.254555787000001</v>
      </c>
      <c r="I37" s="625">
        <v>74.505176496000004</v>
      </c>
      <c r="J37" s="626">
        <v>20.423285841999999</v>
      </c>
      <c r="K37" s="626">
        <v>49.569518371000001</v>
      </c>
      <c r="L37" s="626">
        <v>32.961681820999999</v>
      </c>
      <c r="M37" s="626">
        <v>31.06806044</v>
      </c>
    </row>
    <row r="38" spans="1:13" ht="16.5" customHeight="1">
      <c r="A38" s="603" t="s">
        <v>160</v>
      </c>
      <c r="B38" s="604" t="s">
        <v>93</v>
      </c>
      <c r="C38" s="604" t="s">
        <v>93</v>
      </c>
      <c r="D38" s="604">
        <v>43.454986814999998</v>
      </c>
      <c r="E38" s="604">
        <v>42.038413196999997</v>
      </c>
      <c r="F38" s="604">
        <v>18.590277708999999</v>
      </c>
      <c r="G38" s="604">
        <v>29.233269118999999</v>
      </c>
      <c r="H38" s="604">
        <v>32.604678640000003</v>
      </c>
      <c r="I38" s="604">
        <v>76.319836305999999</v>
      </c>
      <c r="J38" s="394">
        <v>32.877095885999999</v>
      </c>
      <c r="K38" s="394">
        <v>50.519831285000002</v>
      </c>
      <c r="L38" s="394">
        <v>40.466811036000003</v>
      </c>
      <c r="M38" s="394">
        <v>34.338346960000003</v>
      </c>
    </row>
    <row r="39" spans="1:13" ht="16.5" customHeight="1">
      <c r="A39" s="627" t="s">
        <v>161</v>
      </c>
      <c r="B39" s="628" t="s">
        <v>93</v>
      </c>
      <c r="C39" s="628" t="s">
        <v>93</v>
      </c>
      <c r="D39" s="628">
        <v>20.635949569000001</v>
      </c>
      <c r="E39" s="628">
        <v>20.177786338000001</v>
      </c>
      <c r="F39" s="628">
        <v>-0.66612316599999999</v>
      </c>
      <c r="G39" s="628">
        <v>11.414154757</v>
      </c>
      <c r="H39" s="628">
        <v>0.35012285300000001</v>
      </c>
      <c r="I39" s="628">
        <v>1.8146598110000001</v>
      </c>
      <c r="J39" s="629">
        <v>12.453810044000001</v>
      </c>
      <c r="K39" s="629">
        <v>0.95031291399999995</v>
      </c>
      <c r="L39" s="629">
        <v>7.5051292150000002</v>
      </c>
      <c r="M39" s="629">
        <v>3.27028652</v>
      </c>
    </row>
    <row r="40" spans="1:13" ht="16.5" customHeight="1">
      <c r="A40" s="616" t="s">
        <v>162</v>
      </c>
      <c r="B40" s="612" t="s">
        <v>93</v>
      </c>
      <c r="C40" s="612" t="s">
        <v>93</v>
      </c>
      <c r="D40" s="612">
        <v>466.02463324500002</v>
      </c>
      <c r="E40" s="612">
        <v>439.370721081</v>
      </c>
      <c r="F40" s="612">
        <v>368.76375086799999</v>
      </c>
      <c r="G40" s="612">
        <v>431.43744328600002</v>
      </c>
      <c r="H40" s="612">
        <v>577.31875446200002</v>
      </c>
      <c r="I40" s="612">
        <v>773.78202733900002</v>
      </c>
      <c r="J40" s="378">
        <v>423.75489736100002</v>
      </c>
      <c r="K40" s="378">
        <v>657.83246436399997</v>
      </c>
      <c r="L40" s="378">
        <v>524.45255089299997</v>
      </c>
      <c r="M40" s="378">
        <v>501.17905481999998</v>
      </c>
    </row>
    <row r="41" spans="1:13" ht="16.5" customHeight="1">
      <c r="A41" s="633" t="s">
        <v>163</v>
      </c>
      <c r="B41" s="634" t="s">
        <v>93</v>
      </c>
      <c r="C41" s="634" t="s">
        <v>93</v>
      </c>
      <c r="D41" s="634">
        <v>465.697015072</v>
      </c>
      <c r="E41" s="634">
        <v>449.52388570800002</v>
      </c>
      <c r="F41" s="634">
        <v>366.58807301799999</v>
      </c>
      <c r="G41" s="634">
        <v>431.937731181</v>
      </c>
      <c r="H41" s="634">
        <v>576.18213454900001</v>
      </c>
      <c r="I41" s="634">
        <v>778.50427092500001</v>
      </c>
      <c r="J41" s="635">
        <v>425.92807105600002</v>
      </c>
      <c r="K41" s="635">
        <v>659.09689798800002</v>
      </c>
      <c r="L41" s="635">
        <v>526.23479437599997</v>
      </c>
      <c r="M41" s="635">
        <v>503.83542023000001</v>
      </c>
    </row>
    <row r="42" spans="1:13" ht="16.5" customHeight="1">
      <c r="A42" s="608" t="s">
        <v>164</v>
      </c>
      <c r="B42" s="609" t="s">
        <v>93</v>
      </c>
      <c r="C42" s="609" t="s">
        <v>93</v>
      </c>
      <c r="D42" s="609">
        <v>-0.32761817300000001</v>
      </c>
      <c r="E42" s="609">
        <v>10.153164628000001</v>
      </c>
      <c r="F42" s="609">
        <v>-2.17567785</v>
      </c>
      <c r="G42" s="609">
        <v>0.50028789500000004</v>
      </c>
      <c r="H42" s="609">
        <v>-1.136619912</v>
      </c>
      <c r="I42" s="609">
        <v>4.7222435860000003</v>
      </c>
      <c r="J42" s="610">
        <v>2.173173695</v>
      </c>
      <c r="K42" s="610">
        <v>1.264433624</v>
      </c>
      <c r="L42" s="610">
        <v>1.782243483</v>
      </c>
      <c r="M42" s="610">
        <v>2.6563653999999999</v>
      </c>
    </row>
    <row r="43" spans="1:13" s="7" customFormat="1" ht="16.5" customHeight="1">
      <c r="A43" s="636" t="s">
        <v>246</v>
      </c>
      <c r="B43" s="631" t="s">
        <v>93</v>
      </c>
      <c r="C43" s="631" t="s">
        <v>93</v>
      </c>
      <c r="D43" s="631">
        <v>234.90815178</v>
      </c>
      <c r="E43" s="631">
        <v>232.896455933</v>
      </c>
      <c r="F43" s="631">
        <v>184.05141720200001</v>
      </c>
      <c r="G43" s="631">
        <v>238.28241500300001</v>
      </c>
      <c r="H43" s="631">
        <v>422.49220213199999</v>
      </c>
      <c r="I43" s="631">
        <v>1154.319897891</v>
      </c>
      <c r="J43" s="632">
        <v>220.92308813299999</v>
      </c>
      <c r="K43" s="632">
        <v>722.40659290899998</v>
      </c>
      <c r="L43" s="632">
        <v>436.655902099</v>
      </c>
      <c r="M43" s="632">
        <v>358.84967210000002</v>
      </c>
    </row>
    <row r="44" spans="1:13" ht="16.5" customHeight="1">
      <c r="A44" s="611" t="s">
        <v>165</v>
      </c>
      <c r="B44" s="604"/>
      <c r="C44" s="604"/>
      <c r="D44" s="604"/>
      <c r="E44" s="604"/>
      <c r="F44" s="604"/>
      <c r="G44" s="604"/>
      <c r="H44" s="604"/>
      <c r="I44" s="604"/>
      <c r="J44" s="618"/>
      <c r="K44" s="618"/>
      <c r="L44" s="618"/>
      <c r="M44" s="618"/>
    </row>
    <row r="45" spans="1:13" ht="16.5" customHeight="1">
      <c r="A45" s="341" t="s">
        <v>701</v>
      </c>
      <c r="B45" s="522" t="s">
        <v>93</v>
      </c>
      <c r="C45" s="522" t="s">
        <v>93</v>
      </c>
      <c r="D45" s="522">
        <v>312.19640108599998</v>
      </c>
      <c r="E45" s="522">
        <v>324.68478590699999</v>
      </c>
      <c r="F45" s="522">
        <v>274.48088049900002</v>
      </c>
      <c r="G45" s="522">
        <v>313.54063939999998</v>
      </c>
      <c r="H45" s="522">
        <v>434.92759594299997</v>
      </c>
      <c r="I45" s="522">
        <v>511.24205896900003</v>
      </c>
      <c r="J45" s="523">
        <v>305.33320588100003</v>
      </c>
      <c r="K45" s="523">
        <v>466.20245178499999</v>
      </c>
      <c r="L45" s="523">
        <v>374.53742649600002</v>
      </c>
      <c r="M45" s="523">
        <v>349.47631011999999</v>
      </c>
    </row>
    <row r="46" spans="1:13" ht="16.5" customHeight="1">
      <c r="A46" s="339" t="s">
        <v>702</v>
      </c>
      <c r="B46" s="521" t="s">
        <v>93</v>
      </c>
      <c r="C46" s="521" t="s">
        <v>93</v>
      </c>
      <c r="D46" s="521">
        <v>255.50937994200001</v>
      </c>
      <c r="E46" s="521">
        <v>250.42585827400001</v>
      </c>
      <c r="F46" s="521">
        <v>269.08674019</v>
      </c>
      <c r="G46" s="521">
        <v>260.31852900299998</v>
      </c>
      <c r="H46" s="521">
        <v>266.76631911999999</v>
      </c>
      <c r="I46" s="521">
        <v>369.93171252000002</v>
      </c>
      <c r="J46" s="335">
        <v>259.02990246500002</v>
      </c>
      <c r="K46" s="335">
        <v>309.04510453699999</v>
      </c>
      <c r="L46" s="335">
        <v>280.54590484800002</v>
      </c>
      <c r="M46" s="335">
        <v>310.57100615000002</v>
      </c>
    </row>
    <row r="47" spans="1:13" ht="16.5" customHeight="1">
      <c r="A47" s="341" t="s">
        <v>703</v>
      </c>
      <c r="B47" s="522" t="s">
        <v>93</v>
      </c>
      <c r="C47" s="522" t="s">
        <v>93</v>
      </c>
      <c r="D47" s="522">
        <v>152.77619208900001</v>
      </c>
      <c r="E47" s="522">
        <v>142.309354154</v>
      </c>
      <c r="F47" s="522">
        <v>93.767098140000002</v>
      </c>
      <c r="G47" s="522">
        <v>123.184667014</v>
      </c>
      <c r="H47" s="522">
        <v>117.61827495599999</v>
      </c>
      <c r="I47" s="522">
        <v>180.67717533999999</v>
      </c>
      <c r="J47" s="523">
        <v>126.705020238</v>
      </c>
      <c r="K47" s="523">
        <v>143.46079472</v>
      </c>
      <c r="L47" s="523">
        <v>133.91317433399999</v>
      </c>
      <c r="M47" s="523">
        <v>151.48779060000001</v>
      </c>
    </row>
    <row r="48" spans="1:13" ht="16.5" customHeight="1">
      <c r="A48" s="339" t="s">
        <v>704</v>
      </c>
      <c r="B48" s="521" t="s">
        <v>93</v>
      </c>
      <c r="C48" s="521" t="s">
        <v>93</v>
      </c>
      <c r="D48" s="521">
        <v>362.69773552700002</v>
      </c>
      <c r="E48" s="521">
        <v>361.82172773399998</v>
      </c>
      <c r="F48" s="521">
        <v>313.69587658299997</v>
      </c>
      <c r="G48" s="521">
        <v>366.12632797499998</v>
      </c>
      <c r="H48" s="521">
        <v>489.70978965799998</v>
      </c>
      <c r="I48" s="521">
        <v>623.68699557599996</v>
      </c>
      <c r="J48" s="335">
        <v>349.54990979299998</v>
      </c>
      <c r="K48" s="335">
        <v>544.61573585799999</v>
      </c>
      <c r="L48" s="335">
        <v>433.46513165900001</v>
      </c>
      <c r="M48" s="335">
        <v>421.55370504000001</v>
      </c>
    </row>
    <row r="49" spans="1:13" ht="16.5" customHeight="1">
      <c r="A49" s="341" t="s">
        <v>705</v>
      </c>
      <c r="B49" s="522" t="s">
        <v>93</v>
      </c>
      <c r="C49" s="522" t="s">
        <v>93</v>
      </c>
      <c r="D49" s="522">
        <v>107.733310518</v>
      </c>
      <c r="E49" s="522">
        <v>77.536188777000007</v>
      </c>
      <c r="F49" s="522">
        <v>56.791934527999999</v>
      </c>
      <c r="G49" s="522">
        <v>62.708668347</v>
      </c>
      <c r="H49" s="522">
        <v>84.850452759000007</v>
      </c>
      <c r="I49" s="522">
        <v>119.48909248</v>
      </c>
      <c r="J49" s="523">
        <v>75.069108534999998</v>
      </c>
      <c r="K49" s="523">
        <v>99.045906947999995</v>
      </c>
      <c r="L49" s="523">
        <v>85.383669517000001</v>
      </c>
      <c r="M49" s="523">
        <v>86.641634389999993</v>
      </c>
    </row>
    <row r="50" spans="1:13" ht="16.5" customHeight="1">
      <c r="A50" s="600" t="s">
        <v>706</v>
      </c>
      <c r="B50" s="601" t="s">
        <v>93</v>
      </c>
      <c r="C50" s="601" t="s">
        <v>93</v>
      </c>
      <c r="D50" s="601">
        <v>234.90815178</v>
      </c>
      <c r="E50" s="601">
        <v>232.896455933</v>
      </c>
      <c r="F50" s="601">
        <v>184.05141720200001</v>
      </c>
      <c r="G50" s="601">
        <v>238.28241500300001</v>
      </c>
      <c r="H50" s="601">
        <v>422.49220213199999</v>
      </c>
      <c r="I50" s="601">
        <v>1154.319897891</v>
      </c>
      <c r="J50" s="602">
        <v>220.92308813299999</v>
      </c>
      <c r="K50" s="602">
        <v>722.40659290899998</v>
      </c>
      <c r="L50" s="602">
        <v>436.655902099</v>
      </c>
      <c r="M50" s="602">
        <v>358.84967210000002</v>
      </c>
    </row>
    <row r="51" spans="1:13" ht="16.5" customHeight="1">
      <c r="A51" s="627" t="s">
        <v>707</v>
      </c>
      <c r="B51" s="628" t="s">
        <v>93</v>
      </c>
      <c r="C51" s="628" t="s">
        <v>93</v>
      </c>
      <c r="D51" s="628">
        <v>41.140119333999998</v>
      </c>
      <c r="E51" s="628">
        <v>54.763517075999999</v>
      </c>
      <c r="F51" s="628">
        <v>67.277793168000002</v>
      </c>
      <c r="G51" s="628">
        <v>96.050740418999993</v>
      </c>
      <c r="H51" s="628">
        <v>81.075051118999994</v>
      </c>
      <c r="I51" s="628">
        <v>150.86325622699999</v>
      </c>
      <c r="J51" s="629">
        <v>64.657190506999996</v>
      </c>
      <c r="K51" s="629">
        <v>109.675344794</v>
      </c>
      <c r="L51" s="629">
        <v>84.023516639999997</v>
      </c>
      <c r="M51" s="629">
        <v>103.52194221000001</v>
      </c>
    </row>
    <row r="52" spans="1:13" ht="12.75" customHeight="1">
      <c r="A52" s="218" t="s">
        <v>700</v>
      </c>
      <c r="B52" s="12"/>
      <c r="C52" s="12"/>
      <c r="D52" s="12"/>
      <c r="E52" s="12"/>
      <c r="F52" s="12"/>
      <c r="G52" s="12"/>
      <c r="H52" s="12"/>
      <c r="I52" s="12"/>
      <c r="J52" s="193"/>
      <c r="K52" s="193"/>
      <c r="L52" s="193"/>
    </row>
    <row r="53" spans="1:13" ht="15" customHeight="1">
      <c r="A53" s="218" t="s">
        <v>591</v>
      </c>
      <c r="B53" s="12"/>
      <c r="C53" s="12"/>
      <c r="D53" s="12"/>
      <c r="E53" s="12"/>
      <c r="F53" s="12"/>
      <c r="G53" s="12"/>
      <c r="H53" s="12"/>
      <c r="I53" s="12"/>
      <c r="J53" s="193"/>
      <c r="K53" s="193"/>
      <c r="L53" s="193"/>
      <c r="M53" s="24"/>
    </row>
    <row r="54" spans="1:13" s="467" customFormat="1">
      <c r="A54" s="489" t="s">
        <v>337</v>
      </c>
      <c r="B54" s="487"/>
      <c r="C54" s="487"/>
      <c r="F54" s="490"/>
    </row>
    <row r="56" spans="1:13" ht="35.25" customHeight="1">
      <c r="A56" s="768" t="s">
        <v>613</v>
      </c>
      <c r="B56" s="769"/>
      <c r="C56" s="769"/>
      <c r="D56" s="769"/>
      <c r="E56" s="769"/>
      <c r="F56" s="769"/>
      <c r="G56" s="769"/>
      <c r="H56" s="769"/>
      <c r="I56" s="769"/>
      <c r="J56" s="769"/>
      <c r="K56" s="769"/>
      <c r="L56" s="770"/>
    </row>
    <row r="58" spans="1:13" s="467" customFormat="1" ht="12.75" customHeight="1">
      <c r="A58" s="512" t="s">
        <v>177</v>
      </c>
      <c r="B58" s="513"/>
      <c r="C58" s="513"/>
      <c r="D58" s="513"/>
      <c r="E58" s="513"/>
    </row>
    <row r="59" spans="1:13" s="467" customFormat="1" ht="24.75" customHeight="1">
      <c r="A59" s="766" t="s">
        <v>178</v>
      </c>
      <c r="B59" s="766"/>
      <c r="C59" s="766"/>
      <c r="D59" s="766"/>
      <c r="E59" s="766"/>
      <c r="F59" s="766"/>
      <c r="G59" s="766"/>
      <c r="H59" s="766"/>
      <c r="I59" s="766"/>
      <c r="J59" s="766"/>
      <c r="K59" s="766"/>
      <c r="L59" s="766"/>
    </row>
    <row r="60" spans="1:13" s="467" customFormat="1" ht="12.75" customHeight="1">
      <c r="A60" s="514"/>
      <c r="B60" s="515"/>
      <c r="C60" s="515"/>
      <c r="D60" s="515"/>
      <c r="E60" s="515"/>
    </row>
    <row r="61" spans="1:13" s="467" customFormat="1" ht="14.25" customHeight="1">
      <c r="A61" s="767" t="s">
        <v>181</v>
      </c>
      <c r="B61" s="767"/>
      <c r="C61" s="767"/>
      <c r="D61" s="767"/>
      <c r="E61" s="767"/>
      <c r="F61" s="767"/>
      <c r="G61" s="767"/>
      <c r="H61" s="767"/>
      <c r="I61" s="767"/>
      <c r="J61" s="767"/>
      <c r="K61" s="767"/>
      <c r="L61" s="767"/>
    </row>
    <row r="62" spans="1:13" s="467" customFormat="1" ht="12.75" customHeight="1">
      <c r="A62" s="514"/>
      <c r="B62" s="515"/>
      <c r="C62" s="515"/>
      <c r="D62" s="515"/>
      <c r="E62" s="515"/>
    </row>
    <row r="63" spans="1:13" s="467" customFormat="1" ht="17.25" customHeight="1">
      <c r="A63" s="765" t="s">
        <v>182</v>
      </c>
      <c r="B63" s="765"/>
      <c r="C63" s="765"/>
      <c r="D63" s="765"/>
      <c r="E63" s="765"/>
      <c r="F63" s="765"/>
      <c r="G63" s="765"/>
      <c r="H63" s="765"/>
      <c r="I63" s="765"/>
      <c r="J63" s="765"/>
      <c r="K63" s="765"/>
      <c r="L63" s="765"/>
    </row>
    <row r="64" spans="1:13" s="467" customFormat="1" ht="12.75" customHeight="1">
      <c r="A64" s="516"/>
      <c r="B64" s="513"/>
      <c r="C64" s="513"/>
      <c r="D64" s="513"/>
      <c r="E64" s="513"/>
    </row>
    <row r="65" spans="1:12" s="467" customFormat="1" ht="12.75" customHeight="1">
      <c r="A65" s="764" t="s">
        <v>183</v>
      </c>
      <c r="B65" s="764"/>
      <c r="C65" s="764"/>
      <c r="D65" s="764"/>
      <c r="E65" s="764"/>
    </row>
    <row r="66" spans="1:12" s="467" customFormat="1" ht="12.75" customHeight="1">
      <c r="A66" s="656"/>
      <c r="B66" s="656"/>
      <c r="C66" s="656"/>
      <c r="D66" s="656"/>
      <c r="E66" s="656"/>
    </row>
    <row r="67" spans="1:12" s="467" customFormat="1" ht="15.75" customHeight="1">
      <c r="A67" s="765" t="s">
        <v>628</v>
      </c>
      <c r="B67" s="765"/>
      <c r="C67" s="765"/>
      <c r="D67" s="765"/>
      <c r="E67" s="765"/>
      <c r="F67" s="765"/>
      <c r="G67" s="765"/>
      <c r="H67" s="765"/>
      <c r="I67" s="765"/>
      <c r="J67" s="765"/>
      <c r="K67" s="765"/>
      <c r="L67" s="765"/>
    </row>
    <row r="68" spans="1:12" s="467" customFormat="1" ht="12.75" customHeight="1">
      <c r="A68" s="513"/>
      <c r="B68" s="513"/>
      <c r="C68" s="513"/>
      <c r="D68" s="513"/>
      <c r="E68" s="513"/>
    </row>
    <row r="69" spans="1:12" s="467" customFormat="1" ht="15" customHeight="1">
      <c r="A69" s="765" t="s">
        <v>184</v>
      </c>
      <c r="B69" s="765"/>
      <c r="C69" s="765"/>
      <c r="D69" s="765"/>
      <c r="E69" s="765"/>
      <c r="F69" s="765"/>
      <c r="G69" s="765"/>
      <c r="H69" s="765"/>
      <c r="I69" s="765"/>
      <c r="J69" s="765"/>
      <c r="K69" s="765"/>
      <c r="L69" s="765"/>
    </row>
    <row r="70" spans="1:12" s="467" customFormat="1" ht="12.75" customHeight="1">
      <c r="A70" s="513"/>
      <c r="B70" s="513"/>
      <c r="C70" s="513"/>
      <c r="D70" s="513"/>
      <c r="E70" s="513"/>
    </row>
    <row r="71" spans="1:12" s="467" customFormat="1" ht="27" customHeight="1">
      <c r="A71" s="765" t="s">
        <v>185</v>
      </c>
      <c r="B71" s="765"/>
      <c r="C71" s="765"/>
      <c r="D71" s="765"/>
      <c r="E71" s="765"/>
      <c r="F71" s="765"/>
      <c r="G71" s="765"/>
      <c r="H71" s="765"/>
      <c r="I71" s="765"/>
      <c r="J71" s="765"/>
      <c r="K71" s="765"/>
      <c r="L71" s="765"/>
    </row>
    <row r="72" spans="1:12" s="467" customFormat="1" ht="12.75" customHeight="1">
      <c r="A72" s="516"/>
      <c r="B72" s="513"/>
      <c r="C72" s="513"/>
      <c r="D72" s="513"/>
      <c r="E72" s="513"/>
    </row>
    <row r="73" spans="1:12" s="467" customFormat="1" ht="15" customHeight="1">
      <c r="A73" s="765" t="s">
        <v>186</v>
      </c>
      <c r="B73" s="765"/>
      <c r="C73" s="765"/>
      <c r="D73" s="765"/>
      <c r="E73" s="765"/>
      <c r="F73" s="765"/>
      <c r="G73" s="765"/>
      <c r="H73" s="765"/>
      <c r="I73" s="765"/>
      <c r="J73" s="765"/>
      <c r="K73" s="765"/>
      <c r="L73" s="765"/>
    </row>
    <row r="74" spans="1:12" s="467" customFormat="1" ht="12.75" customHeight="1">
      <c r="A74" s="517"/>
      <c r="B74" s="513"/>
      <c r="C74" s="513"/>
      <c r="D74" s="513"/>
      <c r="E74" s="513"/>
    </row>
    <row r="75" spans="1:12" s="467" customFormat="1" ht="15" customHeight="1">
      <c r="A75" s="764" t="s">
        <v>187</v>
      </c>
      <c r="B75" s="764"/>
      <c r="C75" s="764"/>
      <c r="D75" s="764"/>
      <c r="E75" s="764"/>
    </row>
    <row r="76" spans="1:12" s="467" customFormat="1" ht="12.75" customHeight="1">
      <c r="A76" s="517"/>
      <c r="B76" s="513"/>
      <c r="C76" s="513"/>
      <c r="D76" s="513"/>
      <c r="E76" s="513"/>
    </row>
    <row r="77" spans="1:12" s="467" customFormat="1" ht="13.5" customHeight="1">
      <c r="A77" s="765" t="s">
        <v>188</v>
      </c>
      <c r="B77" s="765"/>
      <c r="C77" s="765"/>
      <c r="D77" s="765"/>
      <c r="E77" s="765"/>
      <c r="F77" s="765"/>
      <c r="G77" s="765"/>
      <c r="H77" s="765"/>
      <c r="I77" s="765"/>
      <c r="J77" s="765"/>
      <c r="K77" s="765"/>
      <c r="L77" s="765"/>
    </row>
    <row r="78" spans="1:12" s="467" customFormat="1" ht="10.5" customHeight="1">
      <c r="A78" s="661"/>
      <c r="B78" s="661"/>
      <c r="C78" s="661"/>
      <c r="D78" s="661"/>
      <c r="E78" s="661"/>
      <c r="F78" s="661"/>
      <c r="G78" s="661"/>
      <c r="H78" s="661"/>
      <c r="I78" s="661"/>
      <c r="J78" s="661"/>
      <c r="K78" s="661"/>
      <c r="L78" s="661"/>
    </row>
    <row r="79" spans="1:12" s="467" customFormat="1" ht="25.5" customHeight="1">
      <c r="A79" s="765" t="s">
        <v>636</v>
      </c>
      <c r="B79" s="765"/>
      <c r="C79" s="765"/>
      <c r="D79" s="765"/>
      <c r="E79" s="765"/>
      <c r="F79" s="765"/>
      <c r="G79" s="765"/>
      <c r="H79" s="765"/>
      <c r="I79" s="765"/>
      <c r="J79" s="765"/>
      <c r="K79" s="765"/>
      <c r="L79" s="765"/>
    </row>
    <row r="80" spans="1:12" s="467" customFormat="1" ht="12.75" customHeight="1">
      <c r="A80" s="517"/>
      <c r="B80" s="513"/>
      <c r="C80" s="513"/>
      <c r="D80" s="513"/>
      <c r="E80" s="513"/>
    </row>
    <row r="81" spans="1:12" s="467" customFormat="1" ht="28.5" customHeight="1">
      <c r="A81" s="765" t="s">
        <v>189</v>
      </c>
      <c r="B81" s="765"/>
      <c r="C81" s="765"/>
      <c r="D81" s="765"/>
      <c r="E81" s="765"/>
      <c r="F81" s="765"/>
      <c r="G81" s="765"/>
      <c r="H81" s="765"/>
      <c r="I81" s="765"/>
      <c r="J81" s="765"/>
      <c r="K81" s="765"/>
      <c r="L81" s="765"/>
    </row>
    <row r="82" spans="1:12" s="467" customFormat="1" ht="9" customHeight="1">
      <c r="A82" s="517"/>
      <c r="B82" s="513"/>
      <c r="C82" s="513"/>
      <c r="D82" s="513"/>
      <c r="E82" s="513"/>
    </row>
    <row r="83" spans="1:12" s="467" customFormat="1" ht="18" customHeight="1">
      <c r="A83" s="764" t="s">
        <v>190</v>
      </c>
      <c r="B83" s="764"/>
      <c r="C83" s="764"/>
      <c r="D83" s="764"/>
      <c r="E83" s="764"/>
    </row>
    <row r="84" spans="1:12" s="467" customFormat="1" ht="12.75" customHeight="1">
      <c r="A84" s="657"/>
      <c r="B84" s="513"/>
      <c r="C84" s="513"/>
      <c r="D84" s="513"/>
      <c r="E84" s="513"/>
    </row>
    <row r="85" spans="1:12" s="467" customFormat="1" ht="21.75" customHeight="1">
      <c r="A85" s="518" t="s">
        <v>179</v>
      </c>
      <c r="B85" s="513"/>
      <c r="C85" s="513"/>
      <c r="D85" s="513"/>
      <c r="E85" s="513"/>
    </row>
    <row r="86" spans="1:12" s="467" customFormat="1" ht="12.75" customHeight="1">
      <c r="A86" s="517" t="s">
        <v>180</v>
      </c>
      <c r="B86" s="513"/>
      <c r="C86" s="513"/>
      <c r="D86" s="513"/>
      <c r="E86" s="513"/>
    </row>
  </sheetData>
  <mergeCells count="14">
    <mergeCell ref="A56:L56"/>
    <mergeCell ref="A83:E83"/>
    <mergeCell ref="A59:L59"/>
    <mergeCell ref="A61:L61"/>
    <mergeCell ref="A63:L63"/>
    <mergeCell ref="A67:L67"/>
    <mergeCell ref="A69:L69"/>
    <mergeCell ref="A71:L71"/>
    <mergeCell ref="A73:L73"/>
    <mergeCell ref="A77:L77"/>
    <mergeCell ref="A79:L79"/>
    <mergeCell ref="A81:L81"/>
    <mergeCell ref="A75:E75"/>
    <mergeCell ref="A65:E65"/>
  </mergeCells>
  <pageMargins left="0.59055118110236227" right="0.59055118110236227" top="0.59055118110236227" bottom="0.59055118110236227" header="0.39370078740157483" footer="0.39370078740157483"/>
  <pageSetup paperSize="9" scale="58" firstPageNumber="41" fitToHeight="2" orientation="landscape" useFirstPageNumber="1" r:id="rId1"/>
  <headerFooter alignWithMargins="0">
    <oddHeader>&amp;R&amp;12Les finances des groupements en 2016</oddHeader>
    <oddFooter>&amp;L&amp;12Direction Générale des Collectivités Locales / DESL&amp;C&amp;12 22&amp;R&amp;12Mise en ligne : juillet 2018</oddFooter>
  </headerFooter>
</worksheet>
</file>

<file path=xl/worksheets/sheet16.xml><?xml version="1.0" encoding="utf-8"?>
<worksheet xmlns="http://schemas.openxmlformats.org/spreadsheetml/2006/main" xmlns:r="http://schemas.openxmlformats.org/officeDocument/2006/relationships">
  <dimension ref="A1:L130"/>
  <sheetViews>
    <sheetView zoomScaleNormal="100" workbookViewId="0">
      <selection activeCell="C15" sqref="C15"/>
    </sheetView>
  </sheetViews>
  <sheetFormatPr baseColWidth="10" defaultRowHeight="12.75"/>
  <cols>
    <col min="1" max="1" width="66.140625" customWidth="1"/>
    <col min="10" max="11" width="15.5703125" customWidth="1"/>
    <col min="12" max="12" width="17.5703125" customWidth="1"/>
  </cols>
  <sheetData>
    <row r="1" spans="1:12" ht="21">
      <c r="A1" s="27" t="s">
        <v>615</v>
      </c>
    </row>
    <row r="2" spans="1:12" ht="13.5" thickBot="1">
      <c r="A2" s="467"/>
      <c r="B2" s="467"/>
      <c r="C2" s="467"/>
      <c r="D2" s="467"/>
      <c r="E2" s="467"/>
      <c r="F2" s="467"/>
      <c r="G2" s="467"/>
      <c r="H2" s="467"/>
      <c r="I2" s="467"/>
      <c r="J2" s="467"/>
      <c r="K2" s="467"/>
      <c r="L2" s="481" t="s">
        <v>72</v>
      </c>
    </row>
    <row r="3" spans="1:12">
      <c r="A3" s="482" t="s">
        <v>336</v>
      </c>
      <c r="B3" s="531" t="s">
        <v>37</v>
      </c>
      <c r="C3" s="531" t="s">
        <v>38</v>
      </c>
      <c r="D3" s="531" t="s">
        <v>39</v>
      </c>
      <c r="E3" s="531" t="s">
        <v>104</v>
      </c>
      <c r="F3" s="531" t="s">
        <v>105</v>
      </c>
      <c r="G3" s="531" t="s">
        <v>106</v>
      </c>
      <c r="H3" s="531" t="s">
        <v>377</v>
      </c>
      <c r="I3" s="532">
        <v>300000</v>
      </c>
      <c r="J3" s="533" t="s">
        <v>400</v>
      </c>
      <c r="K3" s="533" t="s">
        <v>400</v>
      </c>
      <c r="L3" s="533" t="s">
        <v>69</v>
      </c>
    </row>
    <row r="4" spans="1:12">
      <c r="A4" s="483" t="s">
        <v>170</v>
      </c>
      <c r="B4" s="534" t="s">
        <v>710</v>
      </c>
      <c r="C4" s="534" t="s">
        <v>40</v>
      </c>
      <c r="D4" s="534" t="s">
        <v>40</v>
      </c>
      <c r="E4" s="534" t="s">
        <v>40</v>
      </c>
      <c r="F4" s="534" t="s">
        <v>40</v>
      </c>
      <c r="G4" s="534" t="s">
        <v>40</v>
      </c>
      <c r="H4" s="534" t="s">
        <v>40</v>
      </c>
      <c r="I4" s="534" t="s">
        <v>42</v>
      </c>
      <c r="J4" s="535" t="s">
        <v>397</v>
      </c>
      <c r="K4" s="535" t="s">
        <v>398</v>
      </c>
      <c r="L4" s="535" t="s">
        <v>120</v>
      </c>
    </row>
    <row r="5" spans="1:12" ht="13.5" thickBot="1">
      <c r="A5" s="484" t="s">
        <v>73</v>
      </c>
      <c r="B5" s="536" t="s">
        <v>42</v>
      </c>
      <c r="C5" s="536" t="s">
        <v>43</v>
      </c>
      <c r="D5" s="536" t="s">
        <v>41</v>
      </c>
      <c r="E5" s="536" t="s">
        <v>107</v>
      </c>
      <c r="F5" s="536" t="s">
        <v>108</v>
      </c>
      <c r="G5" s="536" t="s">
        <v>109</v>
      </c>
      <c r="H5" s="536" t="s">
        <v>378</v>
      </c>
      <c r="I5" s="536" t="s">
        <v>110</v>
      </c>
      <c r="J5" s="537" t="s">
        <v>109</v>
      </c>
      <c r="K5" s="537" t="s">
        <v>110</v>
      </c>
      <c r="L5" s="537" t="s">
        <v>374</v>
      </c>
    </row>
    <row r="6" spans="1:12" ht="14.25">
      <c r="A6" s="467"/>
      <c r="B6" s="468"/>
      <c r="C6" s="468"/>
      <c r="D6" s="468"/>
      <c r="E6" s="468"/>
      <c r="F6" s="468"/>
      <c r="G6" s="468"/>
      <c r="H6" s="468"/>
      <c r="I6" s="468"/>
      <c r="J6" s="468"/>
      <c r="K6" s="468"/>
      <c r="L6" s="468"/>
    </row>
    <row r="7" spans="1:12" ht="15">
      <c r="A7" s="338" t="s">
        <v>130</v>
      </c>
      <c r="B7" s="519">
        <v>33.622923870000001</v>
      </c>
      <c r="C7" s="519">
        <v>255.59908754</v>
      </c>
      <c r="D7" s="519">
        <v>889.90859655999998</v>
      </c>
      <c r="E7" s="519">
        <v>1823.9350303900001</v>
      </c>
      <c r="F7" s="519">
        <v>2739.7917264399998</v>
      </c>
      <c r="G7" s="519">
        <v>2593.6104231300001</v>
      </c>
      <c r="H7" s="519">
        <v>4603.6103067200002</v>
      </c>
      <c r="I7" s="519">
        <v>7558.2594598100004</v>
      </c>
      <c r="J7" s="520">
        <v>8336.4677879299998</v>
      </c>
      <c r="K7" s="520">
        <v>12161.869766530001</v>
      </c>
      <c r="L7" s="520">
        <v>20498.337554459999</v>
      </c>
    </row>
    <row r="8" spans="1:12" ht="14.25">
      <c r="A8" s="339" t="s">
        <v>131</v>
      </c>
      <c r="B8" s="521">
        <v>8.5748517300000007</v>
      </c>
      <c r="C8" s="521">
        <v>68.443127200000006</v>
      </c>
      <c r="D8" s="521">
        <v>250.86695667000001</v>
      </c>
      <c r="E8" s="521">
        <v>507.73802212999999</v>
      </c>
      <c r="F8" s="521">
        <v>802.49850658000003</v>
      </c>
      <c r="G8" s="521">
        <v>736.27095393000002</v>
      </c>
      <c r="H8" s="521">
        <v>1136.6873283100001</v>
      </c>
      <c r="I8" s="521">
        <v>1866.7443176100001</v>
      </c>
      <c r="J8" s="335">
        <v>2374.3924182400001</v>
      </c>
      <c r="K8" s="335">
        <v>3003.4316459199999</v>
      </c>
      <c r="L8" s="335">
        <v>5377.8240641599996</v>
      </c>
    </row>
    <row r="9" spans="1:12" ht="14.25">
      <c r="A9" s="341" t="s">
        <v>132</v>
      </c>
      <c r="B9" s="522">
        <v>12.12848069</v>
      </c>
      <c r="C9" s="522">
        <v>86.912329839999998</v>
      </c>
      <c r="D9" s="522">
        <v>334.47299472999998</v>
      </c>
      <c r="E9" s="522">
        <v>703.8327084</v>
      </c>
      <c r="F9" s="522">
        <v>1081.7538229500001</v>
      </c>
      <c r="G9" s="522">
        <v>1066.39814441</v>
      </c>
      <c r="H9" s="522">
        <v>1723.9411038000001</v>
      </c>
      <c r="I9" s="522">
        <v>2290.7757335900001</v>
      </c>
      <c r="J9" s="523">
        <v>3285.4984810199999</v>
      </c>
      <c r="K9" s="523">
        <v>4014.7168373899999</v>
      </c>
      <c r="L9" s="523">
        <v>7300.2153184099998</v>
      </c>
    </row>
    <row r="10" spans="1:12" ht="14.25">
      <c r="A10" s="339" t="s">
        <v>133</v>
      </c>
      <c r="B10" s="521">
        <v>1.2525849499999999</v>
      </c>
      <c r="C10" s="521">
        <v>6.8236116600000001</v>
      </c>
      <c r="D10" s="521">
        <v>19.13570356</v>
      </c>
      <c r="E10" s="521">
        <v>37.617710170000002</v>
      </c>
      <c r="F10" s="521">
        <v>58.740086959999999</v>
      </c>
      <c r="G10" s="521">
        <v>57.268312569999999</v>
      </c>
      <c r="H10" s="521">
        <v>155.95444927</v>
      </c>
      <c r="I10" s="521">
        <v>372.55249644000003</v>
      </c>
      <c r="J10" s="335">
        <v>180.83800987000001</v>
      </c>
      <c r="K10" s="335">
        <v>528.50694570999997</v>
      </c>
      <c r="L10" s="335">
        <v>709.34495558000003</v>
      </c>
    </row>
    <row r="11" spans="1:12" ht="14.25">
      <c r="A11" s="341" t="s">
        <v>134</v>
      </c>
      <c r="B11" s="522">
        <v>9.2826173000000001</v>
      </c>
      <c r="C11" s="522">
        <v>76.151509820000001</v>
      </c>
      <c r="D11" s="522">
        <v>223.39909151000001</v>
      </c>
      <c r="E11" s="522">
        <v>444.44442839999999</v>
      </c>
      <c r="F11" s="522">
        <v>639.49417218999997</v>
      </c>
      <c r="G11" s="522">
        <v>566.36211007999998</v>
      </c>
      <c r="H11" s="522">
        <v>1254.5780137500001</v>
      </c>
      <c r="I11" s="522">
        <v>2728.2149929500001</v>
      </c>
      <c r="J11" s="523">
        <v>1959.1339293000001</v>
      </c>
      <c r="K11" s="523">
        <v>3982.7930067000002</v>
      </c>
      <c r="L11" s="523">
        <v>5941.9269359999998</v>
      </c>
    </row>
    <row r="12" spans="1:12" ht="14.25">
      <c r="A12" s="339" t="s">
        <v>135</v>
      </c>
      <c r="B12" s="521">
        <v>2.3843892000000002</v>
      </c>
      <c r="C12" s="521">
        <v>17.26850902</v>
      </c>
      <c r="D12" s="521">
        <v>62.033850090000001</v>
      </c>
      <c r="E12" s="521">
        <v>130.30216128999999</v>
      </c>
      <c r="F12" s="521">
        <v>157.30513776000001</v>
      </c>
      <c r="G12" s="521">
        <v>167.31090214</v>
      </c>
      <c r="H12" s="521">
        <v>332.44941159000001</v>
      </c>
      <c r="I12" s="521">
        <v>299.97191922000002</v>
      </c>
      <c r="J12" s="335">
        <v>536.60494949999998</v>
      </c>
      <c r="K12" s="335">
        <v>632.42133080999997</v>
      </c>
      <c r="L12" s="335">
        <v>1169.0262803099999</v>
      </c>
    </row>
    <row r="13" spans="1:12" ht="15">
      <c r="A13" s="345" t="s">
        <v>136</v>
      </c>
      <c r="B13" s="524">
        <v>37.753788299999997</v>
      </c>
      <c r="C13" s="524">
        <v>282.66302701000001</v>
      </c>
      <c r="D13" s="524">
        <v>1008.73766404</v>
      </c>
      <c r="E13" s="524">
        <v>2087.4419560000001</v>
      </c>
      <c r="F13" s="524">
        <v>3283.9253833799999</v>
      </c>
      <c r="G13" s="524">
        <v>3066.3649288400002</v>
      </c>
      <c r="H13" s="524">
        <v>5687.4711634499999</v>
      </c>
      <c r="I13" s="524">
        <v>9381.8002694700008</v>
      </c>
      <c r="J13" s="525">
        <v>9766.8867475700008</v>
      </c>
      <c r="K13" s="525">
        <v>15069.271432920001</v>
      </c>
      <c r="L13" s="525">
        <v>24836.158180490002</v>
      </c>
    </row>
    <row r="14" spans="1:12" ht="14.25">
      <c r="A14" s="339" t="s">
        <v>71</v>
      </c>
      <c r="B14" s="521">
        <v>20.67965586</v>
      </c>
      <c r="C14" s="521">
        <v>180.64727916000001</v>
      </c>
      <c r="D14" s="521">
        <v>615.50999468999998</v>
      </c>
      <c r="E14" s="521">
        <v>1273.86003355</v>
      </c>
      <c r="F14" s="521">
        <v>1996.34112332</v>
      </c>
      <c r="G14" s="521">
        <v>1693.8392928000001</v>
      </c>
      <c r="H14" s="521">
        <v>2981.0328482199998</v>
      </c>
      <c r="I14" s="521">
        <v>4444.4315469499998</v>
      </c>
      <c r="J14" s="335">
        <v>5780.8773793800001</v>
      </c>
      <c r="K14" s="335">
        <v>7425.46439517</v>
      </c>
      <c r="L14" s="335">
        <v>13206.341774549999</v>
      </c>
    </row>
    <row r="15" spans="1:12" ht="14.25">
      <c r="A15" s="341" t="s">
        <v>137</v>
      </c>
      <c r="B15" s="522">
        <v>17.364417230000001</v>
      </c>
      <c r="C15" s="522">
        <v>134.90388965</v>
      </c>
      <c r="D15" s="522">
        <v>457.88355215000001</v>
      </c>
      <c r="E15" s="522">
        <v>906.56736367999997</v>
      </c>
      <c r="F15" s="522">
        <v>1421.3554542700001</v>
      </c>
      <c r="G15" s="522">
        <v>1121.9846246499999</v>
      </c>
      <c r="H15" s="522">
        <v>2291.0354304799998</v>
      </c>
      <c r="I15" s="522">
        <v>2746.3326382499999</v>
      </c>
      <c r="J15" s="523">
        <v>4060.0593016299999</v>
      </c>
      <c r="K15" s="523">
        <v>5037.3680687300002</v>
      </c>
      <c r="L15" s="523">
        <v>9097.4273703599993</v>
      </c>
    </row>
    <row r="16" spans="1:12" ht="14.25">
      <c r="A16" s="603" t="s">
        <v>138</v>
      </c>
      <c r="B16" s="604">
        <v>3.3152386300000001</v>
      </c>
      <c r="C16" s="604">
        <v>45.74338951</v>
      </c>
      <c r="D16" s="604">
        <v>157.62644254</v>
      </c>
      <c r="E16" s="604">
        <v>367.29266987</v>
      </c>
      <c r="F16" s="604">
        <v>574.98566904999996</v>
      </c>
      <c r="G16" s="604">
        <v>571.85466814999995</v>
      </c>
      <c r="H16" s="604">
        <v>689.99741773999995</v>
      </c>
      <c r="I16" s="604">
        <v>1698.0989087</v>
      </c>
      <c r="J16" s="394">
        <v>1720.8180777499999</v>
      </c>
      <c r="K16" s="394">
        <v>2388.0963264400002</v>
      </c>
      <c r="L16" s="394">
        <v>4108.9144041899999</v>
      </c>
    </row>
    <row r="17" spans="1:12" ht="14.25">
      <c r="A17" s="605" t="s">
        <v>139</v>
      </c>
      <c r="B17" s="606">
        <v>4.4815509999999996</v>
      </c>
      <c r="C17" s="606">
        <v>37.898689439999998</v>
      </c>
      <c r="D17" s="606">
        <v>149.67521049999999</v>
      </c>
      <c r="E17" s="606">
        <v>355.31337251000002</v>
      </c>
      <c r="F17" s="606">
        <v>645.67355707000002</v>
      </c>
      <c r="G17" s="606">
        <v>845.00697577000005</v>
      </c>
      <c r="H17" s="606">
        <v>1816.3054189899999</v>
      </c>
      <c r="I17" s="606">
        <v>3700.0995676900002</v>
      </c>
      <c r="J17" s="607">
        <v>2038.0493562900001</v>
      </c>
      <c r="K17" s="607">
        <v>5516.4049866799996</v>
      </c>
      <c r="L17" s="607">
        <v>7554.4543429699997</v>
      </c>
    </row>
    <row r="18" spans="1:12" ht="14.25">
      <c r="A18" s="603" t="s">
        <v>140</v>
      </c>
      <c r="B18" s="604">
        <v>2.9683436300000001</v>
      </c>
      <c r="C18" s="604">
        <v>28.614796999999999</v>
      </c>
      <c r="D18" s="604">
        <v>117.21054976000001</v>
      </c>
      <c r="E18" s="604">
        <v>284.70844638</v>
      </c>
      <c r="F18" s="604">
        <v>511.73589562000001</v>
      </c>
      <c r="G18" s="604">
        <v>662.39569279</v>
      </c>
      <c r="H18" s="604">
        <v>1444.1484825499999</v>
      </c>
      <c r="I18" s="604">
        <v>3224.1852355400001</v>
      </c>
      <c r="J18" s="394">
        <v>1607.6337251800001</v>
      </c>
      <c r="K18" s="394">
        <v>4668.3337180899998</v>
      </c>
      <c r="L18" s="394">
        <v>6275.9674432700003</v>
      </c>
    </row>
    <row r="19" spans="1:12" ht="14.25">
      <c r="A19" s="624" t="s">
        <v>141</v>
      </c>
      <c r="B19" s="625">
        <v>5.5567390000000001E-2</v>
      </c>
      <c r="C19" s="625">
        <v>0.18483974</v>
      </c>
      <c r="D19" s="625">
        <v>0.61593098000000002</v>
      </c>
      <c r="E19" s="625">
        <v>1.16332587</v>
      </c>
      <c r="F19" s="625">
        <v>1.9753207399999999</v>
      </c>
      <c r="G19" s="625">
        <v>4.8092762699999998</v>
      </c>
      <c r="H19" s="625">
        <v>5.5650621899999999</v>
      </c>
      <c r="I19" s="625">
        <v>5.2639534699999997</v>
      </c>
      <c r="J19" s="626">
        <v>8.8042609899999995</v>
      </c>
      <c r="K19" s="626">
        <v>10.82901566</v>
      </c>
      <c r="L19" s="626">
        <v>19.633276649999999</v>
      </c>
    </row>
    <row r="20" spans="1:12" ht="14.25">
      <c r="A20" s="603" t="s">
        <v>142</v>
      </c>
      <c r="B20" s="604">
        <v>1.4576399799999999</v>
      </c>
      <c r="C20" s="604">
        <v>9.0990526999999997</v>
      </c>
      <c r="D20" s="604">
        <v>31.848729760000001</v>
      </c>
      <c r="E20" s="604">
        <v>69.441600260000001</v>
      </c>
      <c r="F20" s="604">
        <v>131.96234071000001</v>
      </c>
      <c r="G20" s="604">
        <v>177.80200671</v>
      </c>
      <c r="H20" s="604">
        <v>366.59187424999999</v>
      </c>
      <c r="I20" s="604">
        <v>470.65037868000002</v>
      </c>
      <c r="J20" s="394">
        <v>421.61137012</v>
      </c>
      <c r="K20" s="394">
        <v>837.24225292999995</v>
      </c>
      <c r="L20" s="394">
        <v>1258.8536230499999</v>
      </c>
    </row>
    <row r="21" spans="1:12" ht="14.25">
      <c r="A21" s="624" t="s">
        <v>143</v>
      </c>
      <c r="B21" s="625">
        <v>2.5274913799999998</v>
      </c>
      <c r="C21" s="625">
        <v>21.326829589999999</v>
      </c>
      <c r="D21" s="625">
        <v>89.074948149999997</v>
      </c>
      <c r="E21" s="625">
        <v>180.73546426999999</v>
      </c>
      <c r="F21" s="625">
        <v>230.85657069999999</v>
      </c>
      <c r="G21" s="625">
        <v>178.49341987</v>
      </c>
      <c r="H21" s="625">
        <v>197.46636683</v>
      </c>
      <c r="I21" s="625">
        <v>40.774923970000003</v>
      </c>
      <c r="J21" s="626">
        <v>703.01472395999997</v>
      </c>
      <c r="K21" s="626">
        <v>238.2412908</v>
      </c>
      <c r="L21" s="626">
        <v>941.25601475999997</v>
      </c>
    </row>
    <row r="22" spans="1:12" ht="14.25">
      <c r="A22" s="603" t="s">
        <v>144</v>
      </c>
      <c r="B22" s="604">
        <v>5.7633122600000002</v>
      </c>
      <c r="C22" s="604">
        <v>30.90175009</v>
      </c>
      <c r="D22" s="604">
        <v>117.50808163000001</v>
      </c>
      <c r="E22" s="604">
        <v>216.52057635</v>
      </c>
      <c r="F22" s="604">
        <v>327.08711018000002</v>
      </c>
      <c r="G22" s="604">
        <v>290.68585390999999</v>
      </c>
      <c r="H22" s="604">
        <v>555.12814859000002</v>
      </c>
      <c r="I22" s="604">
        <v>766.71495141000003</v>
      </c>
      <c r="J22" s="394">
        <v>988.46668441999998</v>
      </c>
      <c r="K22" s="394">
        <v>1321.8431</v>
      </c>
      <c r="L22" s="394">
        <v>2310.3097844200001</v>
      </c>
    </row>
    <row r="23" spans="1:12" ht="14.25">
      <c r="A23" s="627" t="s">
        <v>145</v>
      </c>
      <c r="B23" s="628">
        <v>4.3017778</v>
      </c>
      <c r="C23" s="628">
        <v>11.888478729999999</v>
      </c>
      <c r="D23" s="628">
        <v>36.969429069999997</v>
      </c>
      <c r="E23" s="628">
        <v>61.012509319999999</v>
      </c>
      <c r="F23" s="628">
        <v>83.967022110000002</v>
      </c>
      <c r="G23" s="628">
        <v>58.339386490000003</v>
      </c>
      <c r="H23" s="628">
        <v>137.53838081999999</v>
      </c>
      <c r="I23" s="628">
        <v>429.77927944999999</v>
      </c>
      <c r="J23" s="629">
        <v>256.47860351999998</v>
      </c>
      <c r="K23" s="629">
        <v>567.31766027000003</v>
      </c>
      <c r="L23" s="629">
        <v>823.79626379000001</v>
      </c>
    </row>
    <row r="24" spans="1:12" ht="15">
      <c r="A24" s="611" t="s">
        <v>146</v>
      </c>
      <c r="B24" s="612">
        <v>4.1308644299999999</v>
      </c>
      <c r="C24" s="612">
        <v>27.063939470000001</v>
      </c>
      <c r="D24" s="612">
        <v>118.82906748000001</v>
      </c>
      <c r="E24" s="612">
        <v>263.50692561</v>
      </c>
      <c r="F24" s="612">
        <v>544.13365694000004</v>
      </c>
      <c r="G24" s="612">
        <v>472.75450570999999</v>
      </c>
      <c r="H24" s="612">
        <v>1083.86085673</v>
      </c>
      <c r="I24" s="612">
        <v>1823.5408096599999</v>
      </c>
      <c r="J24" s="378">
        <v>1430.4189596399999</v>
      </c>
      <c r="K24" s="378">
        <v>2907.4016663900002</v>
      </c>
      <c r="L24" s="378">
        <v>4337.8206260300003</v>
      </c>
    </row>
    <row r="25" spans="1:12" ht="15">
      <c r="A25" s="630" t="s">
        <v>147</v>
      </c>
      <c r="B25" s="631">
        <v>0.50386918999999997</v>
      </c>
      <c r="C25" s="631">
        <v>0.42726049999999999</v>
      </c>
      <c r="D25" s="631">
        <v>56.372474160000003</v>
      </c>
      <c r="E25" s="631">
        <v>137.83637399</v>
      </c>
      <c r="F25" s="631">
        <v>375.20968422999999</v>
      </c>
      <c r="G25" s="631">
        <v>310.59502111</v>
      </c>
      <c r="H25" s="631">
        <v>571.28403111</v>
      </c>
      <c r="I25" s="631">
        <v>1063.2064951299999</v>
      </c>
      <c r="J25" s="632">
        <v>880.94468317999997</v>
      </c>
      <c r="K25" s="632">
        <v>1634.49052624</v>
      </c>
      <c r="L25" s="632">
        <v>2515.4352094199999</v>
      </c>
    </row>
    <row r="26" spans="1:12" ht="15">
      <c r="A26" s="611" t="s">
        <v>148</v>
      </c>
      <c r="B26" s="612">
        <v>14.735533070000001</v>
      </c>
      <c r="C26" s="612">
        <v>101.72963611</v>
      </c>
      <c r="D26" s="612">
        <v>331.14587431000001</v>
      </c>
      <c r="E26" s="612">
        <v>623.36161245999995</v>
      </c>
      <c r="F26" s="612">
        <v>892.53160389000004</v>
      </c>
      <c r="G26" s="612">
        <v>764.07209397999998</v>
      </c>
      <c r="H26" s="612">
        <v>1729.48102556</v>
      </c>
      <c r="I26" s="612">
        <v>2677.6826000699998</v>
      </c>
      <c r="J26" s="378">
        <v>2727.5763538199999</v>
      </c>
      <c r="K26" s="378">
        <v>4407.1636256299998</v>
      </c>
      <c r="L26" s="378">
        <v>7134.7399794499997</v>
      </c>
    </row>
    <row r="27" spans="1:12" ht="14.25">
      <c r="A27" s="624" t="s">
        <v>149</v>
      </c>
      <c r="B27" s="625">
        <v>12.37989279</v>
      </c>
      <c r="C27" s="625">
        <v>84.418525650000007</v>
      </c>
      <c r="D27" s="625">
        <v>269.64754463000003</v>
      </c>
      <c r="E27" s="625">
        <v>493.53353490000001</v>
      </c>
      <c r="F27" s="625">
        <v>682.77702076000003</v>
      </c>
      <c r="G27" s="625">
        <v>569.45156912000004</v>
      </c>
      <c r="H27" s="625">
        <v>1029.6972016499999</v>
      </c>
      <c r="I27" s="625">
        <v>1740.5514258600001</v>
      </c>
      <c r="J27" s="626">
        <v>2112.2080878500001</v>
      </c>
      <c r="K27" s="626">
        <v>2770.24862751</v>
      </c>
      <c r="L27" s="626">
        <v>4882.4567153600001</v>
      </c>
    </row>
    <row r="28" spans="1:12" ht="14.25">
      <c r="A28" s="603" t="s">
        <v>150</v>
      </c>
      <c r="B28" s="604">
        <v>1.56403523</v>
      </c>
      <c r="C28" s="604">
        <v>7.2754095100000002</v>
      </c>
      <c r="D28" s="604">
        <v>30.946050079999999</v>
      </c>
      <c r="E28" s="604">
        <v>80.685906099999997</v>
      </c>
      <c r="F28" s="604">
        <v>135.95508799999999</v>
      </c>
      <c r="G28" s="604">
        <v>151.34201942999999</v>
      </c>
      <c r="H28" s="604">
        <v>463.36388656999998</v>
      </c>
      <c r="I28" s="604">
        <v>663.24026091999997</v>
      </c>
      <c r="J28" s="394">
        <v>407.76850834999999</v>
      </c>
      <c r="K28" s="394">
        <v>1126.6041474900001</v>
      </c>
      <c r="L28" s="394">
        <v>1534.3726558400001</v>
      </c>
    </row>
    <row r="29" spans="1:12" ht="14.25">
      <c r="A29" s="624" t="s">
        <v>151</v>
      </c>
      <c r="B29" s="625">
        <v>0.79160505000000003</v>
      </c>
      <c r="C29" s="625">
        <v>10.035700950000001</v>
      </c>
      <c r="D29" s="625">
        <v>30.552279599999999</v>
      </c>
      <c r="E29" s="625">
        <v>49.14217146</v>
      </c>
      <c r="F29" s="625">
        <v>73.799495129999997</v>
      </c>
      <c r="G29" s="625">
        <v>43.278505430000003</v>
      </c>
      <c r="H29" s="625">
        <v>236.41993733999999</v>
      </c>
      <c r="I29" s="625">
        <v>273.89091329000001</v>
      </c>
      <c r="J29" s="626">
        <v>207.59975761999999</v>
      </c>
      <c r="K29" s="626">
        <v>510.31085063</v>
      </c>
      <c r="L29" s="626">
        <v>717.91060825</v>
      </c>
    </row>
    <row r="30" spans="1:12" ht="15">
      <c r="A30" s="611" t="s">
        <v>152</v>
      </c>
      <c r="B30" s="612">
        <v>8.1614438000000007</v>
      </c>
      <c r="C30" s="612">
        <v>63.778448320000003</v>
      </c>
      <c r="D30" s="612">
        <v>155.32901909</v>
      </c>
      <c r="E30" s="612">
        <v>268.49298477999997</v>
      </c>
      <c r="F30" s="612">
        <v>365.80835654999998</v>
      </c>
      <c r="G30" s="612">
        <v>291.11131406999999</v>
      </c>
      <c r="H30" s="612">
        <v>693.19967749</v>
      </c>
      <c r="I30" s="612">
        <v>955.03486514999997</v>
      </c>
      <c r="J30" s="378">
        <v>1152.6815666099999</v>
      </c>
      <c r="K30" s="378">
        <v>1648.23454264</v>
      </c>
      <c r="L30" s="378">
        <v>2800.9161092499999</v>
      </c>
    </row>
    <row r="31" spans="1:12" ht="14.25">
      <c r="A31" s="624" t="s">
        <v>153</v>
      </c>
      <c r="B31" s="625">
        <v>1.2430702300000001</v>
      </c>
      <c r="C31" s="625">
        <v>11.04289788</v>
      </c>
      <c r="D31" s="625">
        <v>34.773532709999998</v>
      </c>
      <c r="E31" s="625">
        <v>68.189443639999993</v>
      </c>
      <c r="F31" s="625">
        <v>92.26636053</v>
      </c>
      <c r="G31" s="625">
        <v>73.403816520000007</v>
      </c>
      <c r="H31" s="625">
        <v>150.69222135999999</v>
      </c>
      <c r="I31" s="625">
        <v>225.70026888000001</v>
      </c>
      <c r="J31" s="626">
        <v>280.91912151000002</v>
      </c>
      <c r="K31" s="626">
        <v>376.39249023999997</v>
      </c>
      <c r="L31" s="626">
        <v>657.31161175</v>
      </c>
    </row>
    <row r="32" spans="1:12" ht="14.25">
      <c r="A32" s="603" t="s">
        <v>154</v>
      </c>
      <c r="B32" s="604">
        <v>5.72412046</v>
      </c>
      <c r="C32" s="604">
        <v>35.385510580000002</v>
      </c>
      <c r="D32" s="604">
        <v>76.033587859999997</v>
      </c>
      <c r="E32" s="604">
        <v>141.57475980000001</v>
      </c>
      <c r="F32" s="604">
        <v>166.38880605</v>
      </c>
      <c r="G32" s="604">
        <v>146.77344545</v>
      </c>
      <c r="H32" s="604">
        <v>281.57951895000002</v>
      </c>
      <c r="I32" s="604">
        <v>532.65212980000001</v>
      </c>
      <c r="J32" s="394">
        <v>571.88023020000003</v>
      </c>
      <c r="K32" s="394">
        <v>814.23164874999998</v>
      </c>
      <c r="L32" s="394">
        <v>1386.1118789499999</v>
      </c>
    </row>
    <row r="33" spans="1:12" ht="14.25">
      <c r="A33" s="627" t="s">
        <v>155</v>
      </c>
      <c r="B33" s="628">
        <v>1.19425311</v>
      </c>
      <c r="C33" s="628">
        <v>17.350039859999999</v>
      </c>
      <c r="D33" s="628">
        <v>44.521898520000001</v>
      </c>
      <c r="E33" s="628">
        <v>58.728781339999998</v>
      </c>
      <c r="F33" s="628">
        <v>107.15318997</v>
      </c>
      <c r="G33" s="628">
        <v>70.934052100000002</v>
      </c>
      <c r="H33" s="628">
        <v>260.92793718000001</v>
      </c>
      <c r="I33" s="628">
        <v>196.68246647000001</v>
      </c>
      <c r="J33" s="629">
        <v>299.88221490000001</v>
      </c>
      <c r="K33" s="629">
        <v>457.61040365000002</v>
      </c>
      <c r="L33" s="629">
        <v>757.49261854999997</v>
      </c>
    </row>
    <row r="34" spans="1:12" ht="15">
      <c r="A34" s="616" t="s">
        <v>156</v>
      </c>
      <c r="B34" s="612">
        <v>48.358456940000003</v>
      </c>
      <c r="C34" s="612">
        <v>357.32872364999997</v>
      </c>
      <c r="D34" s="612">
        <v>1221.0544708699999</v>
      </c>
      <c r="E34" s="612">
        <v>2447.2966428499999</v>
      </c>
      <c r="F34" s="612">
        <v>3632.3233303299999</v>
      </c>
      <c r="G34" s="612">
        <v>3357.6825171099999</v>
      </c>
      <c r="H34" s="612">
        <v>6333.0913322799997</v>
      </c>
      <c r="I34" s="612">
        <v>10235.942059880001</v>
      </c>
      <c r="J34" s="378">
        <v>11064.044141750001</v>
      </c>
      <c r="K34" s="378">
        <v>16569.033392159999</v>
      </c>
      <c r="L34" s="378">
        <v>27633.07753391</v>
      </c>
    </row>
    <row r="35" spans="1:12" ht="15">
      <c r="A35" s="633" t="s">
        <v>157</v>
      </c>
      <c r="B35" s="634">
        <v>45.915232099999997</v>
      </c>
      <c r="C35" s="634">
        <v>346.44147533</v>
      </c>
      <c r="D35" s="634">
        <v>1164.06668313</v>
      </c>
      <c r="E35" s="634">
        <v>2355.93494078</v>
      </c>
      <c r="F35" s="634">
        <v>3649.73373993</v>
      </c>
      <c r="G35" s="634">
        <v>3357.4762429100001</v>
      </c>
      <c r="H35" s="634">
        <v>6380.6708409399998</v>
      </c>
      <c r="I35" s="634">
        <v>10336.83513462</v>
      </c>
      <c r="J35" s="635">
        <v>10919.56831418</v>
      </c>
      <c r="K35" s="635">
        <v>16717.505975560001</v>
      </c>
      <c r="L35" s="635">
        <v>27637.074289740001</v>
      </c>
    </row>
    <row r="36" spans="1:12" ht="15">
      <c r="A36" s="613" t="s">
        <v>158</v>
      </c>
      <c r="B36" s="614">
        <v>-2.4432248400000001</v>
      </c>
      <c r="C36" s="614">
        <v>-10.887248319999999</v>
      </c>
      <c r="D36" s="614">
        <v>-56.987787740000002</v>
      </c>
      <c r="E36" s="614">
        <v>-91.361702070000007</v>
      </c>
      <c r="F36" s="614">
        <v>17.410409600000001</v>
      </c>
      <c r="G36" s="614">
        <v>-0.20627419999999999</v>
      </c>
      <c r="H36" s="614">
        <v>47.579508660000002</v>
      </c>
      <c r="I36" s="614">
        <v>100.89307474</v>
      </c>
      <c r="J36" s="615">
        <v>-144.47582757000001</v>
      </c>
      <c r="K36" s="615">
        <v>148.47258339999999</v>
      </c>
      <c r="L36" s="615">
        <v>3.9967558300000001</v>
      </c>
    </row>
    <row r="37" spans="1:12" ht="14.25">
      <c r="A37" s="624" t="s">
        <v>159</v>
      </c>
      <c r="B37" s="625">
        <v>3.6269952399999998</v>
      </c>
      <c r="C37" s="625">
        <v>26.636678969999998</v>
      </c>
      <c r="D37" s="625">
        <v>62.456593320000003</v>
      </c>
      <c r="E37" s="625">
        <v>125.67055162</v>
      </c>
      <c r="F37" s="625">
        <v>168.92397270999999</v>
      </c>
      <c r="G37" s="625">
        <v>162.15948460000001</v>
      </c>
      <c r="H37" s="625">
        <v>512.57682562000002</v>
      </c>
      <c r="I37" s="625">
        <v>760.33431453000003</v>
      </c>
      <c r="J37" s="626">
        <v>549.47427646000006</v>
      </c>
      <c r="K37" s="626">
        <v>1272.9111401499999</v>
      </c>
      <c r="L37" s="626">
        <v>1822.38541661</v>
      </c>
    </row>
    <row r="38" spans="1:12" ht="14.25">
      <c r="A38" s="603" t="s">
        <v>160</v>
      </c>
      <c r="B38" s="604">
        <v>4.4193596900000003</v>
      </c>
      <c r="C38" s="604">
        <v>27.63687899</v>
      </c>
      <c r="D38" s="604">
        <v>79.550850150000002</v>
      </c>
      <c r="E38" s="604">
        <v>155.47020839999999</v>
      </c>
      <c r="F38" s="604">
        <v>259.71080357</v>
      </c>
      <c r="G38" s="604">
        <v>167.62066289000001</v>
      </c>
      <c r="H38" s="604">
        <v>498.48555933</v>
      </c>
      <c r="I38" s="604">
        <v>789.48395682</v>
      </c>
      <c r="J38" s="394">
        <v>694.40876369</v>
      </c>
      <c r="K38" s="394">
        <v>1287.9695161499999</v>
      </c>
      <c r="L38" s="394">
        <v>1982.37827984</v>
      </c>
    </row>
    <row r="39" spans="1:12" ht="14.25">
      <c r="A39" s="627" t="s">
        <v>161</v>
      </c>
      <c r="B39" s="628">
        <v>0.79236445</v>
      </c>
      <c r="C39" s="628">
        <v>1.0002000200000001</v>
      </c>
      <c r="D39" s="628">
        <v>17.094256829999999</v>
      </c>
      <c r="E39" s="628">
        <v>29.799656779999999</v>
      </c>
      <c r="F39" s="628">
        <v>90.786830859999995</v>
      </c>
      <c r="G39" s="628">
        <v>5.4611782900000003</v>
      </c>
      <c r="H39" s="628">
        <v>-14.09126629</v>
      </c>
      <c r="I39" s="628">
        <v>29.149642289999999</v>
      </c>
      <c r="J39" s="629">
        <v>144.93448723</v>
      </c>
      <c r="K39" s="629">
        <v>15.058376000000001</v>
      </c>
      <c r="L39" s="629">
        <v>159.99286323000001</v>
      </c>
    </row>
    <row r="40" spans="1:12" ht="15">
      <c r="A40" s="616" t="s">
        <v>162</v>
      </c>
      <c r="B40" s="612">
        <v>51.985452180000003</v>
      </c>
      <c r="C40" s="612">
        <v>383.96540262000002</v>
      </c>
      <c r="D40" s="612">
        <v>1283.5110641900001</v>
      </c>
      <c r="E40" s="612">
        <v>2572.9671944699999</v>
      </c>
      <c r="F40" s="612">
        <v>3801.2473030400001</v>
      </c>
      <c r="G40" s="612">
        <v>3519.8420017100002</v>
      </c>
      <c r="H40" s="612">
        <v>6845.6681578999996</v>
      </c>
      <c r="I40" s="612">
        <v>10996.276374409999</v>
      </c>
      <c r="J40" s="378">
        <v>11613.51841821</v>
      </c>
      <c r="K40" s="378">
        <v>17841.944532310001</v>
      </c>
      <c r="L40" s="378">
        <v>29455.462950519999</v>
      </c>
    </row>
    <row r="41" spans="1:12" ht="15">
      <c r="A41" s="633" t="s">
        <v>163</v>
      </c>
      <c r="B41" s="634">
        <v>50.334591789999998</v>
      </c>
      <c r="C41" s="634">
        <v>374.07835432000002</v>
      </c>
      <c r="D41" s="634">
        <v>1243.6175332800001</v>
      </c>
      <c r="E41" s="634">
        <v>2511.4051491800001</v>
      </c>
      <c r="F41" s="634">
        <v>3909.4445434999998</v>
      </c>
      <c r="G41" s="634">
        <v>3525.0969058000001</v>
      </c>
      <c r="H41" s="634">
        <v>6879.1564002699997</v>
      </c>
      <c r="I41" s="634">
        <v>11126.31909144</v>
      </c>
      <c r="J41" s="635">
        <v>11613.97707787</v>
      </c>
      <c r="K41" s="635">
        <v>18005.47549171</v>
      </c>
      <c r="L41" s="635">
        <v>29619.45256958</v>
      </c>
    </row>
    <row r="42" spans="1:12" ht="14.25">
      <c r="A42" s="608" t="s">
        <v>164</v>
      </c>
      <c r="B42" s="609">
        <v>-1.6508603900000001</v>
      </c>
      <c r="C42" s="609">
        <v>-9.8870483</v>
      </c>
      <c r="D42" s="609">
        <v>-39.893530910000003</v>
      </c>
      <c r="E42" s="609">
        <v>-61.56204529</v>
      </c>
      <c r="F42" s="609">
        <v>108.19724046</v>
      </c>
      <c r="G42" s="609">
        <v>5.2549040900000001</v>
      </c>
      <c r="H42" s="609">
        <v>33.488242370000002</v>
      </c>
      <c r="I42" s="609">
        <v>130.04271703000001</v>
      </c>
      <c r="J42" s="610">
        <v>0.45865966000000002</v>
      </c>
      <c r="K42" s="610">
        <v>163.5309594</v>
      </c>
      <c r="L42" s="610">
        <v>163.98961906</v>
      </c>
    </row>
    <row r="43" spans="1:12" s="7" customFormat="1" ht="15">
      <c r="A43" s="636" t="s">
        <v>338</v>
      </c>
      <c r="B43" s="631">
        <v>38.79428695</v>
      </c>
      <c r="C43" s="631">
        <v>197.78809960999999</v>
      </c>
      <c r="D43" s="631">
        <v>613.12272413999995</v>
      </c>
      <c r="E43" s="631">
        <v>1197.56380322</v>
      </c>
      <c r="F43" s="631">
        <v>1894.30429215</v>
      </c>
      <c r="G43" s="631">
        <v>1905.5153788299999</v>
      </c>
      <c r="H43" s="631">
        <v>5633.5384789500004</v>
      </c>
      <c r="I43" s="631">
        <v>9127.4720120700003</v>
      </c>
      <c r="J43" s="632">
        <v>5847.0885848999997</v>
      </c>
      <c r="K43" s="632">
        <v>14761.010491020001</v>
      </c>
      <c r="L43" s="632">
        <v>20608.099075919999</v>
      </c>
    </row>
    <row r="44" spans="1:12" ht="14.25">
      <c r="A44" s="617" t="s">
        <v>165</v>
      </c>
      <c r="B44" s="604"/>
      <c r="C44" s="604"/>
      <c r="D44" s="604"/>
      <c r="E44" s="604"/>
      <c r="F44" s="604"/>
      <c r="G44" s="604"/>
      <c r="H44" s="604"/>
      <c r="I44" s="604"/>
      <c r="J44" s="618"/>
      <c r="K44" s="618"/>
      <c r="L44" s="618"/>
    </row>
    <row r="45" spans="1:12" ht="14.25">
      <c r="A45" s="637" t="s">
        <v>166</v>
      </c>
      <c r="B45" s="638">
        <v>0.109415892</v>
      </c>
      <c r="C45" s="638">
        <v>9.5746302000000005E-2</v>
      </c>
      <c r="D45" s="638">
        <v>0.117799773</v>
      </c>
      <c r="E45" s="638">
        <v>0.12623437300000001</v>
      </c>
      <c r="F45" s="638">
        <v>0.16569610900000001</v>
      </c>
      <c r="G45" s="638">
        <v>0.15417424800000001</v>
      </c>
      <c r="H45" s="638">
        <v>0.19056990800000001</v>
      </c>
      <c r="I45" s="638">
        <v>0.194370031</v>
      </c>
      <c r="J45" s="639">
        <v>0.14645597899999999</v>
      </c>
      <c r="K45" s="639">
        <v>0.192935782</v>
      </c>
      <c r="L45" s="639">
        <v>0.17465747300000001</v>
      </c>
    </row>
    <row r="46" spans="1:12" ht="14.25">
      <c r="A46" s="619" t="s">
        <v>167</v>
      </c>
      <c r="B46" s="620">
        <v>1.3346189E-2</v>
      </c>
      <c r="C46" s="620">
        <v>1.511554E-3</v>
      </c>
      <c r="D46" s="620">
        <v>5.5884177E-2</v>
      </c>
      <c r="E46" s="620">
        <v>6.6031237000000007E-2</v>
      </c>
      <c r="F46" s="620">
        <v>0.11425645800000001</v>
      </c>
      <c r="G46" s="620">
        <v>0.101290951</v>
      </c>
      <c r="H46" s="620">
        <v>0.10044605299999999</v>
      </c>
      <c r="I46" s="620">
        <v>0.11332649</v>
      </c>
      <c r="J46" s="621">
        <v>9.0197081999999998E-2</v>
      </c>
      <c r="K46" s="621">
        <v>0.10846513300000001</v>
      </c>
      <c r="L46" s="621">
        <v>0.101281172</v>
      </c>
    </row>
    <row r="47" spans="1:12" ht="14.25">
      <c r="A47" s="637" t="s">
        <v>168</v>
      </c>
      <c r="B47" s="638">
        <v>1.027560112</v>
      </c>
      <c r="C47" s="638">
        <v>0.69973105999999996</v>
      </c>
      <c r="D47" s="638">
        <v>0.60781186799999998</v>
      </c>
      <c r="E47" s="638">
        <v>0.57369921099999999</v>
      </c>
      <c r="F47" s="638">
        <v>0.57684145399999998</v>
      </c>
      <c r="G47" s="638">
        <v>0.62142485400000003</v>
      </c>
      <c r="H47" s="638">
        <v>0.990517282</v>
      </c>
      <c r="I47" s="638">
        <v>0.97289131600000001</v>
      </c>
      <c r="J47" s="639">
        <v>0.59866452199999998</v>
      </c>
      <c r="K47" s="639">
        <v>0.97954374</v>
      </c>
      <c r="L47" s="639">
        <v>0.82976195100000005</v>
      </c>
    </row>
    <row r="48" spans="1:12" ht="14.25">
      <c r="A48" s="587" t="s">
        <v>169</v>
      </c>
      <c r="B48" s="622">
        <v>9.3913241670000005</v>
      </c>
      <c r="C48" s="622">
        <v>7.3081784650000001</v>
      </c>
      <c r="D48" s="622">
        <v>5.1597032370000004</v>
      </c>
      <c r="E48" s="622">
        <v>4.5447147179999998</v>
      </c>
      <c r="F48" s="622">
        <v>3.481321672</v>
      </c>
      <c r="G48" s="622">
        <v>4.0306657169999998</v>
      </c>
      <c r="H48" s="622">
        <v>5.1976583930000002</v>
      </c>
      <c r="I48" s="622">
        <v>5.005356592</v>
      </c>
      <c r="J48" s="623">
        <v>4.0876755339999997</v>
      </c>
      <c r="K48" s="623">
        <v>5.0770454809999999</v>
      </c>
      <c r="L48" s="623">
        <v>4.7507955839999996</v>
      </c>
    </row>
    <row r="49" spans="1:12" ht="14.25">
      <c r="A49" s="640" t="s">
        <v>389</v>
      </c>
      <c r="B49" s="641">
        <v>0.36072058299999998</v>
      </c>
      <c r="C49" s="641">
        <v>0.34003380300000002</v>
      </c>
      <c r="D49" s="641">
        <v>0.37585095400000001</v>
      </c>
      <c r="E49" s="641">
        <v>0.38588694000000001</v>
      </c>
      <c r="F49" s="641">
        <v>0.39483067700000002</v>
      </c>
      <c r="G49" s="641">
        <v>0.411163579</v>
      </c>
      <c r="H49" s="641">
        <v>0.37447589799999997</v>
      </c>
      <c r="I49" s="641">
        <v>0.30308244200000001</v>
      </c>
      <c r="J49" s="642">
        <v>0.39411157899999999</v>
      </c>
      <c r="K49" s="642">
        <v>0.33010687599999999</v>
      </c>
      <c r="L49" s="642">
        <v>0.35613694499999998</v>
      </c>
    </row>
    <row r="50" spans="1:12" ht="14.25">
      <c r="A50" s="587" t="s">
        <v>390</v>
      </c>
      <c r="B50" s="373">
        <v>0.983953886</v>
      </c>
      <c r="C50" s="373">
        <v>0.99557817400000004</v>
      </c>
      <c r="D50" s="373">
        <v>0.94100853600000001</v>
      </c>
      <c r="E50" s="373">
        <v>0.93086163700000002</v>
      </c>
      <c r="F50" s="373">
        <v>0.88435782600000001</v>
      </c>
      <c r="G50" s="373">
        <v>0.89673911399999995</v>
      </c>
      <c r="H50" s="373">
        <v>0.89826362100000001</v>
      </c>
      <c r="I50" s="373">
        <v>0.88667351000000005</v>
      </c>
      <c r="J50" s="374">
        <v>0.90763886500000002</v>
      </c>
      <c r="K50" s="374">
        <v>0.89104786999999996</v>
      </c>
      <c r="L50" s="374">
        <v>0.89757232399999998</v>
      </c>
    </row>
    <row r="51" spans="1:12" ht="14.25">
      <c r="A51" s="643" t="s">
        <v>391</v>
      </c>
      <c r="B51" s="644">
        <v>0.33578054699999998</v>
      </c>
      <c r="C51" s="644">
        <v>0.317735459</v>
      </c>
      <c r="D51" s="644">
        <v>0.28424775200000002</v>
      </c>
      <c r="E51" s="644">
        <v>0.246469307</v>
      </c>
      <c r="F51" s="644">
        <v>0.22298973799999999</v>
      </c>
      <c r="G51" s="644">
        <v>0.190604721</v>
      </c>
      <c r="H51" s="644">
        <v>0.19441786699999999</v>
      </c>
      <c r="I51" s="644">
        <v>0.19267009700000001</v>
      </c>
      <c r="J51" s="645">
        <v>0.22734533400000001</v>
      </c>
      <c r="K51" s="645">
        <v>0.193329743</v>
      </c>
      <c r="L51" s="645">
        <v>0.206706467</v>
      </c>
    </row>
    <row r="52" spans="1:12" ht="12.75" customHeight="1">
      <c r="A52" s="218" t="s">
        <v>700</v>
      </c>
      <c r="B52" s="12"/>
      <c r="C52" s="12"/>
      <c r="D52" s="12"/>
      <c r="E52" s="12"/>
      <c r="F52" s="12"/>
      <c r="G52" s="12"/>
      <c r="H52" s="12"/>
      <c r="I52" s="12"/>
      <c r="J52" s="193"/>
      <c r="K52" s="193"/>
      <c r="L52" s="193"/>
    </row>
    <row r="53" spans="1:12">
      <c r="A53" s="242" t="s">
        <v>734</v>
      </c>
      <c r="B53" s="3"/>
      <c r="C53" s="3"/>
      <c r="F53" s="164"/>
      <c r="I53" s="164"/>
      <c r="J53" s="193"/>
      <c r="K53" s="193"/>
      <c r="L53" s="193"/>
    </row>
    <row r="54" spans="1:12" s="467" customFormat="1">
      <c r="A54" s="489" t="s">
        <v>337</v>
      </c>
      <c r="B54" s="487"/>
      <c r="C54" s="487"/>
      <c r="F54" s="490"/>
    </row>
    <row r="56" spans="1:12" ht="21">
      <c r="A56" s="27" t="s">
        <v>616</v>
      </c>
    </row>
    <row r="57" spans="1:12" ht="13.5" thickBot="1"/>
    <row r="58" spans="1:12">
      <c r="A58" s="25"/>
      <c r="B58" s="531" t="s">
        <v>37</v>
      </c>
      <c r="C58" s="531" t="s">
        <v>38</v>
      </c>
      <c r="D58" s="531" t="s">
        <v>39</v>
      </c>
      <c r="E58" s="531" t="s">
        <v>104</v>
      </c>
      <c r="F58" s="531" t="s">
        <v>105</v>
      </c>
      <c r="G58" s="531" t="s">
        <v>106</v>
      </c>
      <c r="H58" s="531" t="s">
        <v>377</v>
      </c>
      <c r="I58" s="532">
        <v>300000</v>
      </c>
      <c r="J58" s="533" t="s">
        <v>400</v>
      </c>
      <c r="K58" s="533" t="s">
        <v>400</v>
      </c>
      <c r="L58" s="533" t="s">
        <v>69</v>
      </c>
    </row>
    <row r="59" spans="1:12">
      <c r="A59" s="372" t="s">
        <v>73</v>
      </c>
      <c r="B59" s="534" t="s">
        <v>710</v>
      </c>
      <c r="C59" s="534" t="s">
        <v>40</v>
      </c>
      <c r="D59" s="534" t="s">
        <v>40</v>
      </c>
      <c r="E59" s="534" t="s">
        <v>40</v>
      </c>
      <c r="F59" s="534" t="s">
        <v>40</v>
      </c>
      <c r="G59" s="534" t="s">
        <v>40</v>
      </c>
      <c r="H59" s="534" t="s">
        <v>40</v>
      </c>
      <c r="I59" s="534" t="s">
        <v>42</v>
      </c>
      <c r="J59" s="535" t="s">
        <v>397</v>
      </c>
      <c r="K59" s="535" t="s">
        <v>398</v>
      </c>
      <c r="L59" s="535" t="s">
        <v>120</v>
      </c>
    </row>
    <row r="60" spans="1:12" ht="13.5" thickBot="1">
      <c r="A60" s="299" t="s">
        <v>90</v>
      </c>
      <c r="B60" s="536" t="s">
        <v>42</v>
      </c>
      <c r="C60" s="536" t="s">
        <v>43</v>
      </c>
      <c r="D60" s="536" t="s">
        <v>41</v>
      </c>
      <c r="E60" s="536" t="s">
        <v>107</v>
      </c>
      <c r="F60" s="536" t="s">
        <v>108</v>
      </c>
      <c r="G60" s="536" t="s">
        <v>109</v>
      </c>
      <c r="H60" s="536" t="s">
        <v>378</v>
      </c>
      <c r="I60" s="536" t="s">
        <v>110</v>
      </c>
      <c r="J60" s="537" t="s">
        <v>109</v>
      </c>
      <c r="K60" s="537" t="s">
        <v>110</v>
      </c>
      <c r="L60" s="537" t="s">
        <v>374</v>
      </c>
    </row>
    <row r="61" spans="1:12">
      <c r="A61" s="198" t="s">
        <v>171</v>
      </c>
      <c r="B61" s="171"/>
      <c r="C61" s="171"/>
      <c r="D61" s="171"/>
      <c r="E61" s="171"/>
      <c r="F61" s="171"/>
      <c r="G61" s="171"/>
      <c r="H61" s="171"/>
      <c r="I61" s="171"/>
      <c r="J61" s="171"/>
      <c r="K61" s="171"/>
      <c r="L61" s="171"/>
    </row>
    <row r="62" spans="1:12" s="328" customFormat="1" ht="15">
      <c r="A62" s="492" t="s">
        <v>250</v>
      </c>
      <c r="B62" s="470">
        <f t="shared" ref="B62:L67" si="0">B7/B$7</f>
        <v>1</v>
      </c>
      <c r="C62" s="470">
        <f t="shared" si="0"/>
        <v>1</v>
      </c>
      <c r="D62" s="470">
        <f t="shared" si="0"/>
        <v>1</v>
      </c>
      <c r="E62" s="470">
        <f t="shared" si="0"/>
        <v>1</v>
      </c>
      <c r="F62" s="470">
        <f t="shared" si="0"/>
        <v>1</v>
      </c>
      <c r="G62" s="470">
        <f t="shared" si="0"/>
        <v>1</v>
      </c>
      <c r="H62" s="470">
        <f t="shared" si="0"/>
        <v>1</v>
      </c>
      <c r="I62" s="470">
        <f t="shared" si="0"/>
        <v>1</v>
      </c>
      <c r="J62" s="493">
        <f t="shared" si="0"/>
        <v>1</v>
      </c>
      <c r="K62" s="493">
        <f t="shared" si="0"/>
        <v>1</v>
      </c>
      <c r="L62" s="493">
        <f t="shared" si="0"/>
        <v>1</v>
      </c>
    </row>
    <row r="63" spans="1:12" s="328" customFormat="1" ht="14.25">
      <c r="A63" s="494" t="s">
        <v>131</v>
      </c>
      <c r="B63" s="471">
        <f t="shared" si="0"/>
        <v>0.25502992432049904</v>
      </c>
      <c r="C63" s="471">
        <f t="shared" si="0"/>
        <v>0.26777531899165719</v>
      </c>
      <c r="D63" s="471">
        <f t="shared" si="0"/>
        <v>0.28190193649071676</v>
      </c>
      <c r="E63" s="471">
        <f t="shared" si="0"/>
        <v>0.27837505923740807</v>
      </c>
      <c r="F63" s="471">
        <f t="shared" si="0"/>
        <v>0.29290493099734322</v>
      </c>
      <c r="G63" s="471">
        <f t="shared" si="0"/>
        <v>0.2838787766134358</v>
      </c>
      <c r="H63" s="471">
        <f t="shared" si="0"/>
        <v>0.24691215211043177</v>
      </c>
      <c r="I63" s="471">
        <f t="shared" si="0"/>
        <v>0.24698071395089766</v>
      </c>
      <c r="J63" s="486">
        <f t="shared" si="0"/>
        <v>0.28481995956102379</v>
      </c>
      <c r="K63" s="486">
        <f t="shared" si="0"/>
        <v>0.24695476136289304</v>
      </c>
      <c r="L63" s="486">
        <f t="shared" si="0"/>
        <v>0.26235415676379575</v>
      </c>
    </row>
    <row r="64" spans="1:12" s="328" customFormat="1" ht="14.25">
      <c r="A64" s="496" t="s">
        <v>132</v>
      </c>
      <c r="B64" s="472">
        <f t="shared" si="0"/>
        <v>0.36072058268619572</v>
      </c>
      <c r="C64" s="472">
        <f t="shared" si="0"/>
        <v>0.34003380323647925</v>
      </c>
      <c r="D64" s="472">
        <f t="shared" si="0"/>
        <v>0.37585095370797322</v>
      </c>
      <c r="E64" s="472">
        <f t="shared" si="0"/>
        <v>0.38588694041887228</v>
      </c>
      <c r="F64" s="472">
        <f t="shared" si="0"/>
        <v>0.39483067727764742</v>
      </c>
      <c r="G64" s="472">
        <f t="shared" si="0"/>
        <v>0.41116357911727464</v>
      </c>
      <c r="H64" s="472">
        <f t="shared" si="0"/>
        <v>0.37447589803235992</v>
      </c>
      <c r="I64" s="472">
        <f t="shared" si="0"/>
        <v>0.30308244189960443</v>
      </c>
      <c r="J64" s="497">
        <f t="shared" si="0"/>
        <v>0.39411157874045011</v>
      </c>
      <c r="K64" s="497">
        <f t="shared" si="0"/>
        <v>0.33010687620078588</v>
      </c>
      <c r="L64" s="497">
        <f t="shared" si="0"/>
        <v>0.35613694520420414</v>
      </c>
    </row>
    <row r="65" spans="1:12" s="328" customFormat="1" ht="14.25">
      <c r="A65" s="494" t="s">
        <v>133</v>
      </c>
      <c r="B65" s="471">
        <f t="shared" si="0"/>
        <v>3.7253897217357015E-2</v>
      </c>
      <c r="C65" s="471">
        <f t="shared" si="0"/>
        <v>2.6696541547442491E-2</v>
      </c>
      <c r="D65" s="471">
        <f t="shared" si="0"/>
        <v>2.1502998885470168E-2</v>
      </c>
      <c r="E65" s="471">
        <f t="shared" si="0"/>
        <v>2.0624479240335909E-2</v>
      </c>
      <c r="F65" s="471">
        <f t="shared" si="0"/>
        <v>2.1439617615140783E-2</v>
      </c>
      <c r="G65" s="471">
        <f t="shared" si="0"/>
        <v>2.2080537639453158E-2</v>
      </c>
      <c r="H65" s="471">
        <f t="shared" si="0"/>
        <v>3.3876553157062304E-2</v>
      </c>
      <c r="I65" s="471">
        <f t="shared" si="0"/>
        <v>4.9290778971136998E-2</v>
      </c>
      <c r="J65" s="486">
        <f t="shared" si="0"/>
        <v>2.1692401922529744E-2</v>
      </c>
      <c r="K65" s="486">
        <f t="shared" si="0"/>
        <v>4.3456060281493417E-2</v>
      </c>
      <c r="L65" s="486">
        <f t="shared" si="0"/>
        <v>3.4604999244227087E-2</v>
      </c>
    </row>
    <row r="66" spans="1:12" s="328" customFormat="1" ht="14.25">
      <c r="A66" s="496" t="s">
        <v>134</v>
      </c>
      <c r="B66" s="472">
        <f t="shared" si="0"/>
        <v>0.27608001421561079</v>
      </c>
      <c r="C66" s="472">
        <f t="shared" si="0"/>
        <v>0.2979334181233439</v>
      </c>
      <c r="D66" s="472">
        <f t="shared" si="0"/>
        <v>0.25103599670074417</v>
      </c>
      <c r="E66" s="472">
        <f t="shared" si="0"/>
        <v>0.24367338802905023</v>
      </c>
      <c r="F66" s="472">
        <f t="shared" si="0"/>
        <v>0.23340977564777846</v>
      </c>
      <c r="G66" s="472">
        <f t="shared" si="0"/>
        <v>0.21836822717442175</v>
      </c>
      <c r="H66" s="472">
        <f t="shared" si="0"/>
        <v>0.27252046332389657</v>
      </c>
      <c r="I66" s="472">
        <f t="shared" si="0"/>
        <v>0.36095810251776961</v>
      </c>
      <c r="J66" s="497">
        <f t="shared" si="0"/>
        <v>0.23500767700878575</v>
      </c>
      <c r="K66" s="497">
        <f t="shared" si="0"/>
        <v>0.32748196479301411</v>
      </c>
      <c r="L66" s="497">
        <f t="shared" si="0"/>
        <v>0.28987360171104043</v>
      </c>
    </row>
    <row r="67" spans="1:12" s="328" customFormat="1" ht="14.25">
      <c r="A67" s="498" t="s">
        <v>135</v>
      </c>
      <c r="B67" s="473">
        <f t="shared" si="0"/>
        <v>7.0915581560337393E-2</v>
      </c>
      <c r="C67" s="473">
        <f t="shared" si="0"/>
        <v>6.7560918101077186E-2</v>
      </c>
      <c r="D67" s="473">
        <f t="shared" si="0"/>
        <v>6.9708114215095707E-2</v>
      </c>
      <c r="E67" s="473">
        <f t="shared" si="0"/>
        <v>7.1440133074333431E-2</v>
      </c>
      <c r="F67" s="473">
        <f t="shared" si="0"/>
        <v>5.7414998462090187E-2</v>
      </c>
      <c r="G67" s="473">
        <f t="shared" si="0"/>
        <v>6.4508879455414586E-2</v>
      </c>
      <c r="H67" s="473">
        <f t="shared" si="0"/>
        <v>7.2214933376249429E-2</v>
      </c>
      <c r="I67" s="473">
        <f t="shared" si="0"/>
        <v>3.9687962660591269E-2</v>
      </c>
      <c r="J67" s="499">
        <f t="shared" si="0"/>
        <v>6.436838276721063E-2</v>
      </c>
      <c r="K67" s="499">
        <f t="shared" si="0"/>
        <v>5.2000337361813496E-2</v>
      </c>
      <c r="L67" s="499">
        <f t="shared" si="0"/>
        <v>5.703029707673269E-2</v>
      </c>
    </row>
    <row r="68" spans="1:12" s="328" customFormat="1" ht="15">
      <c r="A68" s="500" t="s">
        <v>247</v>
      </c>
      <c r="B68" s="474">
        <f t="shared" ref="B68:L68" si="1">B13/B$13</f>
        <v>1</v>
      </c>
      <c r="C68" s="474">
        <f t="shared" si="1"/>
        <v>1</v>
      </c>
      <c r="D68" s="474">
        <f t="shared" si="1"/>
        <v>1</v>
      </c>
      <c r="E68" s="474">
        <f t="shared" si="1"/>
        <v>1</v>
      </c>
      <c r="F68" s="474">
        <f t="shared" si="1"/>
        <v>1</v>
      </c>
      <c r="G68" s="474">
        <f t="shared" si="1"/>
        <v>1</v>
      </c>
      <c r="H68" s="474">
        <f t="shared" si="1"/>
        <v>1</v>
      </c>
      <c r="I68" s="474">
        <f t="shared" si="1"/>
        <v>1</v>
      </c>
      <c r="J68" s="501">
        <f t="shared" si="1"/>
        <v>1</v>
      </c>
      <c r="K68" s="501">
        <f t="shared" si="1"/>
        <v>1</v>
      </c>
      <c r="L68" s="501">
        <f t="shared" si="1"/>
        <v>1</v>
      </c>
    </row>
    <row r="69" spans="1:12" s="328" customFormat="1" ht="14.25">
      <c r="A69" s="494" t="s">
        <v>71</v>
      </c>
      <c r="B69" s="471">
        <f t="shared" ref="B69:L69" si="2">B14/B$13</f>
        <v>0.54775048521422165</v>
      </c>
      <c r="C69" s="471">
        <f t="shared" si="2"/>
        <v>0.63909058454117917</v>
      </c>
      <c r="D69" s="471">
        <f t="shared" si="2"/>
        <v>0.61017846029945877</v>
      </c>
      <c r="E69" s="471">
        <f t="shared" si="2"/>
        <v>0.61024931969413765</v>
      </c>
      <c r="F69" s="471">
        <f t="shared" si="2"/>
        <v>0.60791305838540521</v>
      </c>
      <c r="G69" s="471">
        <f t="shared" si="2"/>
        <v>0.55239325132797423</v>
      </c>
      <c r="H69" s="471">
        <f t="shared" si="2"/>
        <v>0.52414030111964838</v>
      </c>
      <c r="I69" s="471">
        <f t="shared" si="2"/>
        <v>0.47372907323692959</v>
      </c>
      <c r="J69" s="486">
        <f t="shared" si="2"/>
        <v>0.59188537031191446</v>
      </c>
      <c r="K69" s="486">
        <f t="shared" si="2"/>
        <v>0.49275536831518563</v>
      </c>
      <c r="L69" s="486">
        <f t="shared" si="2"/>
        <v>0.53173851118907012</v>
      </c>
    </row>
    <row r="70" spans="1:12" s="328" customFormat="1" ht="14.25">
      <c r="A70" s="496" t="s">
        <v>137</v>
      </c>
      <c r="B70" s="472">
        <f t="shared" ref="B70:L70" si="3">B15/B$13</f>
        <v>0.45993840649893147</v>
      </c>
      <c r="C70" s="472">
        <f t="shared" si="3"/>
        <v>0.47726047186647935</v>
      </c>
      <c r="D70" s="472">
        <f t="shared" si="3"/>
        <v>0.45391737462857668</v>
      </c>
      <c r="E70" s="472">
        <f t="shared" si="3"/>
        <v>0.43429584284929451</v>
      </c>
      <c r="F70" s="472">
        <f t="shared" si="3"/>
        <v>0.43282209195845417</v>
      </c>
      <c r="G70" s="472">
        <f t="shared" si="3"/>
        <v>0.36590055348514716</v>
      </c>
      <c r="H70" s="472">
        <f t="shared" si="3"/>
        <v>0.40282145871844138</v>
      </c>
      <c r="I70" s="472">
        <f t="shared" si="3"/>
        <v>0.29272981297491918</v>
      </c>
      <c r="J70" s="497">
        <f t="shared" si="3"/>
        <v>0.4156963632899851</v>
      </c>
      <c r="K70" s="497">
        <f t="shared" si="3"/>
        <v>0.33428079726040877</v>
      </c>
      <c r="L70" s="497">
        <f t="shared" si="3"/>
        <v>0.36629769001497448</v>
      </c>
    </row>
    <row r="71" spans="1:12" s="328" customFormat="1" ht="14.25">
      <c r="A71" s="646" t="s">
        <v>138</v>
      </c>
      <c r="B71" s="647">
        <f t="shared" ref="B71:L78" si="4">B16/B$13</f>
        <v>8.7812078715290148E-2</v>
      </c>
      <c r="C71" s="647">
        <f t="shared" si="4"/>
        <v>0.16183011267469974</v>
      </c>
      <c r="D71" s="647">
        <f t="shared" si="4"/>
        <v>0.15626108567088218</v>
      </c>
      <c r="E71" s="647">
        <f t="shared" si="4"/>
        <v>0.17595347684484308</v>
      </c>
      <c r="F71" s="647">
        <f t="shared" si="4"/>
        <v>0.17509096642695107</v>
      </c>
      <c r="G71" s="647">
        <f t="shared" si="4"/>
        <v>0.18649269784282702</v>
      </c>
      <c r="H71" s="647">
        <f t="shared" si="4"/>
        <v>0.12131884240120699</v>
      </c>
      <c r="I71" s="647">
        <f t="shared" si="4"/>
        <v>0.18099926026201041</v>
      </c>
      <c r="J71" s="648">
        <f t="shared" si="4"/>
        <v>0.17618900702192938</v>
      </c>
      <c r="K71" s="648">
        <f t="shared" si="4"/>
        <v>0.15847457105477689</v>
      </c>
      <c r="L71" s="648">
        <f t="shared" si="4"/>
        <v>0.16544082117409567</v>
      </c>
    </row>
    <row r="72" spans="1:12" s="328" customFormat="1" ht="14.25">
      <c r="A72" s="649" t="s">
        <v>139</v>
      </c>
      <c r="B72" s="650">
        <f t="shared" si="4"/>
        <v>0.11870467049262974</v>
      </c>
      <c r="C72" s="650">
        <f t="shared" si="4"/>
        <v>0.1340772786624804</v>
      </c>
      <c r="D72" s="650">
        <f t="shared" si="4"/>
        <v>0.14837872703250707</v>
      </c>
      <c r="E72" s="650">
        <f t="shared" si="4"/>
        <v>0.17021473171443718</v>
      </c>
      <c r="F72" s="650">
        <f t="shared" si="4"/>
        <v>0.19661639096240263</v>
      </c>
      <c r="G72" s="650">
        <f t="shared" si="4"/>
        <v>0.27557286734611347</v>
      </c>
      <c r="H72" s="650">
        <f t="shared" si="4"/>
        <v>0.31935202250559375</v>
      </c>
      <c r="I72" s="650">
        <f t="shared" si="4"/>
        <v>0.39439121079253453</v>
      </c>
      <c r="J72" s="651">
        <f t="shared" si="4"/>
        <v>0.20866929339557114</v>
      </c>
      <c r="K72" s="651">
        <f t="shared" si="4"/>
        <v>0.36606978719813765</v>
      </c>
      <c r="L72" s="651">
        <f t="shared" si="4"/>
        <v>0.30417161495228306</v>
      </c>
    </row>
    <row r="73" spans="1:12" s="328" customFormat="1" ht="14.25">
      <c r="A73" s="646" t="s">
        <v>140</v>
      </c>
      <c r="B73" s="647">
        <f t="shared" si="4"/>
        <v>7.8623729264276257E-2</v>
      </c>
      <c r="C73" s="647">
        <f t="shared" si="4"/>
        <v>0.10123289664971878</v>
      </c>
      <c r="D73" s="647">
        <f t="shared" si="4"/>
        <v>0.11619527448848405</v>
      </c>
      <c r="E73" s="647">
        <f t="shared" si="4"/>
        <v>0.13639107212617507</v>
      </c>
      <c r="F73" s="647">
        <f t="shared" si="4"/>
        <v>0.15583054907699906</v>
      </c>
      <c r="G73" s="647">
        <f t="shared" si="4"/>
        <v>0.21601985026634876</v>
      </c>
      <c r="H73" s="647">
        <f t="shared" si="4"/>
        <v>0.25391750411513025</v>
      </c>
      <c r="I73" s="647">
        <f t="shared" si="4"/>
        <v>0.34366381109519628</v>
      </c>
      <c r="J73" s="648">
        <f t="shared" si="4"/>
        <v>0.16460042659755209</v>
      </c>
      <c r="K73" s="648">
        <f t="shared" si="4"/>
        <v>0.30979160066701433</v>
      </c>
      <c r="L73" s="648">
        <f t="shared" si="4"/>
        <v>0.25269477661001832</v>
      </c>
    </row>
    <row r="74" spans="1:12" s="328" customFormat="1" ht="14.25">
      <c r="A74" s="649" t="s">
        <v>141</v>
      </c>
      <c r="B74" s="650" t="s">
        <v>93</v>
      </c>
      <c r="C74" s="650">
        <f t="shared" si="4"/>
        <v>6.5392259452970751E-4</v>
      </c>
      <c r="D74" s="650">
        <f t="shared" si="4"/>
        <v>6.1059579904372064E-4</v>
      </c>
      <c r="E74" s="650">
        <f t="shared" si="4"/>
        <v>5.5729734982868187E-4</v>
      </c>
      <c r="F74" s="650">
        <f t="shared" si="4"/>
        <v>6.0151206540718933E-4</v>
      </c>
      <c r="G74" s="650">
        <f t="shared" si="4"/>
        <v>1.5683965808398869E-3</v>
      </c>
      <c r="H74" s="650">
        <f t="shared" si="4"/>
        <v>9.7847743400676038E-4</v>
      </c>
      <c r="I74" s="650">
        <f t="shared" si="4"/>
        <v>5.6108138297612385E-4</v>
      </c>
      <c r="J74" s="651">
        <f t="shared" si="4"/>
        <v>9.0143985668621554E-4</v>
      </c>
      <c r="K74" s="651">
        <f t="shared" si="4"/>
        <v>7.1861574119258141E-4</v>
      </c>
      <c r="L74" s="651">
        <f t="shared" si="4"/>
        <v>7.9051182180917511E-4</v>
      </c>
    </row>
    <row r="75" spans="1:12" s="328" customFormat="1" ht="14.25">
      <c r="A75" s="646" t="s">
        <v>142</v>
      </c>
      <c r="B75" s="647">
        <f t="shared" si="4"/>
        <v>3.8609105089461977E-2</v>
      </c>
      <c r="C75" s="647">
        <f t="shared" si="4"/>
        <v>3.2190459418231926E-2</v>
      </c>
      <c r="D75" s="647">
        <f t="shared" si="4"/>
        <v>3.1572856744979325E-2</v>
      </c>
      <c r="E75" s="647">
        <f t="shared" si="4"/>
        <v>3.326636223843342E-2</v>
      </c>
      <c r="F75" s="647">
        <f t="shared" si="4"/>
        <v>4.0184329819996388E-2</v>
      </c>
      <c r="G75" s="647">
        <f t="shared" si="4"/>
        <v>5.7984620498924812E-2</v>
      </c>
      <c r="H75" s="647">
        <f t="shared" si="4"/>
        <v>6.4456040956456767E-2</v>
      </c>
      <c r="I75" s="647">
        <f t="shared" si="4"/>
        <v>5.0166318314362079E-2</v>
      </c>
      <c r="J75" s="648">
        <f t="shared" si="4"/>
        <v>4.3167426941332847E-2</v>
      </c>
      <c r="K75" s="648">
        <f t="shared" si="4"/>
        <v>5.5559570789930748E-2</v>
      </c>
      <c r="L75" s="648">
        <f t="shared" si="4"/>
        <v>5.0686326520455571E-2</v>
      </c>
    </row>
    <row r="76" spans="1:12" s="328" customFormat="1" ht="14.25">
      <c r="A76" s="649" t="s">
        <v>143</v>
      </c>
      <c r="B76" s="650">
        <f t="shared" si="4"/>
        <v>6.6946695783638752E-2</v>
      </c>
      <c r="C76" s="650">
        <f t="shared" si="4"/>
        <v>7.5449661087955103E-2</v>
      </c>
      <c r="D76" s="650">
        <f t="shared" si="4"/>
        <v>8.830338285700004E-2</v>
      </c>
      <c r="E76" s="650">
        <f t="shared" si="4"/>
        <v>8.6582270587455795E-2</v>
      </c>
      <c r="F76" s="650">
        <f t="shared" si="4"/>
        <v>7.0298969601553338E-2</v>
      </c>
      <c r="G76" s="650">
        <f t="shared" si="4"/>
        <v>5.8210103497865047E-2</v>
      </c>
      <c r="H76" s="650">
        <f t="shared" si="4"/>
        <v>3.4719537234579594E-2</v>
      </c>
      <c r="I76" s="650">
        <f t="shared" si="4"/>
        <v>4.3461726746292662E-3</v>
      </c>
      <c r="J76" s="651">
        <f t="shared" si="4"/>
        <v>7.1979407781595284E-2</v>
      </c>
      <c r="K76" s="651">
        <f t="shared" si="4"/>
        <v>1.5809741821993017E-2</v>
      </c>
      <c r="L76" s="651">
        <f t="shared" si="4"/>
        <v>3.7898615716636962E-2</v>
      </c>
    </row>
    <row r="77" spans="1:12" s="328" customFormat="1" ht="14.25">
      <c r="A77" s="646" t="s">
        <v>144</v>
      </c>
      <c r="B77" s="647">
        <f t="shared" si="4"/>
        <v>0.15265520414013661</v>
      </c>
      <c r="C77" s="647">
        <f t="shared" si="4"/>
        <v>0.1093236367588562</v>
      </c>
      <c r="D77" s="647">
        <f t="shared" si="4"/>
        <v>0.11649022914379888</v>
      </c>
      <c r="E77" s="647">
        <f t="shared" si="4"/>
        <v>0.1037253159196346</v>
      </c>
      <c r="F77" s="647">
        <f t="shared" si="4"/>
        <v>9.9602479348463044E-2</v>
      </c>
      <c r="G77" s="647">
        <f t="shared" si="4"/>
        <v>9.4798192862180261E-2</v>
      </c>
      <c r="H77" s="647">
        <f t="shared" si="4"/>
        <v>9.760544407811314E-2</v>
      </c>
      <c r="I77" s="647">
        <f t="shared" si="4"/>
        <v>8.1723648914699562E-2</v>
      </c>
      <c r="J77" s="648">
        <f t="shared" si="4"/>
        <v>0.10120591238205258</v>
      </c>
      <c r="K77" s="648">
        <f t="shared" si="4"/>
        <v>8.7717784226271911E-2</v>
      </c>
      <c r="L77" s="648">
        <f t="shared" si="4"/>
        <v>9.3022027305127236E-2</v>
      </c>
    </row>
    <row r="78" spans="1:12" s="328" customFormat="1" ht="14.25">
      <c r="A78" s="652" t="s">
        <v>145</v>
      </c>
      <c r="B78" s="653">
        <f t="shared" si="4"/>
        <v>0.1139429443693734</v>
      </c>
      <c r="C78" s="653">
        <f t="shared" si="4"/>
        <v>4.2058838949529151E-2</v>
      </c>
      <c r="D78" s="653">
        <f t="shared" si="4"/>
        <v>3.6649200667235149E-2</v>
      </c>
      <c r="E78" s="653">
        <f t="shared" si="4"/>
        <v>2.9228362084334762E-2</v>
      </c>
      <c r="F78" s="653">
        <f t="shared" si="4"/>
        <v>2.5569101702175839E-2</v>
      </c>
      <c r="G78" s="653">
        <f t="shared" si="4"/>
        <v>1.9025584965866954E-2</v>
      </c>
      <c r="H78" s="653">
        <f t="shared" si="4"/>
        <v>2.4182695062065104E-2</v>
      </c>
      <c r="I78" s="653">
        <f t="shared" si="4"/>
        <v>4.5809894381206986E-2</v>
      </c>
      <c r="J78" s="654">
        <f t="shared" si="4"/>
        <v>2.6260016128866429E-2</v>
      </c>
      <c r="K78" s="654">
        <f t="shared" si="4"/>
        <v>3.7647318438411716E-2</v>
      </c>
      <c r="L78" s="654">
        <f t="shared" si="4"/>
        <v>3.3169230836882481E-2</v>
      </c>
    </row>
    <row r="79" spans="1:12" s="328" customFormat="1" ht="15">
      <c r="A79" s="502" t="s">
        <v>172</v>
      </c>
      <c r="B79" s="475"/>
      <c r="C79" s="475"/>
      <c r="D79" s="475"/>
      <c r="E79" s="475"/>
      <c r="F79" s="475"/>
      <c r="G79" s="475"/>
      <c r="H79" s="475"/>
      <c r="I79" s="475"/>
      <c r="J79" s="503"/>
      <c r="K79" s="503"/>
      <c r="L79" s="503"/>
    </row>
    <row r="80" spans="1:12" s="328" customFormat="1" ht="15">
      <c r="A80" s="504" t="s">
        <v>248</v>
      </c>
      <c r="B80" s="476">
        <f t="shared" ref="B80:L83" si="5">B26/B$26</f>
        <v>1</v>
      </c>
      <c r="C80" s="476">
        <f t="shared" si="5"/>
        <v>1</v>
      </c>
      <c r="D80" s="476">
        <f t="shared" si="5"/>
        <v>1</v>
      </c>
      <c r="E80" s="476">
        <f t="shared" si="5"/>
        <v>1</v>
      </c>
      <c r="F80" s="476">
        <f t="shared" si="5"/>
        <v>1</v>
      </c>
      <c r="G80" s="476">
        <f t="shared" si="5"/>
        <v>1</v>
      </c>
      <c r="H80" s="476">
        <f t="shared" si="5"/>
        <v>1</v>
      </c>
      <c r="I80" s="476">
        <f t="shared" si="5"/>
        <v>1</v>
      </c>
      <c r="J80" s="505">
        <f t="shared" si="5"/>
        <v>1</v>
      </c>
      <c r="K80" s="505">
        <f t="shared" si="5"/>
        <v>1</v>
      </c>
      <c r="L80" s="505">
        <f t="shared" si="5"/>
        <v>1</v>
      </c>
    </row>
    <row r="81" spans="1:12" s="328" customFormat="1" ht="14.25">
      <c r="A81" s="506" t="s">
        <v>149</v>
      </c>
      <c r="B81" s="477">
        <f t="shared" si="5"/>
        <v>0.8401387809446923</v>
      </c>
      <c r="C81" s="477">
        <f t="shared" si="5"/>
        <v>0.8298321794714616</v>
      </c>
      <c r="D81" s="477">
        <f t="shared" si="5"/>
        <v>0.81428628755184573</v>
      </c>
      <c r="E81" s="477">
        <f t="shared" si="5"/>
        <v>0.79172911041529559</v>
      </c>
      <c r="F81" s="477">
        <f t="shared" si="5"/>
        <v>0.76498918109363534</v>
      </c>
      <c r="G81" s="477">
        <f t="shared" si="5"/>
        <v>0.74528512899059729</v>
      </c>
      <c r="H81" s="477">
        <f t="shared" si="5"/>
        <v>0.59537929958878122</v>
      </c>
      <c r="I81" s="477">
        <f t="shared" si="5"/>
        <v>0.65002156185893678</v>
      </c>
      <c r="J81" s="507">
        <f t="shared" si="5"/>
        <v>0.77439008623602046</v>
      </c>
      <c r="K81" s="507">
        <f t="shared" si="5"/>
        <v>0.62857857407415763</v>
      </c>
      <c r="L81" s="507">
        <f t="shared" si="5"/>
        <v>0.68432160519133267</v>
      </c>
    </row>
    <row r="82" spans="1:12" s="328" customFormat="1" ht="14.25">
      <c r="A82" s="494" t="s">
        <v>150</v>
      </c>
      <c r="B82" s="471">
        <f t="shared" si="5"/>
        <v>0.10614039020985346</v>
      </c>
      <c r="C82" s="471">
        <f t="shared" si="5"/>
        <v>7.1517109351822691E-2</v>
      </c>
      <c r="D82" s="471">
        <f t="shared" si="5"/>
        <v>9.3451413654122892E-2</v>
      </c>
      <c r="E82" s="471">
        <f t="shared" si="5"/>
        <v>0.1294367578741103</v>
      </c>
      <c r="F82" s="471">
        <f t="shared" si="5"/>
        <v>0.15232523689632368</v>
      </c>
      <c r="G82" s="471">
        <f t="shared" si="5"/>
        <v>0.19807295754209478</v>
      </c>
      <c r="H82" s="471">
        <f t="shared" si="5"/>
        <v>0.26792076913359852</v>
      </c>
      <c r="I82" s="471">
        <f t="shared" si="5"/>
        <v>0.24769188883800553</v>
      </c>
      <c r="J82" s="486">
        <f t="shared" si="5"/>
        <v>0.14949847610275541</v>
      </c>
      <c r="K82" s="486">
        <f t="shared" si="5"/>
        <v>0.2556302064525578</v>
      </c>
      <c r="L82" s="486">
        <f t="shared" si="5"/>
        <v>0.21505656271418616</v>
      </c>
    </row>
    <row r="83" spans="1:12" s="328" customFormat="1" ht="14.25">
      <c r="A83" s="508" t="s">
        <v>151</v>
      </c>
      <c r="B83" s="478">
        <f t="shared" si="5"/>
        <v>5.3720828845454177E-2</v>
      </c>
      <c r="C83" s="478">
        <f t="shared" si="5"/>
        <v>9.8650711176715727E-2</v>
      </c>
      <c r="D83" s="478">
        <f t="shared" si="5"/>
        <v>9.226229879403143E-2</v>
      </c>
      <c r="E83" s="478">
        <f t="shared" si="5"/>
        <v>7.8834131710594182E-2</v>
      </c>
      <c r="F83" s="478">
        <f t="shared" si="5"/>
        <v>8.2685582010040962E-2</v>
      </c>
      <c r="G83" s="478">
        <f t="shared" si="5"/>
        <v>5.6641913467308021E-2</v>
      </c>
      <c r="H83" s="478">
        <f t="shared" si="5"/>
        <v>0.13669993127762012</v>
      </c>
      <c r="I83" s="478">
        <f t="shared" si="5"/>
        <v>0.10228654930305779</v>
      </c>
      <c r="J83" s="509">
        <f t="shared" si="5"/>
        <v>7.6111437661224149E-2</v>
      </c>
      <c r="K83" s="509">
        <f t="shared" si="5"/>
        <v>0.11579121947328461</v>
      </c>
      <c r="L83" s="509">
        <f t="shared" si="5"/>
        <v>0.10062183209448118</v>
      </c>
    </row>
    <row r="84" spans="1:12" s="328" customFormat="1" ht="15">
      <c r="A84" s="504" t="s">
        <v>249</v>
      </c>
      <c r="B84" s="476">
        <f t="shared" ref="B84:L87" si="6">B30/B$30</f>
        <v>1</v>
      </c>
      <c r="C84" s="476">
        <f t="shared" si="6"/>
        <v>1</v>
      </c>
      <c r="D84" s="476">
        <f t="shared" si="6"/>
        <v>1</v>
      </c>
      <c r="E84" s="476">
        <f t="shared" si="6"/>
        <v>1</v>
      </c>
      <c r="F84" s="476">
        <f t="shared" si="6"/>
        <v>1</v>
      </c>
      <c r="G84" s="476">
        <f t="shared" si="6"/>
        <v>1</v>
      </c>
      <c r="H84" s="476">
        <f t="shared" si="6"/>
        <v>1</v>
      </c>
      <c r="I84" s="476">
        <f t="shared" si="6"/>
        <v>1</v>
      </c>
      <c r="J84" s="505">
        <f t="shared" si="6"/>
        <v>1</v>
      </c>
      <c r="K84" s="505">
        <f t="shared" si="6"/>
        <v>1</v>
      </c>
      <c r="L84" s="505">
        <f t="shared" si="6"/>
        <v>1</v>
      </c>
    </row>
    <row r="85" spans="1:12" s="328" customFormat="1" ht="14.25">
      <c r="A85" s="506" t="s">
        <v>153</v>
      </c>
      <c r="B85" s="477">
        <f t="shared" si="6"/>
        <v>0.1523100888105117</v>
      </c>
      <c r="C85" s="477">
        <f t="shared" si="6"/>
        <v>0.17314466204310439</v>
      </c>
      <c r="D85" s="477">
        <f t="shared" si="6"/>
        <v>0.22387016227696438</v>
      </c>
      <c r="E85" s="477">
        <f t="shared" si="6"/>
        <v>0.25397104395808939</v>
      </c>
      <c r="F85" s="477">
        <f t="shared" si="6"/>
        <v>0.2522259507688111</v>
      </c>
      <c r="G85" s="477">
        <f t="shared" si="6"/>
        <v>0.25215033896741468</v>
      </c>
      <c r="H85" s="477">
        <f t="shared" si="6"/>
        <v>0.21738645624539238</v>
      </c>
      <c r="I85" s="477">
        <f t="shared" si="6"/>
        <v>0.23632673226495349</v>
      </c>
      <c r="J85" s="507">
        <f t="shared" si="6"/>
        <v>0.24370921653251928</v>
      </c>
      <c r="K85" s="507">
        <f t="shared" si="6"/>
        <v>0.22836100112131308</v>
      </c>
      <c r="L85" s="507">
        <f t="shared" si="6"/>
        <v>0.23467736487331212</v>
      </c>
    </row>
    <row r="86" spans="1:12" s="328" customFormat="1" ht="14.25">
      <c r="A86" s="494" t="s">
        <v>154</v>
      </c>
      <c r="B86" s="471">
        <f t="shared" si="6"/>
        <v>0.70136125424278473</v>
      </c>
      <c r="C86" s="471">
        <f t="shared" si="6"/>
        <v>0.55481924556172713</v>
      </c>
      <c r="D86" s="471">
        <f t="shared" si="6"/>
        <v>0.48950021255168669</v>
      </c>
      <c r="E86" s="471">
        <f t="shared" si="6"/>
        <v>0.5272940740556209</v>
      </c>
      <c r="F86" s="471">
        <f t="shared" si="6"/>
        <v>0.45485239216304613</v>
      </c>
      <c r="G86" s="471">
        <f t="shared" si="6"/>
        <v>0.5041832397304461</v>
      </c>
      <c r="H86" s="471">
        <f t="shared" si="6"/>
        <v>0.4062026110132777</v>
      </c>
      <c r="I86" s="471">
        <f t="shared" si="6"/>
        <v>0.55773055962343365</v>
      </c>
      <c r="J86" s="486">
        <f t="shared" si="6"/>
        <v>0.4961302815675987</v>
      </c>
      <c r="K86" s="486">
        <f t="shared" si="6"/>
        <v>0.49400229620587488</v>
      </c>
      <c r="L86" s="486">
        <f t="shared" si="6"/>
        <v>0.49487804164229626</v>
      </c>
    </row>
    <row r="87" spans="1:12" s="328" customFormat="1" ht="14.25">
      <c r="A87" s="510" t="s">
        <v>155</v>
      </c>
      <c r="B87" s="479">
        <f t="shared" si="6"/>
        <v>0.14632865694670347</v>
      </c>
      <c r="C87" s="479">
        <f t="shared" si="6"/>
        <v>0.27203609239516846</v>
      </c>
      <c r="D87" s="479">
        <f t="shared" si="6"/>
        <v>0.28662962517134893</v>
      </c>
      <c r="E87" s="479">
        <f t="shared" si="6"/>
        <v>0.21873488198628979</v>
      </c>
      <c r="F87" s="479">
        <f t="shared" si="6"/>
        <v>0.29292165706814277</v>
      </c>
      <c r="G87" s="479">
        <f t="shared" si="6"/>
        <v>0.24366642130213928</v>
      </c>
      <c r="H87" s="479">
        <f t="shared" si="6"/>
        <v>0.37641093274132997</v>
      </c>
      <c r="I87" s="479">
        <f t="shared" si="6"/>
        <v>0.20594270811161289</v>
      </c>
      <c r="J87" s="511">
        <f t="shared" si="6"/>
        <v>0.26016050189988216</v>
      </c>
      <c r="K87" s="511">
        <f t="shared" si="6"/>
        <v>0.27763670267281204</v>
      </c>
      <c r="L87" s="511">
        <f t="shared" si="6"/>
        <v>0.27044459348439159</v>
      </c>
    </row>
    <row r="88" spans="1:12" s="328" customFormat="1" ht="15">
      <c r="A88" s="362" t="s">
        <v>192</v>
      </c>
      <c r="B88" s="365"/>
      <c r="C88" s="365"/>
      <c r="D88" s="365"/>
      <c r="E88" s="365"/>
      <c r="F88" s="365"/>
      <c r="G88" s="365"/>
      <c r="H88" s="365"/>
      <c r="I88" s="365"/>
      <c r="J88" s="366"/>
      <c r="K88" s="366"/>
      <c r="L88" s="366"/>
    </row>
    <row r="89" spans="1:12" s="328" customFormat="1" ht="14.25">
      <c r="A89" s="364" t="s">
        <v>326</v>
      </c>
      <c r="B89" s="367">
        <f>B45</f>
        <v>0.109415892</v>
      </c>
      <c r="C89" s="367">
        <f t="shared" ref="C89:L89" si="7">C45</f>
        <v>9.5746302000000005E-2</v>
      </c>
      <c r="D89" s="367">
        <f t="shared" si="7"/>
        <v>0.117799773</v>
      </c>
      <c r="E89" s="367">
        <f t="shared" si="7"/>
        <v>0.12623437300000001</v>
      </c>
      <c r="F89" s="367">
        <f t="shared" si="7"/>
        <v>0.16569610900000001</v>
      </c>
      <c r="G89" s="367">
        <f t="shared" si="7"/>
        <v>0.15417424800000001</v>
      </c>
      <c r="H89" s="367">
        <f t="shared" si="7"/>
        <v>0.19056990800000001</v>
      </c>
      <c r="I89" s="367">
        <f t="shared" si="7"/>
        <v>0.194370031</v>
      </c>
      <c r="J89" s="368">
        <f t="shared" si="7"/>
        <v>0.14645597899999999</v>
      </c>
      <c r="K89" s="368">
        <f t="shared" si="7"/>
        <v>0.192935782</v>
      </c>
      <c r="L89" s="368">
        <f t="shared" si="7"/>
        <v>0.17465747300000001</v>
      </c>
    </row>
    <row r="90" spans="1:12" s="328" customFormat="1" ht="15">
      <c r="A90" s="369" t="s">
        <v>321</v>
      </c>
      <c r="B90" s="373">
        <f>B49</f>
        <v>0.36072058299999998</v>
      </c>
      <c r="C90" s="373">
        <f t="shared" ref="C90:L90" si="8">C49</f>
        <v>0.34003380300000002</v>
      </c>
      <c r="D90" s="373">
        <f t="shared" si="8"/>
        <v>0.37585095400000001</v>
      </c>
      <c r="E90" s="373">
        <f t="shared" si="8"/>
        <v>0.38588694000000001</v>
      </c>
      <c r="F90" s="373">
        <f t="shared" si="8"/>
        <v>0.39483067700000002</v>
      </c>
      <c r="G90" s="373">
        <f t="shared" si="8"/>
        <v>0.411163579</v>
      </c>
      <c r="H90" s="373">
        <f t="shared" si="8"/>
        <v>0.37447589799999997</v>
      </c>
      <c r="I90" s="373">
        <f t="shared" si="8"/>
        <v>0.30308244200000001</v>
      </c>
      <c r="J90" s="374">
        <f t="shared" si="8"/>
        <v>0.39411157899999999</v>
      </c>
      <c r="K90" s="374">
        <f t="shared" si="8"/>
        <v>0.33010687599999999</v>
      </c>
      <c r="L90" s="374">
        <f t="shared" si="8"/>
        <v>0.35613694499999998</v>
      </c>
    </row>
    <row r="91" spans="1:12" s="328" customFormat="1" ht="15">
      <c r="A91" s="363" t="s">
        <v>324</v>
      </c>
      <c r="B91" s="370">
        <f t="shared" ref="B91:L92" si="9">B50</f>
        <v>0.983953886</v>
      </c>
      <c r="C91" s="370">
        <f t="shared" si="9"/>
        <v>0.99557817400000004</v>
      </c>
      <c r="D91" s="370">
        <f t="shared" si="9"/>
        <v>0.94100853600000001</v>
      </c>
      <c r="E91" s="370">
        <f t="shared" si="9"/>
        <v>0.93086163700000002</v>
      </c>
      <c r="F91" s="370">
        <f t="shared" si="9"/>
        <v>0.88435782600000001</v>
      </c>
      <c r="G91" s="370">
        <f t="shared" si="9"/>
        <v>0.89673911399999995</v>
      </c>
      <c r="H91" s="370">
        <f t="shared" si="9"/>
        <v>0.89826362100000001</v>
      </c>
      <c r="I91" s="370">
        <f t="shared" si="9"/>
        <v>0.88667351000000005</v>
      </c>
      <c r="J91" s="371">
        <f t="shared" si="9"/>
        <v>0.90763886500000002</v>
      </c>
      <c r="K91" s="371">
        <f t="shared" si="9"/>
        <v>0.89104786999999996</v>
      </c>
      <c r="L91" s="371">
        <f t="shared" si="9"/>
        <v>0.89757232399999998</v>
      </c>
    </row>
    <row r="92" spans="1:12" s="328" customFormat="1" ht="15">
      <c r="A92" s="369" t="s">
        <v>323</v>
      </c>
      <c r="B92" s="340">
        <f t="shared" si="9"/>
        <v>0.33578054699999998</v>
      </c>
      <c r="C92" s="340">
        <f t="shared" si="9"/>
        <v>0.317735459</v>
      </c>
      <c r="D92" s="340">
        <f t="shared" si="9"/>
        <v>0.28424775200000002</v>
      </c>
      <c r="E92" s="340">
        <f t="shared" si="9"/>
        <v>0.246469307</v>
      </c>
      <c r="F92" s="340">
        <f t="shared" si="9"/>
        <v>0.22298973799999999</v>
      </c>
      <c r="G92" s="340">
        <f t="shared" si="9"/>
        <v>0.190604721</v>
      </c>
      <c r="H92" s="340">
        <f t="shared" si="9"/>
        <v>0.19441786699999999</v>
      </c>
      <c r="I92" s="340">
        <f t="shared" si="9"/>
        <v>0.19267009700000001</v>
      </c>
      <c r="J92" s="336">
        <f t="shared" si="9"/>
        <v>0.22734533400000001</v>
      </c>
      <c r="K92" s="336">
        <f t="shared" si="9"/>
        <v>0.193329743</v>
      </c>
      <c r="L92" s="336">
        <f t="shared" si="9"/>
        <v>0.206706467</v>
      </c>
    </row>
    <row r="93" spans="1:12" s="328" customFormat="1" ht="15">
      <c r="A93" s="341" t="s">
        <v>322</v>
      </c>
      <c r="B93" s="342">
        <f>B47</f>
        <v>1.027560112</v>
      </c>
      <c r="C93" s="342">
        <f t="shared" ref="C93:L93" si="10">C47</f>
        <v>0.69973105999999996</v>
      </c>
      <c r="D93" s="342">
        <f t="shared" si="10"/>
        <v>0.60781186799999998</v>
      </c>
      <c r="E93" s="342">
        <f t="shared" si="10"/>
        <v>0.57369921099999999</v>
      </c>
      <c r="F93" s="342">
        <f t="shared" si="10"/>
        <v>0.57684145399999998</v>
      </c>
      <c r="G93" s="342">
        <f t="shared" si="10"/>
        <v>0.62142485400000003</v>
      </c>
      <c r="H93" s="342">
        <f t="shared" si="10"/>
        <v>0.990517282</v>
      </c>
      <c r="I93" s="342">
        <f t="shared" si="10"/>
        <v>0.97289131600000001</v>
      </c>
      <c r="J93" s="343">
        <f t="shared" si="10"/>
        <v>0.59866452199999998</v>
      </c>
      <c r="K93" s="343">
        <f t="shared" si="10"/>
        <v>0.97954374</v>
      </c>
      <c r="L93" s="343">
        <f t="shared" si="10"/>
        <v>0.82976195100000005</v>
      </c>
    </row>
    <row r="94" spans="1:12" s="328" customFormat="1" ht="14.25">
      <c r="A94" s="344" t="s">
        <v>325</v>
      </c>
      <c r="B94" s="361">
        <f>B48</f>
        <v>9.3913241670000005</v>
      </c>
      <c r="C94" s="361">
        <f t="shared" ref="C94:L94" si="11">C48</f>
        <v>7.3081784650000001</v>
      </c>
      <c r="D94" s="361">
        <f t="shared" si="11"/>
        <v>5.1597032370000004</v>
      </c>
      <c r="E94" s="361">
        <f t="shared" si="11"/>
        <v>4.5447147179999998</v>
      </c>
      <c r="F94" s="361">
        <f t="shared" si="11"/>
        <v>3.481321672</v>
      </c>
      <c r="G94" s="361">
        <f t="shared" si="11"/>
        <v>4.0306657169999998</v>
      </c>
      <c r="H94" s="361">
        <f t="shared" si="11"/>
        <v>5.1976583930000002</v>
      </c>
      <c r="I94" s="361">
        <f t="shared" si="11"/>
        <v>5.005356592</v>
      </c>
      <c r="J94" s="360">
        <f t="shared" si="11"/>
        <v>4.0876755339999997</v>
      </c>
      <c r="K94" s="360">
        <f t="shared" si="11"/>
        <v>5.0770454809999999</v>
      </c>
      <c r="L94" s="360">
        <f t="shared" si="11"/>
        <v>4.7507955839999996</v>
      </c>
    </row>
    <row r="95" spans="1:12" ht="12.75" customHeight="1">
      <c r="A95" s="218" t="s">
        <v>700</v>
      </c>
      <c r="B95" s="12"/>
      <c r="C95" s="12"/>
      <c r="D95" s="12"/>
      <c r="E95" s="12"/>
      <c r="F95" s="12"/>
      <c r="G95" s="12"/>
      <c r="H95" s="12"/>
      <c r="I95" s="12"/>
      <c r="J95" s="193"/>
      <c r="K95" s="193"/>
      <c r="L95" s="193"/>
    </row>
    <row r="96" spans="1:12">
      <c r="A96" s="242" t="s">
        <v>735</v>
      </c>
      <c r="B96" s="12"/>
      <c r="C96" s="12"/>
      <c r="D96" s="12"/>
      <c r="E96" s="12"/>
      <c r="F96" s="12"/>
      <c r="G96" s="12"/>
      <c r="H96" s="12"/>
      <c r="I96" s="12"/>
      <c r="J96" s="193"/>
      <c r="K96" s="193"/>
      <c r="L96" s="193"/>
    </row>
    <row r="97" spans="1:12" s="467" customFormat="1">
      <c r="A97" s="489" t="s">
        <v>337</v>
      </c>
      <c r="B97" s="487"/>
      <c r="C97" s="487"/>
      <c r="F97" s="490"/>
    </row>
    <row r="98" spans="1:12">
      <c r="A98" s="12"/>
      <c r="B98" s="12"/>
      <c r="C98" s="12"/>
      <c r="D98" s="12"/>
      <c r="E98" s="12"/>
      <c r="F98" s="12"/>
      <c r="G98" s="12"/>
      <c r="H98" s="12"/>
      <c r="I98" s="12"/>
      <c r="J98" s="193"/>
      <c r="K98" s="193"/>
      <c r="L98" s="193"/>
    </row>
    <row r="99" spans="1:12">
      <c r="A99" s="217"/>
      <c r="B99" s="3"/>
      <c r="C99" s="3"/>
      <c r="F99" s="164"/>
      <c r="I99" s="164"/>
    </row>
    <row r="100" spans="1:12" ht="35.25" customHeight="1">
      <c r="A100" s="768" t="s">
        <v>613</v>
      </c>
      <c r="B100" s="769"/>
      <c r="C100" s="769"/>
      <c r="D100" s="769"/>
      <c r="E100" s="769"/>
      <c r="F100" s="769"/>
      <c r="G100" s="769"/>
      <c r="H100" s="769"/>
      <c r="I100" s="769"/>
      <c r="J100" s="769"/>
      <c r="K100" s="769"/>
      <c r="L100" s="770"/>
    </row>
    <row r="101" spans="1:12">
      <c r="A101" s="199"/>
      <c r="B101" s="3"/>
      <c r="C101" s="3"/>
      <c r="F101" s="164"/>
      <c r="I101" s="164"/>
    </row>
    <row r="102" spans="1:12" s="467" customFormat="1" ht="12.75" customHeight="1">
      <c r="A102" s="512" t="s">
        <v>177</v>
      </c>
      <c r="B102" s="513"/>
      <c r="C102" s="513"/>
      <c r="D102" s="513"/>
      <c r="E102" s="513"/>
    </row>
    <row r="103" spans="1:12" s="467" customFormat="1" ht="24.75" customHeight="1">
      <c r="A103" s="766" t="s">
        <v>178</v>
      </c>
      <c r="B103" s="766"/>
      <c r="C103" s="766"/>
      <c r="D103" s="766"/>
      <c r="E103" s="766"/>
      <c r="F103" s="766"/>
      <c r="G103" s="766"/>
      <c r="H103" s="766"/>
      <c r="I103" s="766"/>
      <c r="J103" s="766"/>
      <c r="K103" s="766"/>
      <c r="L103" s="766"/>
    </row>
    <row r="104" spans="1:12" s="467" customFormat="1" ht="12.75" customHeight="1">
      <c r="A104" s="514"/>
      <c r="B104" s="515"/>
      <c r="C104" s="515"/>
      <c r="D104" s="515"/>
      <c r="E104" s="515"/>
    </row>
    <row r="105" spans="1:12" s="467" customFormat="1" ht="14.25" customHeight="1">
      <c r="A105" s="767" t="s">
        <v>181</v>
      </c>
      <c r="B105" s="767"/>
      <c r="C105" s="767"/>
      <c r="D105" s="767"/>
      <c r="E105" s="767"/>
      <c r="F105" s="767"/>
      <c r="G105" s="767"/>
      <c r="H105" s="767"/>
      <c r="I105" s="767"/>
      <c r="J105" s="767"/>
      <c r="K105" s="767"/>
      <c r="L105" s="767"/>
    </row>
    <row r="106" spans="1:12" s="467" customFormat="1" ht="12.75" customHeight="1">
      <c r="A106" s="514"/>
      <c r="B106" s="515"/>
      <c r="C106" s="515"/>
      <c r="D106" s="515"/>
      <c r="E106" s="515"/>
    </row>
    <row r="107" spans="1:12" s="467" customFormat="1" ht="17.25" customHeight="1">
      <c r="A107" s="765" t="s">
        <v>182</v>
      </c>
      <c r="B107" s="765"/>
      <c r="C107" s="765"/>
      <c r="D107" s="765"/>
      <c r="E107" s="765"/>
      <c r="F107" s="765"/>
      <c r="G107" s="765"/>
      <c r="H107" s="765"/>
      <c r="I107" s="765"/>
      <c r="J107" s="765"/>
      <c r="K107" s="765"/>
      <c r="L107" s="765"/>
    </row>
    <row r="108" spans="1:12" s="467" customFormat="1" ht="12.75" customHeight="1">
      <c r="A108" s="516"/>
      <c r="B108" s="513"/>
      <c r="C108" s="513"/>
      <c r="D108" s="513"/>
      <c r="E108" s="513"/>
    </row>
    <row r="109" spans="1:12" s="467" customFormat="1" ht="12.75" customHeight="1">
      <c r="A109" s="764" t="s">
        <v>183</v>
      </c>
      <c r="B109" s="764"/>
      <c r="C109" s="764"/>
      <c r="D109" s="764"/>
      <c r="E109" s="764"/>
    </row>
    <row r="110" spans="1:12" s="467" customFormat="1" ht="12.75" customHeight="1">
      <c r="A110" s="656"/>
      <c r="B110" s="656"/>
      <c r="C110" s="656"/>
      <c r="D110" s="656"/>
      <c r="E110" s="656"/>
    </row>
    <row r="111" spans="1:12" s="467" customFormat="1" ht="15.75" customHeight="1">
      <c r="A111" s="765" t="s">
        <v>628</v>
      </c>
      <c r="B111" s="765"/>
      <c r="C111" s="765"/>
      <c r="D111" s="765"/>
      <c r="E111" s="765"/>
      <c r="F111" s="765"/>
      <c r="G111" s="765"/>
      <c r="H111" s="765"/>
      <c r="I111" s="765"/>
      <c r="J111" s="765"/>
      <c r="K111" s="765"/>
      <c r="L111" s="765"/>
    </row>
    <row r="112" spans="1:12" s="467" customFormat="1" ht="12.75" customHeight="1">
      <c r="A112" s="513"/>
      <c r="B112" s="513"/>
      <c r="C112" s="513"/>
      <c r="D112" s="513"/>
      <c r="E112" s="513"/>
    </row>
    <row r="113" spans="1:12" s="467" customFormat="1" ht="15" customHeight="1">
      <c r="A113" s="765" t="s">
        <v>184</v>
      </c>
      <c r="B113" s="765"/>
      <c r="C113" s="765"/>
      <c r="D113" s="765"/>
      <c r="E113" s="765"/>
      <c r="F113" s="765"/>
      <c r="G113" s="765"/>
      <c r="H113" s="765"/>
      <c r="I113" s="765"/>
      <c r="J113" s="765"/>
      <c r="K113" s="765"/>
      <c r="L113" s="765"/>
    </row>
    <row r="114" spans="1:12" s="467" customFormat="1" ht="12.75" customHeight="1">
      <c r="A114" s="513"/>
      <c r="B114" s="513"/>
      <c r="C114" s="513"/>
      <c r="D114" s="513"/>
      <c r="E114" s="513"/>
    </row>
    <row r="115" spans="1:12" s="467" customFormat="1" ht="27" customHeight="1">
      <c r="A115" s="765" t="s">
        <v>185</v>
      </c>
      <c r="B115" s="765"/>
      <c r="C115" s="765"/>
      <c r="D115" s="765"/>
      <c r="E115" s="765"/>
      <c r="F115" s="765"/>
      <c r="G115" s="765"/>
      <c r="H115" s="765"/>
      <c r="I115" s="765"/>
      <c r="J115" s="765"/>
      <c r="K115" s="765"/>
      <c r="L115" s="765"/>
    </row>
    <row r="116" spans="1:12" s="467" customFormat="1" ht="12.75" customHeight="1">
      <c r="A116" s="516"/>
      <c r="B116" s="513"/>
      <c r="C116" s="513"/>
      <c r="D116" s="513"/>
      <c r="E116" s="513"/>
    </row>
    <row r="117" spans="1:12" s="467" customFormat="1" ht="15" customHeight="1">
      <c r="A117" s="765" t="s">
        <v>186</v>
      </c>
      <c r="B117" s="765"/>
      <c r="C117" s="765"/>
      <c r="D117" s="765"/>
      <c r="E117" s="765"/>
      <c r="F117" s="765"/>
      <c r="G117" s="765"/>
      <c r="H117" s="765"/>
      <c r="I117" s="765"/>
      <c r="J117" s="765"/>
      <c r="K117" s="765"/>
      <c r="L117" s="765"/>
    </row>
    <row r="118" spans="1:12" s="467" customFormat="1" ht="12.75" customHeight="1">
      <c r="A118" s="517"/>
      <c r="B118" s="513"/>
      <c r="C118" s="513"/>
      <c r="D118" s="513"/>
      <c r="E118" s="513"/>
    </row>
    <row r="119" spans="1:12" s="467" customFormat="1" ht="15" customHeight="1">
      <c r="A119" s="764" t="s">
        <v>187</v>
      </c>
      <c r="B119" s="764"/>
      <c r="C119" s="764"/>
      <c r="D119" s="764"/>
      <c r="E119" s="764"/>
    </row>
    <row r="120" spans="1:12" s="467" customFormat="1" ht="12.75" customHeight="1">
      <c r="A120" s="517"/>
      <c r="B120" s="513"/>
      <c r="C120" s="513"/>
      <c r="D120" s="513"/>
      <c r="E120" s="513"/>
    </row>
    <row r="121" spans="1:12" s="467" customFormat="1" ht="13.5" customHeight="1">
      <c r="A121" s="765" t="s">
        <v>188</v>
      </c>
      <c r="B121" s="765"/>
      <c r="C121" s="765"/>
      <c r="D121" s="765"/>
      <c r="E121" s="765"/>
      <c r="F121" s="765"/>
      <c r="G121" s="765"/>
      <c r="H121" s="765"/>
      <c r="I121" s="765"/>
      <c r="J121" s="765"/>
      <c r="K121" s="765"/>
      <c r="L121" s="765"/>
    </row>
    <row r="122" spans="1:12" s="467" customFormat="1" ht="10.5" customHeight="1">
      <c r="A122" s="661"/>
      <c r="B122" s="661"/>
      <c r="C122" s="661"/>
      <c r="D122" s="661"/>
      <c r="E122" s="661"/>
      <c r="F122" s="661"/>
      <c r="G122" s="661"/>
      <c r="H122" s="661"/>
      <c r="I122" s="661"/>
      <c r="J122" s="661"/>
      <c r="K122" s="661"/>
      <c r="L122" s="661"/>
    </row>
    <row r="123" spans="1:12" s="467" customFormat="1" ht="25.5" customHeight="1">
      <c r="A123" s="765" t="s">
        <v>636</v>
      </c>
      <c r="B123" s="765"/>
      <c r="C123" s="765"/>
      <c r="D123" s="765"/>
      <c r="E123" s="765"/>
      <c r="F123" s="765"/>
      <c r="G123" s="765"/>
      <c r="H123" s="765"/>
      <c r="I123" s="765"/>
      <c r="J123" s="765"/>
      <c r="K123" s="765"/>
      <c r="L123" s="765"/>
    </row>
    <row r="124" spans="1:12" s="467" customFormat="1" ht="12.75" customHeight="1">
      <c r="A124" s="517"/>
      <c r="B124" s="513"/>
      <c r="C124" s="513"/>
      <c r="D124" s="513"/>
      <c r="E124" s="513"/>
    </row>
    <row r="125" spans="1:12" s="467" customFormat="1" ht="27" customHeight="1">
      <c r="A125" s="765" t="s">
        <v>189</v>
      </c>
      <c r="B125" s="765"/>
      <c r="C125" s="765"/>
      <c r="D125" s="765"/>
      <c r="E125" s="765"/>
      <c r="F125" s="765"/>
      <c r="G125" s="765"/>
      <c r="H125" s="765"/>
      <c r="I125" s="765"/>
      <c r="J125" s="765"/>
      <c r="K125" s="765"/>
      <c r="L125" s="765"/>
    </row>
    <row r="126" spans="1:12" s="467" customFormat="1" ht="9" customHeight="1">
      <c r="A126" s="517"/>
      <c r="B126" s="513"/>
      <c r="C126" s="513"/>
      <c r="D126" s="513"/>
      <c r="E126" s="513"/>
    </row>
    <row r="127" spans="1:12" s="467" customFormat="1" ht="18" customHeight="1">
      <c r="A127" s="764" t="s">
        <v>190</v>
      </c>
      <c r="B127" s="764"/>
      <c r="C127" s="764"/>
      <c r="D127" s="764"/>
      <c r="E127" s="764"/>
    </row>
    <row r="128" spans="1:12" s="467" customFormat="1" ht="12.75" customHeight="1">
      <c r="A128" s="657"/>
      <c r="B128" s="513"/>
      <c r="C128" s="513"/>
      <c r="D128" s="513"/>
      <c r="E128" s="513"/>
    </row>
    <row r="129" spans="1:5" s="467" customFormat="1" ht="21.75" customHeight="1">
      <c r="A129" s="518" t="s">
        <v>179</v>
      </c>
      <c r="B129" s="513"/>
      <c r="C129" s="513"/>
      <c r="D129" s="513"/>
      <c r="E129" s="513"/>
    </row>
    <row r="130" spans="1:5" s="467" customFormat="1" ht="12.75" customHeight="1">
      <c r="A130" s="517" t="s">
        <v>180</v>
      </c>
      <c r="B130" s="513"/>
      <c r="C130" s="513"/>
      <c r="D130" s="513"/>
      <c r="E130" s="513"/>
    </row>
  </sheetData>
  <mergeCells count="14">
    <mergeCell ref="A100:L100"/>
    <mergeCell ref="A127:E127"/>
    <mergeCell ref="A103:L103"/>
    <mergeCell ref="A105:L105"/>
    <mergeCell ref="A107:L107"/>
    <mergeCell ref="A111:L111"/>
    <mergeCell ref="A113:L113"/>
    <mergeCell ref="A115:L115"/>
    <mergeCell ref="A117:L117"/>
    <mergeCell ref="A121:L121"/>
    <mergeCell ref="A123:L123"/>
    <mergeCell ref="A125:L125"/>
    <mergeCell ref="A119:E119"/>
    <mergeCell ref="A109:E109"/>
  </mergeCells>
  <pageMargins left="0.70866141732283472" right="0.70866141732283472" top="0.74803149606299213" bottom="0.74803149606299213" header="0.31496062992125984" footer="0.31496062992125984"/>
  <pageSetup paperSize="9" scale="60" fitToHeight="2" orientation="landscape" r:id="rId1"/>
  <headerFooter differentOddEven="1">
    <oddHeader>&amp;RLes finances des groupements à fiscalité propre en 2016</oddHeader>
    <oddFooter>&amp;LDirection Générale des Collectivités Locales / DESL&amp;C23&amp;RMise à jour : juillet 2018</oddFooter>
    <evenHeader>&amp;RLes finances des groupements à fiscalité propre en 2016</evenHeader>
    <evenFooter>&amp;LDirection Générale des Collectivités Locales / DESL&amp;C24&amp;RMise à jour : juillet 2018</evenFooter>
  </headerFooter>
  <rowBreaks count="1" manualBreakCount="1">
    <brk id="54" max="16383" man="1"/>
  </rowBreaks>
  <tableParts count="1">
    <tablePart r:id="rId2"/>
  </tableParts>
</worksheet>
</file>

<file path=xl/worksheets/sheet17.xml><?xml version="1.0" encoding="utf-8"?>
<worksheet xmlns="http://schemas.openxmlformats.org/spreadsheetml/2006/main" xmlns:r="http://schemas.openxmlformats.org/officeDocument/2006/relationships">
  <sheetPr>
    <pageSetUpPr fitToPage="1"/>
  </sheetPr>
  <dimension ref="A1:M86"/>
  <sheetViews>
    <sheetView zoomScaleNormal="100" workbookViewId="0">
      <selection activeCell="C15" sqref="C15"/>
    </sheetView>
  </sheetViews>
  <sheetFormatPr baseColWidth="10" defaultRowHeight="12.75"/>
  <cols>
    <col min="1" max="1" width="84" customWidth="1"/>
    <col min="10" max="12" width="13.7109375" customWidth="1"/>
    <col min="13" max="13" width="19" customWidth="1"/>
  </cols>
  <sheetData>
    <row r="1" spans="1:13" s="451" customFormat="1" ht="21">
      <c r="A1" s="27" t="s">
        <v>699</v>
      </c>
    </row>
    <row r="2" spans="1:13" ht="13.5" thickBot="1">
      <c r="M2" s="243" t="s">
        <v>518</v>
      </c>
    </row>
    <row r="3" spans="1:13">
      <c r="A3" s="25"/>
      <c r="B3" s="531" t="s">
        <v>37</v>
      </c>
      <c r="C3" s="531" t="s">
        <v>38</v>
      </c>
      <c r="D3" s="531" t="s">
        <v>39</v>
      </c>
      <c r="E3" s="531" t="s">
        <v>104</v>
      </c>
      <c r="F3" s="531" t="s">
        <v>105</v>
      </c>
      <c r="G3" s="531" t="s">
        <v>106</v>
      </c>
      <c r="H3" s="531" t="s">
        <v>377</v>
      </c>
      <c r="I3" s="532">
        <v>300000</v>
      </c>
      <c r="J3" s="533" t="s">
        <v>400</v>
      </c>
      <c r="K3" s="533" t="s">
        <v>400</v>
      </c>
      <c r="L3" s="533" t="s">
        <v>69</v>
      </c>
      <c r="M3" s="239" t="s">
        <v>191</v>
      </c>
    </row>
    <row r="4" spans="1:13">
      <c r="A4" s="372" t="s">
        <v>73</v>
      </c>
      <c r="B4" s="534" t="s">
        <v>710</v>
      </c>
      <c r="C4" s="534" t="s">
        <v>40</v>
      </c>
      <c r="D4" s="534" t="s">
        <v>40</v>
      </c>
      <c r="E4" s="534" t="s">
        <v>40</v>
      </c>
      <c r="F4" s="534" t="s">
        <v>40</v>
      </c>
      <c r="G4" s="534" t="s">
        <v>40</v>
      </c>
      <c r="H4" s="534" t="s">
        <v>40</v>
      </c>
      <c r="I4" s="534" t="s">
        <v>42</v>
      </c>
      <c r="J4" s="535" t="s">
        <v>397</v>
      </c>
      <c r="K4" s="535" t="s">
        <v>398</v>
      </c>
      <c r="L4" s="535" t="s">
        <v>120</v>
      </c>
      <c r="M4" s="240" t="s">
        <v>401</v>
      </c>
    </row>
    <row r="5" spans="1:13" ht="13.5" thickBot="1">
      <c r="A5" s="299" t="s">
        <v>518</v>
      </c>
      <c r="B5" s="536" t="s">
        <v>42</v>
      </c>
      <c r="C5" s="536" t="s">
        <v>43</v>
      </c>
      <c r="D5" s="536" t="s">
        <v>41</v>
      </c>
      <c r="E5" s="536" t="s">
        <v>107</v>
      </c>
      <c r="F5" s="536" t="s">
        <v>108</v>
      </c>
      <c r="G5" s="536" t="s">
        <v>109</v>
      </c>
      <c r="H5" s="536" t="s">
        <v>378</v>
      </c>
      <c r="I5" s="536" t="s">
        <v>110</v>
      </c>
      <c r="J5" s="537" t="s">
        <v>109</v>
      </c>
      <c r="K5" s="537" t="s">
        <v>110</v>
      </c>
      <c r="L5" s="537" t="s">
        <v>374</v>
      </c>
      <c r="M5" s="241" t="s">
        <v>80</v>
      </c>
    </row>
    <row r="6" spans="1:13">
      <c r="A6" s="202"/>
    </row>
    <row r="7" spans="1:13" ht="15">
      <c r="A7" s="338" t="s">
        <v>130</v>
      </c>
      <c r="B7" s="519">
        <v>454.09996718100001</v>
      </c>
      <c r="C7" s="519">
        <v>311.84425244300002</v>
      </c>
      <c r="D7" s="519">
        <v>262.41253144400002</v>
      </c>
      <c r="E7" s="519">
        <v>254.71192373400001</v>
      </c>
      <c r="F7" s="519">
        <v>279.59974258900002</v>
      </c>
      <c r="G7" s="519">
        <v>333.643711876</v>
      </c>
      <c r="H7" s="519">
        <v>367.89376549600001</v>
      </c>
      <c r="I7" s="519">
        <v>429.27682513500002</v>
      </c>
      <c r="J7" s="520">
        <v>287.283269426</v>
      </c>
      <c r="K7" s="520">
        <v>403.77541581399998</v>
      </c>
      <c r="L7" s="520">
        <v>346.61480541100002</v>
      </c>
      <c r="M7" s="520">
        <v>349.92302394000001</v>
      </c>
    </row>
    <row r="8" spans="1:13" ht="14.25">
      <c r="A8" s="339" t="s">
        <v>131</v>
      </c>
      <c r="B8" s="521">
        <v>115.809080264</v>
      </c>
      <c r="C8" s="521">
        <v>83.504194174000006</v>
      </c>
      <c r="D8" s="521">
        <v>73.974600773999995</v>
      </c>
      <c r="E8" s="521">
        <v>70.905446858000005</v>
      </c>
      <c r="F8" s="521">
        <v>81.896143309999999</v>
      </c>
      <c r="G8" s="521">
        <v>94.714368751999999</v>
      </c>
      <c r="H8" s="521">
        <v>90.837441386999998</v>
      </c>
      <c r="I8" s="521">
        <v>106.023096755</v>
      </c>
      <c r="J8" s="335">
        <v>81.824009180000004</v>
      </c>
      <c r="K8" s="335">
        <v>99.714261457000006</v>
      </c>
      <c r="L8" s="335">
        <v>90.935834994999993</v>
      </c>
      <c r="M8" s="335">
        <v>94.502210430000005</v>
      </c>
    </row>
    <row r="9" spans="1:13" ht="14.25">
      <c r="A9" s="341" t="s">
        <v>132</v>
      </c>
      <c r="B9" s="522">
        <v>163.80320475900001</v>
      </c>
      <c r="C9" s="522">
        <v>106.037587176</v>
      </c>
      <c r="D9" s="522">
        <v>98.628000208000003</v>
      </c>
      <c r="E9" s="522">
        <v>98.290004937999996</v>
      </c>
      <c r="F9" s="522">
        <v>110.394555733</v>
      </c>
      <c r="G9" s="522">
        <v>137.18214272500001</v>
      </c>
      <c r="H9" s="522">
        <v>137.767348215</v>
      </c>
      <c r="I9" s="522">
        <v>130.10626841300001</v>
      </c>
      <c r="J9" s="523">
        <v>113.22166285900001</v>
      </c>
      <c r="K9" s="523">
        <v>133.289041201</v>
      </c>
      <c r="L9" s="523">
        <v>123.442337962</v>
      </c>
      <c r="M9" s="523">
        <v>123.57395166000001</v>
      </c>
    </row>
    <row r="10" spans="1:13" ht="14.25">
      <c r="A10" s="339" t="s">
        <v>133</v>
      </c>
      <c r="B10" s="521">
        <v>16.916993504000001</v>
      </c>
      <c r="C10" s="521">
        <v>8.3251630419999998</v>
      </c>
      <c r="D10" s="521">
        <v>5.6426563710000002</v>
      </c>
      <c r="E10" s="521">
        <v>5.2533007830000003</v>
      </c>
      <c r="F10" s="521">
        <v>5.9945115659999999</v>
      </c>
      <c r="G10" s="521">
        <v>7.3670325380000001</v>
      </c>
      <c r="H10" s="521">
        <v>12.462972703</v>
      </c>
      <c r="I10" s="521">
        <v>21.159389104999999</v>
      </c>
      <c r="J10" s="335">
        <v>6.2318641460000004</v>
      </c>
      <c r="K10" s="335">
        <v>17.54648881</v>
      </c>
      <c r="L10" s="335">
        <v>11.994605078999999</v>
      </c>
      <c r="M10" s="335">
        <v>12.56803</v>
      </c>
    </row>
    <row r="11" spans="1:13" ht="14.25">
      <c r="A11" s="341" t="s">
        <v>134</v>
      </c>
      <c r="B11" s="522">
        <v>125.367925395</v>
      </c>
      <c r="C11" s="522">
        <v>92.908824053000004</v>
      </c>
      <c r="D11" s="522">
        <v>65.874991378000004</v>
      </c>
      <c r="E11" s="522">
        <v>62.066517427999997</v>
      </c>
      <c r="F11" s="522">
        <v>65.261313189000006</v>
      </c>
      <c r="G11" s="522">
        <v>72.857185869999995</v>
      </c>
      <c r="H11" s="522">
        <v>100.258579427</v>
      </c>
      <c r="I11" s="522">
        <v>154.950948256</v>
      </c>
      <c r="J11" s="523">
        <v>67.513773791000006</v>
      </c>
      <c r="K11" s="523">
        <v>132.22916650600001</v>
      </c>
      <c r="L11" s="523">
        <v>100.474482051</v>
      </c>
      <c r="M11" s="523">
        <v>98.976913679999996</v>
      </c>
    </row>
    <row r="12" spans="1:13" ht="14.25">
      <c r="A12" s="339" t="s">
        <v>135</v>
      </c>
      <c r="B12" s="521">
        <v>32.202763259000001</v>
      </c>
      <c r="C12" s="521">
        <v>21.068484000000002</v>
      </c>
      <c r="D12" s="521">
        <v>18.292282712999999</v>
      </c>
      <c r="E12" s="521">
        <v>18.196653727000001</v>
      </c>
      <c r="F12" s="521">
        <v>16.053218790999999</v>
      </c>
      <c r="G12" s="521">
        <v>21.522981990000002</v>
      </c>
      <c r="H12" s="521">
        <v>26.567423765000001</v>
      </c>
      <c r="I12" s="521">
        <v>17.037122607000001</v>
      </c>
      <c r="J12" s="335">
        <v>18.491959448999999</v>
      </c>
      <c r="K12" s="335">
        <v>20.996457841000002</v>
      </c>
      <c r="L12" s="335">
        <v>19.767545324</v>
      </c>
      <c r="M12" s="335">
        <v>20.30191817</v>
      </c>
    </row>
    <row r="13" spans="1:13" ht="15">
      <c r="A13" s="345" t="s">
        <v>136</v>
      </c>
      <c r="B13" s="524">
        <v>509.89004092200003</v>
      </c>
      <c r="C13" s="524">
        <v>344.86367380899998</v>
      </c>
      <c r="D13" s="524">
        <v>297.45235073200001</v>
      </c>
      <c r="E13" s="524">
        <v>291.51057874200001</v>
      </c>
      <c r="F13" s="524">
        <v>335.12937608200002</v>
      </c>
      <c r="G13" s="524">
        <v>394.45915535300003</v>
      </c>
      <c r="H13" s="524">
        <v>454.50962246300003</v>
      </c>
      <c r="I13" s="524">
        <v>532.84614733700005</v>
      </c>
      <c r="J13" s="525">
        <v>336.57698060299998</v>
      </c>
      <c r="K13" s="525">
        <v>500.30147137300003</v>
      </c>
      <c r="L13" s="525">
        <v>419.96479529200002</v>
      </c>
      <c r="M13" s="525">
        <v>421.55370504000001</v>
      </c>
    </row>
    <row r="14" spans="1:13" ht="14.25">
      <c r="A14" s="339" t="s">
        <v>71</v>
      </c>
      <c r="B14" s="521">
        <v>279.29251732099999</v>
      </c>
      <c r="C14" s="521">
        <v>220.39912688199999</v>
      </c>
      <c r="D14" s="521">
        <v>181.49901738200001</v>
      </c>
      <c r="E14" s="521">
        <v>177.894132361</v>
      </c>
      <c r="F14" s="521">
        <v>203.72952396900001</v>
      </c>
      <c r="G14" s="521">
        <v>217.89657534200001</v>
      </c>
      <c r="H14" s="521">
        <v>238.22681037999999</v>
      </c>
      <c r="I14" s="521">
        <v>252.42471155600001</v>
      </c>
      <c r="J14" s="335">
        <v>199.21499080300001</v>
      </c>
      <c r="K14" s="335">
        <v>246.52623579499999</v>
      </c>
      <c r="L14" s="335">
        <v>223.311455</v>
      </c>
      <c r="M14" s="335">
        <v>225.16649541999999</v>
      </c>
    </row>
    <row r="15" spans="1:13" ht="14.25">
      <c r="A15" s="341" t="s">
        <v>137</v>
      </c>
      <c r="B15" s="522">
        <v>234.518012911</v>
      </c>
      <c r="C15" s="522">
        <v>164.58979969200001</v>
      </c>
      <c r="D15" s="522">
        <v>135.01879012200001</v>
      </c>
      <c r="E15" s="522">
        <v>126.60183249400001</v>
      </c>
      <c r="F15" s="522">
        <v>145.051397632</v>
      </c>
      <c r="G15" s="522">
        <v>144.332823271</v>
      </c>
      <c r="H15" s="522">
        <v>183.08622912199999</v>
      </c>
      <c r="I15" s="522">
        <v>155.97995305399999</v>
      </c>
      <c r="J15" s="523">
        <v>139.913826804</v>
      </c>
      <c r="K15" s="523">
        <v>167.24117472099999</v>
      </c>
      <c r="L15" s="523">
        <v>153.832134403</v>
      </c>
      <c r="M15" s="523">
        <v>151.48779060000001</v>
      </c>
    </row>
    <row r="16" spans="1:13" ht="14.25">
      <c r="A16" s="603" t="s">
        <v>138</v>
      </c>
      <c r="B16" s="604">
        <v>44.774504409999999</v>
      </c>
      <c r="C16" s="604">
        <v>55.809327189999998</v>
      </c>
      <c r="D16" s="604">
        <v>46.480227261000003</v>
      </c>
      <c r="E16" s="604">
        <v>51.292299866999997</v>
      </c>
      <c r="F16" s="604">
        <v>58.678126335999998</v>
      </c>
      <c r="G16" s="604">
        <v>73.563752070999996</v>
      </c>
      <c r="H16" s="604">
        <v>55.140581257000001</v>
      </c>
      <c r="I16" s="604">
        <v>96.444758500999995</v>
      </c>
      <c r="J16" s="394">
        <v>59.301163999000003</v>
      </c>
      <c r="K16" s="394">
        <v>79.285061073999998</v>
      </c>
      <c r="L16" s="394">
        <v>69.479320596999997</v>
      </c>
      <c r="M16" s="394">
        <v>73.678704819999993</v>
      </c>
    </row>
    <row r="17" spans="1:13" ht="14.25">
      <c r="A17" s="605" t="s">
        <v>139</v>
      </c>
      <c r="B17" s="606">
        <v>60.526329294999996</v>
      </c>
      <c r="C17" s="606">
        <v>46.238382893999997</v>
      </c>
      <c r="D17" s="606">
        <v>44.135601154</v>
      </c>
      <c r="E17" s="606">
        <v>49.619394952</v>
      </c>
      <c r="F17" s="606">
        <v>65.891928430999997</v>
      </c>
      <c r="G17" s="606">
        <v>108.702240492</v>
      </c>
      <c r="H17" s="606">
        <v>145.14856718199999</v>
      </c>
      <c r="I17" s="606">
        <v>210.149837214</v>
      </c>
      <c r="J17" s="607">
        <v>70.233280715999996</v>
      </c>
      <c r="K17" s="607">
        <v>183.14525316000001</v>
      </c>
      <c r="L17" s="607">
        <v>127.741370007</v>
      </c>
      <c r="M17" s="607">
        <v>125.55760644</v>
      </c>
    </row>
    <row r="18" spans="1:13" ht="14.25">
      <c r="A18" s="603" t="s">
        <v>140</v>
      </c>
      <c r="B18" s="604">
        <v>40.089456532</v>
      </c>
      <c r="C18" s="604">
        <v>34.911548648999997</v>
      </c>
      <c r="D18" s="604">
        <v>34.562557540999997</v>
      </c>
      <c r="E18" s="604">
        <v>39.759440370999997</v>
      </c>
      <c r="F18" s="604">
        <v>52.223394687000003</v>
      </c>
      <c r="G18" s="604">
        <v>85.211007675999994</v>
      </c>
      <c r="H18" s="604">
        <v>115.407948932</v>
      </c>
      <c r="I18" s="604">
        <v>183.11993772100001</v>
      </c>
      <c r="J18" s="394">
        <v>55.40071459</v>
      </c>
      <c r="K18" s="394">
        <v>154.98919363300001</v>
      </c>
      <c r="L18" s="394">
        <v>106.12291012999999</v>
      </c>
      <c r="M18" s="394">
        <v>103.52194221000001</v>
      </c>
    </row>
    <row r="19" spans="1:13" ht="14.25">
      <c r="A19" s="624" t="s">
        <v>141</v>
      </c>
      <c r="B19" s="625">
        <v>0.75047458899999997</v>
      </c>
      <c r="C19" s="625">
        <v>0.225514148</v>
      </c>
      <c r="D19" s="625">
        <v>0.18162315600000001</v>
      </c>
      <c r="E19" s="625">
        <v>0.16245807300000001</v>
      </c>
      <c r="F19" s="625">
        <v>0.20158436299999999</v>
      </c>
      <c r="G19" s="625">
        <v>0.61866839100000004</v>
      </c>
      <c r="H19" s="625">
        <v>0.44472740900000002</v>
      </c>
      <c r="I19" s="625">
        <v>0.29897005300000001</v>
      </c>
      <c r="J19" s="626">
        <v>0.30340390499999997</v>
      </c>
      <c r="K19" s="626">
        <v>0.35952451299999999</v>
      </c>
      <c r="L19" s="626">
        <v>0.33198713499999999</v>
      </c>
      <c r="M19" s="626">
        <v>0.50846026</v>
      </c>
    </row>
    <row r="20" spans="1:13" ht="14.25">
      <c r="A20" s="603" t="s">
        <v>142</v>
      </c>
      <c r="B20" s="604">
        <v>19.686398174000001</v>
      </c>
      <c r="C20" s="604">
        <v>11.101320097</v>
      </c>
      <c r="D20" s="604">
        <v>9.3914204580000007</v>
      </c>
      <c r="E20" s="604">
        <v>9.6974965090000005</v>
      </c>
      <c r="F20" s="604">
        <v>13.466949380999999</v>
      </c>
      <c r="G20" s="604">
        <v>22.872564425</v>
      </c>
      <c r="H20" s="604">
        <v>29.295890840999999</v>
      </c>
      <c r="I20" s="604">
        <v>26.730929440000001</v>
      </c>
      <c r="J20" s="394">
        <v>14.52916222</v>
      </c>
      <c r="K20" s="394">
        <v>27.796535015</v>
      </c>
      <c r="L20" s="394">
        <v>21.286472741000001</v>
      </c>
      <c r="M20" s="394">
        <v>21.527203969999999</v>
      </c>
    </row>
    <row r="21" spans="1:13" ht="14.25">
      <c r="A21" s="624" t="s">
        <v>143</v>
      </c>
      <c r="B21" s="625">
        <v>34.135453452999997</v>
      </c>
      <c r="C21" s="625">
        <v>26.019847309999999</v>
      </c>
      <c r="D21" s="625">
        <v>26.266048808000001</v>
      </c>
      <c r="E21" s="625">
        <v>25.239647808000001</v>
      </c>
      <c r="F21" s="625">
        <v>23.559249822000002</v>
      </c>
      <c r="G21" s="625">
        <v>22.961508258999999</v>
      </c>
      <c r="H21" s="625">
        <v>15.780363761</v>
      </c>
      <c r="I21" s="625">
        <v>2.3158413649999998</v>
      </c>
      <c r="J21" s="626">
        <v>24.226611736999999</v>
      </c>
      <c r="K21" s="626">
        <v>7.909637096</v>
      </c>
      <c r="L21" s="626">
        <v>15.916084391</v>
      </c>
      <c r="M21" s="626">
        <v>17.540143260000001</v>
      </c>
    </row>
    <row r="22" spans="1:13" ht="14.25">
      <c r="A22" s="603" t="s">
        <v>144</v>
      </c>
      <c r="B22" s="604">
        <v>77.837368286</v>
      </c>
      <c r="C22" s="604">
        <v>37.701751006999999</v>
      </c>
      <c r="D22" s="604">
        <v>34.650292495999999</v>
      </c>
      <c r="E22" s="604">
        <v>30.237026874000001</v>
      </c>
      <c r="F22" s="604">
        <v>33.379716760000001</v>
      </c>
      <c r="G22" s="604">
        <v>37.394015084999999</v>
      </c>
      <c r="H22" s="604">
        <v>44.362613537999998</v>
      </c>
      <c r="I22" s="604">
        <v>43.546131471000002</v>
      </c>
      <c r="J22" s="394">
        <v>34.063580408999997</v>
      </c>
      <c r="K22" s="394">
        <v>43.885336514000002</v>
      </c>
      <c r="L22" s="394">
        <v>39.065976655</v>
      </c>
      <c r="M22" s="394">
        <v>39.400443170000003</v>
      </c>
    </row>
    <row r="23" spans="1:13" ht="14.25">
      <c r="A23" s="627" t="s">
        <v>145</v>
      </c>
      <c r="B23" s="628">
        <v>58.098372566999998</v>
      </c>
      <c r="C23" s="628">
        <v>14.504565716</v>
      </c>
      <c r="D23" s="628">
        <v>10.901390891</v>
      </c>
      <c r="E23" s="628">
        <v>8.5203767470000003</v>
      </c>
      <c r="F23" s="628">
        <v>8.5689571000000004</v>
      </c>
      <c r="G23" s="628">
        <v>7.5048161760000003</v>
      </c>
      <c r="H23" s="628">
        <v>10.991267603000001</v>
      </c>
      <c r="I23" s="628">
        <v>24.409625730999998</v>
      </c>
      <c r="J23" s="629">
        <v>8.8385169389999998</v>
      </c>
      <c r="K23" s="629">
        <v>18.835008808000001</v>
      </c>
      <c r="L23" s="629">
        <v>13.929909238</v>
      </c>
      <c r="M23" s="629">
        <v>13.88901675</v>
      </c>
    </row>
    <row r="24" spans="1:13" ht="15">
      <c r="A24" s="611" t="s">
        <v>146</v>
      </c>
      <c r="B24" s="612">
        <v>55.790073741</v>
      </c>
      <c r="C24" s="612">
        <v>33.019421366000003</v>
      </c>
      <c r="D24" s="612">
        <v>35.039819287999997</v>
      </c>
      <c r="E24" s="612">
        <v>36.798655007999997</v>
      </c>
      <c r="F24" s="612">
        <v>55.529633492000002</v>
      </c>
      <c r="G24" s="612">
        <v>60.815443477999999</v>
      </c>
      <c r="H24" s="612">
        <v>86.615856966999999</v>
      </c>
      <c r="I24" s="612">
        <v>103.569322202</v>
      </c>
      <c r="J24" s="378">
        <v>49.293711176999999</v>
      </c>
      <c r="K24" s="378">
        <v>96.526055559</v>
      </c>
      <c r="L24" s="378">
        <v>73.349989880999999</v>
      </c>
      <c r="M24" s="378">
        <v>71.630681109999998</v>
      </c>
    </row>
    <row r="25" spans="1:13" ht="15">
      <c r="A25" s="630" t="s">
        <v>147</v>
      </c>
      <c r="B25" s="631">
        <v>6.8050888</v>
      </c>
      <c r="C25" s="631">
        <v>0.521280152</v>
      </c>
      <c r="D25" s="631">
        <v>16.622879816000001</v>
      </c>
      <c r="E25" s="631">
        <v>19.248804038999999</v>
      </c>
      <c r="F25" s="631">
        <v>38.290695645</v>
      </c>
      <c r="G25" s="631">
        <v>39.955143151000001</v>
      </c>
      <c r="H25" s="631">
        <v>45.653697721999997</v>
      </c>
      <c r="I25" s="631">
        <v>60.385583627999999</v>
      </c>
      <c r="J25" s="632">
        <v>30.358261461000001</v>
      </c>
      <c r="K25" s="632">
        <v>54.265265501999998</v>
      </c>
      <c r="L25" s="632">
        <v>42.534526681999999</v>
      </c>
      <c r="M25" s="632">
        <v>40.562620670000001</v>
      </c>
    </row>
    <row r="26" spans="1:13" ht="15">
      <c r="A26" s="611" t="s">
        <v>148</v>
      </c>
      <c r="B26" s="612">
        <v>199.01318247500001</v>
      </c>
      <c r="C26" s="612">
        <v>124.115475643</v>
      </c>
      <c r="D26" s="612">
        <v>97.646912830000005</v>
      </c>
      <c r="E26" s="612">
        <v>87.052243005999998</v>
      </c>
      <c r="F26" s="612">
        <v>91.084152234000001</v>
      </c>
      <c r="G26" s="612">
        <v>98.290725277000007</v>
      </c>
      <c r="H26" s="612">
        <v>138.210066547</v>
      </c>
      <c r="I26" s="612">
        <v>152.08092436999999</v>
      </c>
      <c r="J26" s="378">
        <v>93.995091501999994</v>
      </c>
      <c r="K26" s="378">
        <v>146.31831779699999</v>
      </c>
      <c r="L26" s="378">
        <v>120.644247518</v>
      </c>
      <c r="M26" s="378">
        <v>120.18797044999999</v>
      </c>
    </row>
    <row r="27" spans="1:13" ht="14.25">
      <c r="A27" s="624" t="s">
        <v>149</v>
      </c>
      <c r="B27" s="625">
        <v>167.19869251700001</v>
      </c>
      <c r="C27" s="625">
        <v>102.995015659</v>
      </c>
      <c r="D27" s="625">
        <v>79.512542139000004</v>
      </c>
      <c r="E27" s="625">
        <v>68.921794914000003</v>
      </c>
      <c r="F27" s="625">
        <v>69.678391027999993</v>
      </c>
      <c r="G27" s="625">
        <v>73.254615866999998</v>
      </c>
      <c r="H27" s="625">
        <v>82.287412617000001</v>
      </c>
      <c r="I27" s="625">
        <v>98.855879987999998</v>
      </c>
      <c r="J27" s="626">
        <v>72.788867014000004</v>
      </c>
      <c r="K27" s="626">
        <v>91.972559560999997</v>
      </c>
      <c r="L27" s="626">
        <v>82.559465118999995</v>
      </c>
      <c r="M27" s="626">
        <v>82.349024459999995</v>
      </c>
    </row>
    <row r="28" spans="1:13" ht="14.25">
      <c r="A28" s="603" t="s">
        <v>150</v>
      </c>
      <c r="B28" s="604">
        <v>21.123336845000001</v>
      </c>
      <c r="C28" s="604">
        <v>8.8763800439999994</v>
      </c>
      <c r="D28" s="604">
        <v>9.1252420430000001</v>
      </c>
      <c r="E28" s="604">
        <v>11.2677601</v>
      </c>
      <c r="F28" s="604">
        <v>13.874415066999999</v>
      </c>
      <c r="G28" s="604">
        <v>19.468734654999999</v>
      </c>
      <c r="H28" s="604">
        <v>37.029347330999997</v>
      </c>
      <c r="I28" s="604">
        <v>37.669211414000003</v>
      </c>
      <c r="J28" s="394">
        <v>14.052122941</v>
      </c>
      <c r="K28" s="394">
        <v>37.403381785999997</v>
      </c>
      <c r="L28" s="394">
        <v>25.945337182999999</v>
      </c>
      <c r="M28" s="394">
        <v>25.417190189999999</v>
      </c>
    </row>
    <row r="29" spans="1:13" ht="14.25">
      <c r="A29" s="624" t="s">
        <v>151</v>
      </c>
      <c r="B29" s="625">
        <v>10.691153114</v>
      </c>
      <c r="C29" s="625">
        <v>12.244079940000001</v>
      </c>
      <c r="D29" s="625">
        <v>9.0091286480000008</v>
      </c>
      <c r="E29" s="625">
        <v>6.8626879909999996</v>
      </c>
      <c r="F29" s="625">
        <v>7.5313461390000001</v>
      </c>
      <c r="G29" s="625">
        <v>5.5673747560000004</v>
      </c>
      <c r="H29" s="625">
        <v>18.893306598999999</v>
      </c>
      <c r="I29" s="625">
        <v>15.555832969000001</v>
      </c>
      <c r="J29" s="626">
        <v>7.1541015469999998</v>
      </c>
      <c r="K29" s="626">
        <v>16.942376449000001</v>
      </c>
      <c r="L29" s="626">
        <v>12.139445217</v>
      </c>
      <c r="M29" s="626">
        <v>12.4217558</v>
      </c>
    </row>
    <row r="30" spans="1:13" ht="15">
      <c r="A30" s="611" t="s">
        <v>152</v>
      </c>
      <c r="B30" s="612">
        <v>110.225730994</v>
      </c>
      <c r="C30" s="612">
        <v>77.813042017000001</v>
      </c>
      <c r="D30" s="612">
        <v>45.802772625999999</v>
      </c>
      <c r="E30" s="612">
        <v>37.494956520999999</v>
      </c>
      <c r="F30" s="612">
        <v>37.331276440000003</v>
      </c>
      <c r="G30" s="612">
        <v>37.448746554000003</v>
      </c>
      <c r="H30" s="612">
        <v>55.396487235000002</v>
      </c>
      <c r="I30" s="612">
        <v>54.241897487999999</v>
      </c>
      <c r="J30" s="378">
        <v>39.722594446999999</v>
      </c>
      <c r="K30" s="378">
        <v>54.721568359999999</v>
      </c>
      <c r="L30" s="378">
        <v>47.361840422</v>
      </c>
      <c r="M30" s="378">
        <v>47.943368229999997</v>
      </c>
    </row>
    <row r="31" spans="1:13" ht="14.25">
      <c r="A31" s="624" t="s">
        <v>153</v>
      </c>
      <c r="B31" s="625">
        <v>16.788490877000001</v>
      </c>
      <c r="C31" s="625">
        <v>13.472912862999999</v>
      </c>
      <c r="D31" s="625">
        <v>10.253874141000001</v>
      </c>
      <c r="E31" s="625">
        <v>9.5226332510000002</v>
      </c>
      <c r="F31" s="625">
        <v>9.4159166939999999</v>
      </c>
      <c r="G31" s="625">
        <v>9.4427141369999994</v>
      </c>
      <c r="H31" s="625">
        <v>12.042446049</v>
      </c>
      <c r="I31" s="625">
        <v>12.818810385000001</v>
      </c>
      <c r="J31" s="626">
        <v>9.6807623710000001</v>
      </c>
      <c r="K31" s="626">
        <v>12.496272134</v>
      </c>
      <c r="L31" s="626">
        <v>11.114751906</v>
      </c>
      <c r="M31" s="626">
        <v>11.205284989999999</v>
      </c>
    </row>
    <row r="32" spans="1:13" ht="14.25">
      <c r="A32" s="603" t="s">
        <v>154</v>
      </c>
      <c r="B32" s="604">
        <v>77.30805694</v>
      </c>
      <c r="C32" s="604">
        <v>43.172173266999998</v>
      </c>
      <c r="D32" s="604">
        <v>22.420466936</v>
      </c>
      <c r="E32" s="604">
        <v>19.770868381</v>
      </c>
      <c r="F32" s="604">
        <v>16.980220391</v>
      </c>
      <c r="G32" s="604">
        <v>18.881030361000001</v>
      </c>
      <c r="H32" s="604">
        <v>22.502197756000001</v>
      </c>
      <c r="I32" s="604">
        <v>30.252363841000001</v>
      </c>
      <c r="J32" s="394">
        <v>19.707581968</v>
      </c>
      <c r="K32" s="394">
        <v>27.032580421999999</v>
      </c>
      <c r="L32" s="394">
        <v>23.438334836999999</v>
      </c>
      <c r="M32" s="394">
        <v>23.996325590000001</v>
      </c>
    </row>
    <row r="33" spans="1:13" ht="14.25">
      <c r="A33" s="627" t="s">
        <v>155</v>
      </c>
      <c r="B33" s="628">
        <v>16.129183177000002</v>
      </c>
      <c r="C33" s="628">
        <v>21.167955888000002</v>
      </c>
      <c r="D33" s="628">
        <v>13.12843155</v>
      </c>
      <c r="E33" s="628">
        <v>8.2014548900000008</v>
      </c>
      <c r="F33" s="628">
        <v>10.935139355</v>
      </c>
      <c r="G33" s="628">
        <v>9.1250020549999995</v>
      </c>
      <c r="H33" s="628">
        <v>20.851843430999999</v>
      </c>
      <c r="I33" s="628">
        <v>11.170723261999999</v>
      </c>
      <c r="J33" s="629">
        <v>10.334250108000001</v>
      </c>
      <c r="K33" s="629">
        <v>15.192715805000001</v>
      </c>
      <c r="L33" s="629">
        <v>12.808753680000001</v>
      </c>
      <c r="M33" s="629">
        <v>12.741757639999999</v>
      </c>
    </row>
    <row r="34" spans="1:13" ht="15">
      <c r="A34" s="616" t="s">
        <v>156</v>
      </c>
      <c r="B34" s="612">
        <v>653.11314965600002</v>
      </c>
      <c r="C34" s="612">
        <v>435.95972808699997</v>
      </c>
      <c r="D34" s="612">
        <v>360.05944427399999</v>
      </c>
      <c r="E34" s="612">
        <v>341.76416674000001</v>
      </c>
      <c r="F34" s="612">
        <v>370.68389482399999</v>
      </c>
      <c r="G34" s="612">
        <v>431.93443715299998</v>
      </c>
      <c r="H34" s="612">
        <v>506.10383204300001</v>
      </c>
      <c r="I34" s="612">
        <v>581.357749506</v>
      </c>
      <c r="J34" s="378">
        <v>381.27836092799998</v>
      </c>
      <c r="K34" s="378">
        <v>550.09373361099995</v>
      </c>
      <c r="L34" s="378">
        <v>467.25905292900001</v>
      </c>
      <c r="M34" s="378">
        <v>470.11099438999997</v>
      </c>
    </row>
    <row r="35" spans="1:13" ht="15">
      <c r="A35" s="633" t="s">
        <v>157</v>
      </c>
      <c r="B35" s="634">
        <v>620.11577191599997</v>
      </c>
      <c r="C35" s="634">
        <v>422.67671582700001</v>
      </c>
      <c r="D35" s="634">
        <v>343.25512335799999</v>
      </c>
      <c r="E35" s="634">
        <v>329.00553526300001</v>
      </c>
      <c r="F35" s="634">
        <v>372.46065252199998</v>
      </c>
      <c r="G35" s="634">
        <v>431.907901907</v>
      </c>
      <c r="H35" s="634">
        <v>509.90610969800002</v>
      </c>
      <c r="I35" s="634">
        <v>587.088044825</v>
      </c>
      <c r="J35" s="635">
        <v>376.29957504999999</v>
      </c>
      <c r="K35" s="635">
        <v>555.02303973300002</v>
      </c>
      <c r="L35" s="635">
        <v>467.32663571400002</v>
      </c>
      <c r="M35" s="635">
        <v>469.49707326999999</v>
      </c>
    </row>
    <row r="36" spans="1:13" ht="15">
      <c r="A36" s="613" t="s">
        <v>158</v>
      </c>
      <c r="B36" s="614">
        <v>-32.997377739999997</v>
      </c>
      <c r="C36" s="614">
        <v>-13.28301226</v>
      </c>
      <c r="D36" s="614">
        <v>-16.804320916000002</v>
      </c>
      <c r="E36" s="614">
        <v>-12.758631477</v>
      </c>
      <c r="F36" s="614">
        <v>1.776757699</v>
      </c>
      <c r="G36" s="614">
        <v>-2.6535245999999998E-2</v>
      </c>
      <c r="H36" s="614">
        <v>3.8022776550000001</v>
      </c>
      <c r="I36" s="614">
        <v>5.7302953189999997</v>
      </c>
      <c r="J36" s="615">
        <v>-4.9787858780000001</v>
      </c>
      <c r="K36" s="615">
        <v>4.9293061219999998</v>
      </c>
      <c r="L36" s="615">
        <v>6.7582785000000006E-2</v>
      </c>
      <c r="M36" s="615">
        <v>-0.61392111999999999</v>
      </c>
    </row>
    <row r="37" spans="1:13" ht="14.25">
      <c r="A37" s="624" t="s">
        <v>159</v>
      </c>
      <c r="B37" s="625">
        <v>48.984984941</v>
      </c>
      <c r="C37" s="625">
        <v>32.498141214</v>
      </c>
      <c r="D37" s="625">
        <v>18.416939471999999</v>
      </c>
      <c r="E37" s="625">
        <v>17.549850969000001</v>
      </c>
      <c r="F37" s="625">
        <v>17.238937846999999</v>
      </c>
      <c r="G37" s="625">
        <v>20.860300327000001</v>
      </c>
      <c r="H37" s="625">
        <v>40.962159245000002</v>
      </c>
      <c r="I37" s="625">
        <v>43.183738572999999</v>
      </c>
      <c r="J37" s="626">
        <v>18.935449716000001</v>
      </c>
      <c r="K37" s="626">
        <v>42.260790057000001</v>
      </c>
      <c r="L37" s="626">
        <v>30.8154632</v>
      </c>
      <c r="M37" s="626">
        <v>31.06806044</v>
      </c>
    </row>
    <row r="38" spans="1:13" ht="14.25">
      <c r="A38" s="603" t="s">
        <v>160</v>
      </c>
      <c r="B38" s="604">
        <v>59.686394257000003</v>
      </c>
      <c r="C38" s="604">
        <v>33.718437539999996</v>
      </c>
      <c r="D38" s="604">
        <v>23.457622555</v>
      </c>
      <c r="E38" s="604">
        <v>21.711363181999999</v>
      </c>
      <c r="F38" s="604">
        <v>26.503866380000002</v>
      </c>
      <c r="G38" s="604">
        <v>21.562829812</v>
      </c>
      <c r="H38" s="604">
        <v>39.836067184000001</v>
      </c>
      <c r="I38" s="604">
        <v>44.839313638</v>
      </c>
      <c r="J38" s="394">
        <v>23.930041479</v>
      </c>
      <c r="K38" s="394">
        <v>42.760729799000003</v>
      </c>
      <c r="L38" s="394">
        <v>33.520848209999997</v>
      </c>
      <c r="M38" s="394">
        <v>34.338346960000003</v>
      </c>
    </row>
    <row r="39" spans="1:13" ht="14.25">
      <c r="A39" s="627" t="s">
        <v>161</v>
      </c>
      <c r="B39" s="628">
        <v>10.701409315999999</v>
      </c>
      <c r="C39" s="628">
        <v>1.2202963259999999</v>
      </c>
      <c r="D39" s="628">
        <v>5.0406830830000002</v>
      </c>
      <c r="E39" s="628">
        <v>4.161512213</v>
      </c>
      <c r="F39" s="628">
        <v>9.2649285320000008</v>
      </c>
      <c r="G39" s="628">
        <v>0.70252948500000001</v>
      </c>
      <c r="H39" s="628">
        <v>-1.126092061</v>
      </c>
      <c r="I39" s="628">
        <v>1.6555750650000001</v>
      </c>
      <c r="J39" s="629">
        <v>4.9945917629999999</v>
      </c>
      <c r="K39" s="629">
        <v>0.49993974200000002</v>
      </c>
      <c r="L39" s="629">
        <v>2.7053850100000001</v>
      </c>
      <c r="M39" s="629">
        <v>3.27028652</v>
      </c>
    </row>
    <row r="40" spans="1:13" ht="15">
      <c r="A40" s="616" t="s">
        <v>162</v>
      </c>
      <c r="B40" s="612">
        <v>702.09813459700001</v>
      </c>
      <c r="C40" s="612">
        <v>468.45786930100002</v>
      </c>
      <c r="D40" s="612">
        <v>378.47638374600001</v>
      </c>
      <c r="E40" s="612">
        <v>359.31401770799999</v>
      </c>
      <c r="F40" s="612">
        <v>387.92283267099998</v>
      </c>
      <c r="G40" s="612">
        <v>452.79473747999998</v>
      </c>
      <c r="H40" s="612">
        <v>547.06599128799996</v>
      </c>
      <c r="I40" s="612">
        <v>624.54148807900003</v>
      </c>
      <c r="J40" s="378">
        <v>400.21381064399998</v>
      </c>
      <c r="K40" s="378">
        <v>592.35452366799996</v>
      </c>
      <c r="L40" s="378">
        <v>498.07451612900002</v>
      </c>
      <c r="M40" s="378">
        <v>501.17905481999998</v>
      </c>
    </row>
    <row r="41" spans="1:13" ht="15">
      <c r="A41" s="633" t="s">
        <v>163</v>
      </c>
      <c r="B41" s="634">
        <v>679.80216617400004</v>
      </c>
      <c r="C41" s="634">
        <v>456.39515336699998</v>
      </c>
      <c r="D41" s="634">
        <v>366.71274591299999</v>
      </c>
      <c r="E41" s="634">
        <v>350.71689844500003</v>
      </c>
      <c r="F41" s="634">
        <v>398.96451890200001</v>
      </c>
      <c r="G41" s="634">
        <v>453.47073172</v>
      </c>
      <c r="H41" s="634">
        <v>549.74217688199997</v>
      </c>
      <c r="I41" s="634">
        <v>631.92735846300002</v>
      </c>
      <c r="J41" s="635">
        <v>400.229616529</v>
      </c>
      <c r="K41" s="635">
        <v>597.78376953199995</v>
      </c>
      <c r="L41" s="635">
        <v>500.84748392400002</v>
      </c>
      <c r="M41" s="635">
        <v>503.83542023000001</v>
      </c>
    </row>
    <row r="42" spans="1:13" ht="14.25">
      <c r="A42" s="608" t="s">
        <v>164</v>
      </c>
      <c r="B42" s="609">
        <v>-22.295968424000002</v>
      </c>
      <c r="C42" s="609">
        <v>-12.062715934</v>
      </c>
      <c r="D42" s="609">
        <v>-11.763637833000001</v>
      </c>
      <c r="E42" s="609">
        <v>-8.5971192629999997</v>
      </c>
      <c r="F42" s="609">
        <v>11.041686231</v>
      </c>
      <c r="G42" s="609">
        <v>0.67599423999999997</v>
      </c>
      <c r="H42" s="609">
        <v>2.6761855940000001</v>
      </c>
      <c r="I42" s="609">
        <v>7.3858703840000004</v>
      </c>
      <c r="J42" s="610">
        <v>1.5805883999999999E-2</v>
      </c>
      <c r="K42" s="610">
        <v>5.4292458640000003</v>
      </c>
      <c r="L42" s="610">
        <v>2.7729677960000001</v>
      </c>
      <c r="M42" s="610">
        <v>2.6563653999999999</v>
      </c>
    </row>
    <row r="43" spans="1:13" s="7" customFormat="1" ht="15">
      <c r="A43" s="636" t="s">
        <v>246</v>
      </c>
      <c r="B43" s="631">
        <v>523.94266777400003</v>
      </c>
      <c r="C43" s="631">
        <v>241.31182414899999</v>
      </c>
      <c r="D43" s="631">
        <v>180.79506900999999</v>
      </c>
      <c r="E43" s="631">
        <v>167.23938903000001</v>
      </c>
      <c r="F43" s="631">
        <v>193.31651649299999</v>
      </c>
      <c r="G43" s="631">
        <v>245.12672310299999</v>
      </c>
      <c r="H43" s="631">
        <v>450.19963593900002</v>
      </c>
      <c r="I43" s="631">
        <v>518.401389591</v>
      </c>
      <c r="J43" s="632">
        <v>201.496697165</v>
      </c>
      <c r="K43" s="632">
        <v>490.06717414899998</v>
      </c>
      <c r="L43" s="632">
        <v>348.47080804000001</v>
      </c>
      <c r="M43" s="632">
        <v>358.84967210000002</v>
      </c>
    </row>
    <row r="44" spans="1:13" ht="15">
      <c r="A44" s="611" t="s">
        <v>165</v>
      </c>
      <c r="B44" s="604"/>
      <c r="C44" s="604"/>
      <c r="D44" s="604"/>
      <c r="E44" s="604"/>
      <c r="F44" s="604"/>
      <c r="G44" s="604"/>
      <c r="H44" s="604"/>
      <c r="I44" s="604"/>
      <c r="J44" s="618"/>
      <c r="K44" s="618"/>
      <c r="L44" s="618"/>
      <c r="M44" s="618"/>
    </row>
    <row r="45" spans="1:13" ht="15">
      <c r="A45" s="341" t="s">
        <v>701</v>
      </c>
      <c r="B45" s="522">
        <v>452.72330240500003</v>
      </c>
      <c r="C45" s="522">
        <v>310.84060532900003</v>
      </c>
      <c r="D45" s="522">
        <v>261.48826173399999</v>
      </c>
      <c r="E45" s="522">
        <v>253.806163449</v>
      </c>
      <c r="F45" s="522">
        <v>279.13534873200001</v>
      </c>
      <c r="G45" s="522">
        <v>332.86665315300002</v>
      </c>
      <c r="H45" s="522">
        <v>367.307299994</v>
      </c>
      <c r="I45" s="522">
        <v>429.27682513500002</v>
      </c>
      <c r="J45" s="523">
        <v>286.55489882400002</v>
      </c>
      <c r="K45" s="523">
        <v>403.53177046799999</v>
      </c>
      <c r="L45" s="523">
        <v>346.13331406100002</v>
      </c>
      <c r="M45" s="523">
        <v>349.47631011999999</v>
      </c>
    </row>
    <row r="46" spans="1:13" ht="15">
      <c r="A46" s="339" t="s">
        <v>702</v>
      </c>
      <c r="B46" s="521">
        <v>273.55844576800001</v>
      </c>
      <c r="C46" s="521">
        <v>226.52800116399999</v>
      </c>
      <c r="D46" s="521">
        <v>195.85623836299999</v>
      </c>
      <c r="E46" s="521">
        <v>219.33346359500001</v>
      </c>
      <c r="F46" s="521">
        <v>268.650861453</v>
      </c>
      <c r="G46" s="521">
        <v>305.99051875100002</v>
      </c>
      <c r="H46" s="521">
        <v>344.77284433300002</v>
      </c>
      <c r="I46" s="521">
        <v>388.33818137100002</v>
      </c>
      <c r="J46" s="335">
        <v>256.79919720599997</v>
      </c>
      <c r="K46" s="335">
        <v>370.239091841</v>
      </c>
      <c r="L46" s="335">
        <v>314.57616672099999</v>
      </c>
      <c r="M46" s="335">
        <v>310.57100615000002</v>
      </c>
    </row>
    <row r="47" spans="1:13" ht="15">
      <c r="A47" s="341" t="s">
        <v>703</v>
      </c>
      <c r="B47" s="522">
        <v>234.518012911</v>
      </c>
      <c r="C47" s="522">
        <v>164.58979969200001</v>
      </c>
      <c r="D47" s="522">
        <v>135.01879012200001</v>
      </c>
      <c r="E47" s="522">
        <v>126.60183249400001</v>
      </c>
      <c r="F47" s="522">
        <v>145.051397632</v>
      </c>
      <c r="G47" s="522">
        <v>144.332823271</v>
      </c>
      <c r="H47" s="522">
        <v>183.08622912199999</v>
      </c>
      <c r="I47" s="522">
        <v>155.97995305399999</v>
      </c>
      <c r="J47" s="523">
        <v>139.913826804</v>
      </c>
      <c r="K47" s="523">
        <v>167.24117472099999</v>
      </c>
      <c r="L47" s="523">
        <v>153.832134403</v>
      </c>
      <c r="M47" s="523">
        <v>151.48779060000001</v>
      </c>
    </row>
    <row r="48" spans="1:13" ht="15">
      <c r="A48" s="339" t="s">
        <v>704</v>
      </c>
      <c r="B48" s="521">
        <v>509.89004092200003</v>
      </c>
      <c r="C48" s="521">
        <v>344.86367380899998</v>
      </c>
      <c r="D48" s="521">
        <v>297.45235073200001</v>
      </c>
      <c r="E48" s="521">
        <v>291.51057874200001</v>
      </c>
      <c r="F48" s="521">
        <v>335.12937608200002</v>
      </c>
      <c r="G48" s="521">
        <v>394.45915535300003</v>
      </c>
      <c r="H48" s="521">
        <v>454.50962246300003</v>
      </c>
      <c r="I48" s="521">
        <v>532.84614733700005</v>
      </c>
      <c r="J48" s="335">
        <v>336.57698060299998</v>
      </c>
      <c r="K48" s="335">
        <v>500.30147137300003</v>
      </c>
      <c r="L48" s="335">
        <v>419.96479529200002</v>
      </c>
      <c r="M48" s="335">
        <v>421.55370504000001</v>
      </c>
    </row>
    <row r="49" spans="1:13" ht="15">
      <c r="A49" s="341" t="s">
        <v>708</v>
      </c>
      <c r="B49" s="522">
        <v>171.211156625</v>
      </c>
      <c r="C49" s="522">
        <v>109.57541786199999</v>
      </c>
      <c r="D49" s="522">
        <v>84.550161971999998</v>
      </c>
      <c r="E49" s="522">
        <v>71.848410358999999</v>
      </c>
      <c r="F49" s="522">
        <v>74.730411607999997</v>
      </c>
      <c r="G49" s="522">
        <v>75.185777223000002</v>
      </c>
      <c r="H49" s="522">
        <v>88.364791206000007</v>
      </c>
      <c r="I49" s="522">
        <v>102.663518756</v>
      </c>
      <c r="J49" s="523">
        <v>76.519206112999996</v>
      </c>
      <c r="K49" s="523">
        <v>96.723154979</v>
      </c>
      <c r="L49" s="523">
        <v>86.809439029000004</v>
      </c>
      <c r="M49" s="523">
        <v>86.641634389999993</v>
      </c>
    </row>
    <row r="50" spans="1:13" ht="15">
      <c r="A50" s="600" t="s">
        <v>706</v>
      </c>
      <c r="B50" s="601">
        <v>523.94266777400003</v>
      </c>
      <c r="C50" s="601">
        <v>241.31182414899999</v>
      </c>
      <c r="D50" s="601">
        <v>180.79506900999999</v>
      </c>
      <c r="E50" s="601">
        <v>167.23938903000001</v>
      </c>
      <c r="F50" s="601">
        <v>193.31651649299999</v>
      </c>
      <c r="G50" s="601">
        <v>245.12672310299999</v>
      </c>
      <c r="H50" s="601">
        <v>450.19963593900002</v>
      </c>
      <c r="I50" s="601">
        <v>518.401389591</v>
      </c>
      <c r="J50" s="602">
        <v>201.496697165</v>
      </c>
      <c r="K50" s="602">
        <v>490.06717414899998</v>
      </c>
      <c r="L50" s="602">
        <v>348.47080804000001</v>
      </c>
      <c r="M50" s="602">
        <v>358.84967210000002</v>
      </c>
    </row>
    <row r="51" spans="1:13" ht="15">
      <c r="A51" s="627" t="s">
        <v>707</v>
      </c>
      <c r="B51" s="628">
        <v>40.089456532</v>
      </c>
      <c r="C51" s="628">
        <v>34.911548648999997</v>
      </c>
      <c r="D51" s="628">
        <v>34.562557540999997</v>
      </c>
      <c r="E51" s="628">
        <v>39.759440370999997</v>
      </c>
      <c r="F51" s="628">
        <v>52.223394687000003</v>
      </c>
      <c r="G51" s="628">
        <v>85.211007675999994</v>
      </c>
      <c r="H51" s="628">
        <v>115.407948932</v>
      </c>
      <c r="I51" s="628">
        <v>183.11993772100001</v>
      </c>
      <c r="J51" s="629">
        <v>55.40071459</v>
      </c>
      <c r="K51" s="629">
        <v>154.98919363300001</v>
      </c>
      <c r="L51" s="629">
        <v>106.12291012999999</v>
      </c>
      <c r="M51" s="629">
        <v>103.52194221000001</v>
      </c>
    </row>
    <row r="52" spans="1:13" ht="12.75" customHeight="1">
      <c r="A52" s="218" t="s">
        <v>736</v>
      </c>
      <c r="B52" s="12"/>
      <c r="C52" s="12"/>
      <c r="D52" s="12"/>
      <c r="E52" s="12"/>
      <c r="F52" s="12"/>
      <c r="G52" s="12"/>
      <c r="H52" s="12"/>
      <c r="I52" s="12"/>
      <c r="J52" s="193"/>
      <c r="K52" s="193"/>
      <c r="L52" s="193"/>
    </row>
    <row r="53" spans="1:13">
      <c r="A53" s="218" t="s">
        <v>594</v>
      </c>
      <c r="B53" s="12"/>
      <c r="C53" s="12"/>
      <c r="D53" s="12"/>
      <c r="E53" s="12"/>
      <c r="F53" s="12"/>
      <c r="G53" s="12"/>
      <c r="H53" s="12"/>
      <c r="I53" s="12"/>
      <c r="J53" s="193"/>
      <c r="K53" s="193"/>
      <c r="L53" s="193"/>
      <c r="M53" s="24"/>
    </row>
    <row r="54" spans="1:13" s="467" customFormat="1">
      <c r="A54" s="489" t="s">
        <v>337</v>
      </c>
      <c r="B54" s="487"/>
      <c r="C54" s="487"/>
      <c r="F54" s="490"/>
    </row>
    <row r="56" spans="1:13" ht="35.25" customHeight="1">
      <c r="A56" s="768" t="s">
        <v>613</v>
      </c>
      <c r="B56" s="769"/>
      <c r="C56" s="769"/>
      <c r="D56" s="769"/>
      <c r="E56" s="769"/>
      <c r="F56" s="769"/>
      <c r="G56" s="769"/>
      <c r="H56" s="769"/>
      <c r="I56" s="769"/>
      <c r="J56" s="769"/>
      <c r="K56" s="769"/>
      <c r="L56" s="770"/>
    </row>
    <row r="57" spans="1:13">
      <c r="A57" s="199"/>
      <c r="B57" s="3"/>
      <c r="C57" s="3"/>
      <c r="F57" s="164"/>
      <c r="I57" s="164"/>
    </row>
    <row r="58" spans="1:13" s="467" customFormat="1" ht="12.75" customHeight="1">
      <c r="A58" s="512" t="s">
        <v>177</v>
      </c>
      <c r="B58" s="513"/>
      <c r="C58" s="513"/>
      <c r="D58" s="513"/>
      <c r="E58" s="513"/>
    </row>
    <row r="59" spans="1:13" s="467" customFormat="1" ht="24.75" customHeight="1">
      <c r="A59" s="766" t="s">
        <v>178</v>
      </c>
      <c r="B59" s="766"/>
      <c r="C59" s="766"/>
      <c r="D59" s="766"/>
      <c r="E59" s="766"/>
      <c r="F59" s="766"/>
      <c r="G59" s="766"/>
      <c r="H59" s="766"/>
      <c r="I59" s="766"/>
      <c r="J59" s="766"/>
      <c r="K59" s="766"/>
      <c r="L59" s="766"/>
    </row>
    <row r="60" spans="1:13" s="467" customFormat="1" ht="12.75" customHeight="1">
      <c r="A60" s="514"/>
      <c r="B60" s="515"/>
      <c r="C60" s="515"/>
      <c r="D60" s="515"/>
      <c r="E60" s="515"/>
    </row>
    <row r="61" spans="1:13" s="467" customFormat="1" ht="14.25" customHeight="1">
      <c r="A61" s="767" t="s">
        <v>181</v>
      </c>
      <c r="B61" s="767"/>
      <c r="C61" s="767"/>
      <c r="D61" s="767"/>
      <c r="E61" s="767"/>
      <c r="F61" s="767"/>
      <c r="G61" s="767"/>
      <c r="H61" s="767"/>
      <c r="I61" s="767"/>
      <c r="J61" s="767"/>
      <c r="K61" s="767"/>
      <c r="L61" s="767"/>
    </row>
    <row r="62" spans="1:13" s="467" customFormat="1" ht="12.75" customHeight="1">
      <c r="A62" s="514"/>
      <c r="B62" s="515"/>
      <c r="C62" s="515"/>
      <c r="D62" s="515"/>
      <c r="E62" s="515"/>
    </row>
    <row r="63" spans="1:13" s="467" customFormat="1" ht="17.25" customHeight="1">
      <c r="A63" s="765" t="s">
        <v>182</v>
      </c>
      <c r="B63" s="765"/>
      <c r="C63" s="765"/>
      <c r="D63" s="765"/>
      <c r="E63" s="765"/>
      <c r="F63" s="765"/>
      <c r="G63" s="765"/>
      <c r="H63" s="765"/>
      <c r="I63" s="765"/>
      <c r="J63" s="765"/>
      <c r="K63" s="765"/>
      <c r="L63" s="765"/>
    </row>
    <row r="64" spans="1:13" s="467" customFormat="1" ht="12.75" customHeight="1">
      <c r="A64" s="516"/>
      <c r="B64" s="513"/>
      <c r="C64" s="513"/>
      <c r="D64" s="513"/>
      <c r="E64" s="513"/>
    </row>
    <row r="65" spans="1:12" s="467" customFormat="1" ht="12.75" customHeight="1">
      <c r="A65" s="764" t="s">
        <v>183</v>
      </c>
      <c r="B65" s="764"/>
      <c r="C65" s="764"/>
      <c r="D65" s="764"/>
      <c r="E65" s="764"/>
    </row>
    <row r="66" spans="1:12" s="467" customFormat="1" ht="12.75" customHeight="1">
      <c r="A66" s="656"/>
      <c r="B66" s="656"/>
      <c r="C66" s="656"/>
      <c r="D66" s="656"/>
      <c r="E66" s="656"/>
    </row>
    <row r="67" spans="1:12" s="467" customFormat="1" ht="15.75" customHeight="1">
      <c r="A67" s="765" t="s">
        <v>628</v>
      </c>
      <c r="B67" s="765"/>
      <c r="C67" s="765"/>
      <c r="D67" s="765"/>
      <c r="E67" s="765"/>
      <c r="F67" s="765"/>
      <c r="G67" s="765"/>
      <c r="H67" s="765"/>
      <c r="I67" s="765"/>
      <c r="J67" s="765"/>
      <c r="K67" s="765"/>
      <c r="L67" s="765"/>
    </row>
    <row r="68" spans="1:12" s="467" customFormat="1" ht="12.75" customHeight="1">
      <c r="A68" s="513"/>
      <c r="B68" s="513"/>
      <c r="C68" s="513"/>
      <c r="D68" s="513"/>
      <c r="E68" s="513"/>
    </row>
    <row r="69" spans="1:12" s="467" customFormat="1" ht="15" customHeight="1">
      <c r="A69" s="765" t="s">
        <v>184</v>
      </c>
      <c r="B69" s="765"/>
      <c r="C69" s="765"/>
      <c r="D69" s="765"/>
      <c r="E69" s="765"/>
      <c r="F69" s="765"/>
      <c r="G69" s="765"/>
      <c r="H69" s="765"/>
      <c r="I69" s="765"/>
      <c r="J69" s="765"/>
      <c r="K69" s="765"/>
      <c r="L69" s="765"/>
    </row>
    <row r="70" spans="1:12" s="467" customFormat="1" ht="12.75" customHeight="1">
      <c r="A70" s="513"/>
      <c r="B70" s="513"/>
      <c r="C70" s="513"/>
      <c r="D70" s="513"/>
      <c r="E70" s="513"/>
    </row>
    <row r="71" spans="1:12" s="467" customFormat="1" ht="27" customHeight="1">
      <c r="A71" s="765" t="s">
        <v>185</v>
      </c>
      <c r="B71" s="765"/>
      <c r="C71" s="765"/>
      <c r="D71" s="765"/>
      <c r="E71" s="765"/>
      <c r="F71" s="765"/>
      <c r="G71" s="765"/>
      <c r="H71" s="765"/>
      <c r="I71" s="765"/>
      <c r="J71" s="765"/>
      <c r="K71" s="765"/>
      <c r="L71" s="765"/>
    </row>
    <row r="72" spans="1:12" s="467" customFormat="1" ht="12.75" customHeight="1">
      <c r="A72" s="516"/>
      <c r="B72" s="513"/>
      <c r="C72" s="513"/>
      <c r="D72" s="513"/>
      <c r="E72" s="513"/>
    </row>
    <row r="73" spans="1:12" s="467" customFormat="1" ht="15" customHeight="1">
      <c r="A73" s="765" t="s">
        <v>186</v>
      </c>
      <c r="B73" s="765"/>
      <c r="C73" s="765"/>
      <c r="D73" s="765"/>
      <c r="E73" s="765"/>
      <c r="F73" s="765"/>
      <c r="G73" s="765"/>
      <c r="H73" s="765"/>
      <c r="I73" s="765"/>
      <c r="J73" s="765"/>
      <c r="K73" s="765"/>
      <c r="L73" s="765"/>
    </row>
    <row r="74" spans="1:12" s="467" customFormat="1" ht="12.75" customHeight="1">
      <c r="A74" s="517"/>
      <c r="B74" s="513"/>
      <c r="C74" s="513"/>
      <c r="D74" s="513"/>
      <c r="E74" s="513"/>
    </row>
    <row r="75" spans="1:12" s="467" customFormat="1" ht="15" customHeight="1">
      <c r="A75" s="764" t="s">
        <v>187</v>
      </c>
      <c r="B75" s="764"/>
      <c r="C75" s="764"/>
      <c r="D75" s="764"/>
      <c r="E75" s="764"/>
    </row>
    <row r="76" spans="1:12" s="467" customFormat="1" ht="12.75" customHeight="1">
      <c r="A76" s="517"/>
      <c r="B76" s="513"/>
      <c r="C76" s="513"/>
      <c r="D76" s="513"/>
      <c r="E76" s="513"/>
    </row>
    <row r="77" spans="1:12" s="467" customFormat="1" ht="13.5" customHeight="1">
      <c r="A77" s="765" t="s">
        <v>188</v>
      </c>
      <c r="B77" s="765"/>
      <c r="C77" s="765"/>
      <c r="D77" s="765"/>
      <c r="E77" s="765"/>
      <c r="F77" s="765"/>
      <c r="G77" s="765"/>
      <c r="H77" s="765"/>
      <c r="I77" s="765"/>
      <c r="J77" s="765"/>
      <c r="K77" s="765"/>
      <c r="L77" s="765"/>
    </row>
    <row r="78" spans="1:12" s="467" customFormat="1" ht="10.5" customHeight="1">
      <c r="A78" s="661"/>
      <c r="B78" s="661"/>
      <c r="C78" s="661"/>
      <c r="D78" s="661"/>
      <c r="E78" s="661"/>
      <c r="F78" s="661"/>
      <c r="G78" s="661"/>
      <c r="H78" s="661"/>
      <c r="I78" s="661"/>
      <c r="J78" s="661"/>
      <c r="K78" s="661"/>
      <c r="L78" s="661"/>
    </row>
    <row r="79" spans="1:12" s="467" customFormat="1" ht="25.5" customHeight="1">
      <c r="A79" s="765" t="s">
        <v>636</v>
      </c>
      <c r="B79" s="765"/>
      <c r="C79" s="765"/>
      <c r="D79" s="765"/>
      <c r="E79" s="765"/>
      <c r="F79" s="765"/>
      <c r="G79" s="765"/>
      <c r="H79" s="765"/>
      <c r="I79" s="765"/>
      <c r="J79" s="765"/>
      <c r="K79" s="765"/>
      <c r="L79" s="765"/>
    </row>
    <row r="80" spans="1:12" s="467" customFormat="1" ht="12.75" customHeight="1">
      <c r="A80" s="517"/>
      <c r="B80" s="513"/>
      <c r="C80" s="513"/>
      <c r="D80" s="513"/>
      <c r="E80" s="513"/>
    </row>
    <row r="81" spans="1:12" s="467" customFormat="1" ht="24.75" customHeight="1">
      <c r="A81" s="765" t="s">
        <v>189</v>
      </c>
      <c r="B81" s="765"/>
      <c r="C81" s="765"/>
      <c r="D81" s="765"/>
      <c r="E81" s="765"/>
      <c r="F81" s="765"/>
      <c r="G81" s="765"/>
      <c r="H81" s="765"/>
      <c r="I81" s="765"/>
      <c r="J81" s="765"/>
      <c r="K81" s="765"/>
      <c r="L81" s="765"/>
    </row>
    <row r="82" spans="1:12" s="467" customFormat="1" ht="9" customHeight="1">
      <c r="A82" s="517"/>
      <c r="B82" s="513"/>
      <c r="C82" s="513"/>
      <c r="D82" s="513"/>
      <c r="E82" s="513"/>
    </row>
    <row r="83" spans="1:12" s="467" customFormat="1" ht="18" customHeight="1">
      <c r="A83" s="764" t="s">
        <v>190</v>
      </c>
      <c r="B83" s="764"/>
      <c r="C83" s="764"/>
      <c r="D83" s="764"/>
      <c r="E83" s="764"/>
    </row>
    <row r="84" spans="1:12" s="467" customFormat="1" ht="12.75" customHeight="1">
      <c r="A84" s="657"/>
      <c r="B84" s="513"/>
      <c r="C84" s="513"/>
      <c r="D84" s="513"/>
      <c r="E84" s="513"/>
    </row>
    <row r="85" spans="1:12" s="467" customFormat="1" ht="21.75" customHeight="1">
      <c r="A85" s="518" t="s">
        <v>179</v>
      </c>
      <c r="B85" s="513"/>
      <c r="C85" s="513"/>
      <c r="D85" s="513"/>
      <c r="E85" s="513"/>
    </row>
    <row r="86" spans="1:12" s="467" customFormat="1" ht="12.75" customHeight="1">
      <c r="A86" s="517" t="s">
        <v>180</v>
      </c>
      <c r="B86" s="513"/>
      <c r="C86" s="513"/>
      <c r="D86" s="513"/>
      <c r="E86" s="513"/>
    </row>
  </sheetData>
  <mergeCells count="14">
    <mergeCell ref="A83:E83"/>
    <mergeCell ref="A56:L56"/>
    <mergeCell ref="A59:L59"/>
    <mergeCell ref="A61:L61"/>
    <mergeCell ref="A63:L63"/>
    <mergeCell ref="A67:L67"/>
    <mergeCell ref="A69:L69"/>
    <mergeCell ref="A71:L71"/>
    <mergeCell ref="A73:L73"/>
    <mergeCell ref="A77:L77"/>
    <mergeCell ref="A79:L79"/>
    <mergeCell ref="A81:L81"/>
    <mergeCell ref="A75:E75"/>
    <mergeCell ref="A65:E65"/>
  </mergeCells>
  <pageMargins left="0.70866141732283472" right="0.70866141732283472" top="0.74803149606299213" bottom="0.74803149606299213" header="0.31496062992125984" footer="0.31496062992125984"/>
  <pageSetup paperSize="9" scale="56" orientation="landscape" r:id="rId1"/>
  <headerFooter>
    <oddHeader>&amp;RLes groupements à fiscalité propre en 2016</oddHeader>
    <oddFooter>&amp;LDirection Générale des Collectivités Locales / DESL&amp;C25&amp;RMise en ligne : juillet 2018</oddFooter>
  </headerFooter>
</worksheet>
</file>

<file path=xl/worksheets/sheet18.xml><?xml version="1.0" encoding="utf-8"?>
<worksheet xmlns="http://schemas.openxmlformats.org/spreadsheetml/2006/main" xmlns:r="http://schemas.openxmlformats.org/officeDocument/2006/relationships">
  <dimension ref="A1:Z44"/>
  <sheetViews>
    <sheetView zoomScaleNormal="100" workbookViewId="0">
      <selection activeCell="C15" sqref="C15"/>
    </sheetView>
  </sheetViews>
  <sheetFormatPr baseColWidth="10" defaultRowHeight="12.75"/>
  <cols>
    <col min="1" max="1" width="4.5703125" style="12" customWidth="1"/>
    <col min="2" max="2" width="28.42578125" style="12" customWidth="1"/>
    <col min="3" max="10" width="11.85546875" style="12" customWidth="1"/>
    <col min="11" max="12" width="14.140625" style="12" customWidth="1"/>
    <col min="13" max="13" width="14.140625" style="23" customWidth="1"/>
    <col min="14" max="14" width="6.85546875" customWidth="1"/>
    <col min="15" max="15" width="28.42578125" customWidth="1"/>
    <col min="16" max="23" width="11.5703125" customWidth="1"/>
    <col min="24" max="26" width="14.140625" customWidth="1"/>
  </cols>
  <sheetData>
    <row r="1" spans="1:26" ht="18">
      <c r="A1" s="9" t="s">
        <v>404</v>
      </c>
      <c r="B1" s="29"/>
      <c r="C1" s="49"/>
      <c r="D1" s="49"/>
      <c r="E1" s="49"/>
      <c r="F1" s="49"/>
      <c r="G1" s="49"/>
      <c r="H1" s="49"/>
      <c r="I1" s="49"/>
      <c r="J1" s="49"/>
      <c r="K1" s="49"/>
      <c r="L1" s="49"/>
      <c r="M1" s="69"/>
      <c r="N1" s="30"/>
    </row>
    <row r="2" spans="1:26">
      <c r="A2" s="8"/>
      <c r="B2" s="20"/>
      <c r="C2" s="50"/>
      <c r="D2" s="50"/>
      <c r="E2" s="50"/>
      <c r="F2" s="50"/>
      <c r="G2" s="50"/>
      <c r="H2" s="50"/>
      <c r="I2" s="50"/>
      <c r="J2" s="50"/>
      <c r="K2" s="50"/>
      <c r="L2" s="50"/>
      <c r="M2" s="75"/>
    </row>
    <row r="3" spans="1:26">
      <c r="A3" s="8"/>
      <c r="B3" s="20"/>
      <c r="C3" s="50"/>
      <c r="D3" s="50"/>
      <c r="E3" s="50"/>
      <c r="F3" s="50"/>
      <c r="G3" s="50"/>
      <c r="H3" s="50"/>
      <c r="I3" s="50"/>
      <c r="J3" s="50"/>
      <c r="K3" s="50"/>
      <c r="L3" s="50"/>
      <c r="M3" s="75"/>
    </row>
    <row r="4" spans="1:26" ht="16.5">
      <c r="A4" s="33" t="s">
        <v>402</v>
      </c>
      <c r="B4" s="34"/>
      <c r="C4" s="52"/>
      <c r="D4" s="52"/>
      <c r="E4" s="52"/>
      <c r="F4" s="52"/>
      <c r="G4" s="52"/>
      <c r="H4" s="52"/>
      <c r="I4" s="52"/>
      <c r="J4" s="52"/>
      <c r="K4" s="52"/>
      <c r="L4" s="52"/>
      <c r="M4" s="81"/>
      <c r="N4" s="33" t="s">
        <v>403</v>
      </c>
      <c r="O4" s="34"/>
      <c r="P4" s="52"/>
      <c r="Q4" s="52"/>
      <c r="R4" s="52"/>
      <c r="S4" s="52"/>
      <c r="T4" s="52"/>
      <c r="U4" s="52"/>
      <c r="V4" s="52"/>
      <c r="W4" s="52"/>
      <c r="X4" s="52"/>
      <c r="Y4" s="52"/>
      <c r="Z4" s="81"/>
    </row>
    <row r="5" spans="1:26">
      <c r="A5" s="68" t="s">
        <v>737</v>
      </c>
      <c r="B5" s="20"/>
      <c r="C5" s="50"/>
      <c r="D5" s="50"/>
      <c r="E5" s="50"/>
      <c r="F5" s="50"/>
      <c r="G5" s="50"/>
      <c r="H5" s="50"/>
      <c r="I5" s="50"/>
      <c r="J5" s="50"/>
      <c r="K5" s="50"/>
      <c r="L5" s="50"/>
      <c r="M5" s="50"/>
      <c r="N5" s="68" t="s">
        <v>546</v>
      </c>
      <c r="O5" s="20"/>
      <c r="P5" s="50"/>
      <c r="Q5" s="50"/>
      <c r="R5" s="50"/>
      <c r="S5" s="50"/>
      <c r="T5" s="50"/>
      <c r="U5" s="50"/>
      <c r="V5" s="50"/>
      <c r="W5" s="50"/>
      <c r="X5" s="50"/>
      <c r="Y5" s="50"/>
      <c r="Z5" s="50"/>
    </row>
    <row r="6" spans="1:26">
      <c r="A6" s="12" t="s">
        <v>35</v>
      </c>
      <c r="B6" s="36"/>
      <c r="C6" s="50"/>
      <c r="D6" s="50"/>
      <c r="E6" s="50"/>
      <c r="F6" s="50"/>
      <c r="G6" s="50"/>
      <c r="H6" s="50"/>
      <c r="J6" s="50"/>
      <c r="K6" s="50"/>
      <c r="L6" s="50"/>
      <c r="M6" s="75"/>
      <c r="N6" s="12"/>
      <c r="O6" s="36"/>
      <c r="P6" s="50"/>
      <c r="Q6" s="50"/>
      <c r="R6" s="50"/>
      <c r="S6" s="50"/>
      <c r="T6" s="12"/>
      <c r="U6" s="50"/>
      <c r="V6" s="50"/>
      <c r="W6" s="50"/>
      <c r="X6" s="50"/>
      <c r="Y6" s="50"/>
      <c r="Z6" s="75"/>
    </row>
    <row r="7" spans="1:26">
      <c r="B7" s="20"/>
      <c r="C7" s="50"/>
      <c r="D7" s="50"/>
      <c r="E7" s="50"/>
      <c r="F7" s="50"/>
      <c r="G7" s="50"/>
      <c r="H7" s="50"/>
      <c r="I7" s="50"/>
      <c r="J7" s="50"/>
      <c r="K7" s="50"/>
      <c r="L7" s="50"/>
      <c r="M7" s="75"/>
      <c r="N7" s="12"/>
      <c r="O7" s="20"/>
      <c r="P7" s="50"/>
      <c r="Q7" s="50"/>
      <c r="R7" s="50"/>
      <c r="S7" s="50"/>
      <c r="T7" s="50"/>
      <c r="U7" s="50"/>
      <c r="V7" s="50"/>
      <c r="W7" s="50"/>
      <c r="X7" s="50"/>
      <c r="Y7" s="50"/>
      <c r="Z7" s="75"/>
    </row>
    <row r="8" spans="1:26">
      <c r="A8" s="38" t="s">
        <v>36</v>
      </c>
      <c r="B8" s="21"/>
      <c r="C8" s="51"/>
      <c r="D8" s="51"/>
      <c r="E8" s="51"/>
      <c r="F8" s="51"/>
      <c r="G8" s="51"/>
      <c r="H8" s="51"/>
      <c r="I8" s="51"/>
      <c r="J8" s="51"/>
      <c r="K8" s="51"/>
      <c r="L8" s="51"/>
      <c r="M8" s="75"/>
      <c r="N8" s="38" t="s">
        <v>36</v>
      </c>
      <c r="O8" s="21"/>
      <c r="P8" s="51"/>
      <c r="Q8" s="51"/>
      <c r="R8" s="51"/>
      <c r="S8" s="51"/>
      <c r="T8" s="51"/>
      <c r="U8" s="51"/>
      <c r="V8" s="51"/>
      <c r="W8" s="51"/>
      <c r="X8" s="51"/>
      <c r="Y8" s="51"/>
      <c r="Z8" s="75"/>
    </row>
    <row r="9" spans="1:26">
      <c r="B9" s="21"/>
      <c r="C9" s="51"/>
      <c r="D9" s="51"/>
      <c r="E9" s="51"/>
      <c r="F9" s="51"/>
      <c r="G9" s="51"/>
      <c r="H9" s="51"/>
      <c r="I9" s="51"/>
      <c r="J9" s="51"/>
      <c r="K9" s="51"/>
      <c r="L9" s="51"/>
      <c r="M9" s="75"/>
      <c r="N9" s="12"/>
      <c r="O9" s="21"/>
      <c r="P9" s="51"/>
      <c r="Q9" s="51"/>
      <c r="R9" s="51"/>
      <c r="S9" s="51"/>
      <c r="T9" s="51"/>
      <c r="U9" s="51"/>
      <c r="V9" s="51"/>
      <c r="W9" s="51"/>
      <c r="X9" s="51"/>
      <c r="Y9" s="51"/>
      <c r="Z9" s="75"/>
    </row>
    <row r="10" spans="1:26">
      <c r="B10" s="227" t="s">
        <v>206</v>
      </c>
      <c r="C10" s="228" t="s">
        <v>207</v>
      </c>
      <c r="D10" s="51"/>
      <c r="E10" s="51"/>
      <c r="F10" s="51"/>
      <c r="G10" s="51"/>
      <c r="H10" s="51"/>
      <c r="I10" s="51"/>
      <c r="J10" s="51"/>
      <c r="K10" s="51"/>
      <c r="L10" s="51"/>
      <c r="M10" s="75"/>
      <c r="N10" s="12"/>
      <c r="O10" s="227" t="s">
        <v>206</v>
      </c>
      <c r="P10" s="301" t="s">
        <v>207</v>
      </c>
      <c r="Q10" s="51"/>
      <c r="R10" s="51"/>
      <c r="S10" s="51"/>
      <c r="T10" s="51"/>
      <c r="U10" s="51"/>
      <c r="V10" s="51"/>
      <c r="W10" s="51"/>
      <c r="X10" s="51"/>
      <c r="Y10" s="51"/>
      <c r="Z10" s="75"/>
    </row>
    <row r="11" spans="1:26">
      <c r="B11" s="227" t="s">
        <v>208</v>
      </c>
      <c r="C11" s="228" t="s">
        <v>209</v>
      </c>
      <c r="D11" s="51"/>
      <c r="E11" s="51"/>
      <c r="F11" s="51"/>
      <c r="G11" s="51"/>
      <c r="H11" s="51"/>
      <c r="I11" s="51"/>
      <c r="J11" s="51"/>
      <c r="K11" s="51"/>
      <c r="L11" s="51"/>
      <c r="M11" s="75"/>
      <c r="N11" s="12"/>
      <c r="O11" s="227" t="s">
        <v>208</v>
      </c>
      <c r="P11" s="301" t="s">
        <v>209</v>
      </c>
      <c r="Q11" s="51"/>
      <c r="R11" s="51"/>
      <c r="S11" s="51"/>
      <c r="T11" s="51"/>
      <c r="U11" s="51"/>
      <c r="V11" s="51"/>
      <c r="W11" s="51"/>
      <c r="X11" s="51"/>
      <c r="Y11" s="51"/>
      <c r="Z11" s="75"/>
    </row>
    <row r="12" spans="1:26">
      <c r="B12" s="21"/>
      <c r="C12" s="261" t="s">
        <v>294</v>
      </c>
      <c r="D12" s="51"/>
      <c r="E12" s="51"/>
      <c r="F12" s="51"/>
      <c r="G12" s="51"/>
      <c r="H12" s="51"/>
      <c r="I12" s="51"/>
      <c r="J12" s="51"/>
      <c r="K12" s="51"/>
      <c r="L12" s="51"/>
      <c r="M12" s="75"/>
      <c r="N12" s="12"/>
      <c r="O12" s="21"/>
      <c r="P12" s="301" t="s">
        <v>307</v>
      </c>
      <c r="Q12" s="51"/>
      <c r="R12" s="51"/>
      <c r="S12" s="51"/>
      <c r="T12" s="51"/>
      <c r="U12" s="51"/>
      <c r="V12" s="51"/>
      <c r="W12" s="51"/>
      <c r="X12" s="51"/>
      <c r="Y12" s="51"/>
      <c r="Z12" s="75"/>
    </row>
    <row r="13" spans="1:26">
      <c r="B13" s="21"/>
      <c r="C13" s="51"/>
      <c r="D13" s="51"/>
      <c r="E13" s="51"/>
      <c r="F13" s="51"/>
      <c r="G13" s="51"/>
      <c r="H13" s="51"/>
      <c r="I13" s="51"/>
      <c r="J13" s="51"/>
      <c r="K13" s="51"/>
      <c r="L13" s="51"/>
      <c r="M13" s="75"/>
      <c r="N13" s="12"/>
      <c r="O13" s="21"/>
      <c r="P13" s="51"/>
      <c r="Q13" s="51"/>
      <c r="R13" s="51"/>
      <c r="S13" s="51"/>
      <c r="T13" s="51"/>
      <c r="U13" s="51"/>
      <c r="V13" s="51"/>
      <c r="W13" s="51"/>
      <c r="X13" s="51"/>
      <c r="Y13" s="51"/>
      <c r="Z13" s="75"/>
    </row>
    <row r="14" spans="1:26">
      <c r="B14" s="219"/>
      <c r="C14" s="238"/>
      <c r="D14" s="54"/>
      <c r="E14" s="54"/>
      <c r="F14" s="54"/>
      <c r="G14" s="54"/>
      <c r="H14" s="54"/>
      <c r="I14" s="54"/>
      <c r="J14" s="54"/>
      <c r="K14" s="54"/>
      <c r="L14" s="54"/>
      <c r="M14" s="40" t="s">
        <v>88</v>
      </c>
      <c r="N14" s="12"/>
      <c r="O14" s="219"/>
      <c r="P14" s="238"/>
      <c r="Q14" s="54"/>
      <c r="R14" s="54"/>
      <c r="S14" s="54"/>
      <c r="T14" s="54"/>
      <c r="U14" s="54"/>
      <c r="V14" s="54"/>
      <c r="W14" s="54"/>
      <c r="X14" s="54"/>
      <c r="Y14" s="54"/>
      <c r="Z14" s="40" t="s">
        <v>88</v>
      </c>
    </row>
    <row r="15" spans="1:26">
      <c r="A15" s="24"/>
      <c r="B15" s="53"/>
      <c r="C15" s="55"/>
      <c r="D15" s="55"/>
      <c r="E15" s="55"/>
      <c r="F15" s="55"/>
      <c r="G15" s="55"/>
      <c r="H15" s="55"/>
      <c r="I15" s="55"/>
      <c r="J15" s="55"/>
      <c r="K15" s="55"/>
      <c r="L15" s="55"/>
      <c r="M15" s="41"/>
      <c r="N15" s="24"/>
      <c r="O15" s="53"/>
      <c r="P15" s="55"/>
      <c r="Q15" s="55"/>
      <c r="R15" s="55"/>
      <c r="S15" s="55"/>
      <c r="T15" s="55"/>
      <c r="U15" s="55"/>
      <c r="V15" s="55"/>
      <c r="W15" s="55"/>
      <c r="X15" s="55"/>
      <c r="Y15" s="55"/>
      <c r="Z15" s="41"/>
    </row>
    <row r="16" spans="1:26">
      <c r="B16" s="43" t="s">
        <v>405</v>
      </c>
      <c r="C16" s="221" t="s">
        <v>37</v>
      </c>
      <c r="D16" s="221" t="s">
        <v>38</v>
      </c>
      <c r="E16" s="221" t="s">
        <v>39</v>
      </c>
      <c r="F16" s="221" t="s">
        <v>104</v>
      </c>
      <c r="G16" s="221" t="s">
        <v>105</v>
      </c>
      <c r="H16" s="221" t="s">
        <v>106</v>
      </c>
      <c r="I16" s="221" t="s">
        <v>377</v>
      </c>
      <c r="J16" s="222">
        <v>300000</v>
      </c>
      <c r="K16" s="223" t="s">
        <v>400</v>
      </c>
      <c r="L16" s="223" t="s">
        <v>400</v>
      </c>
      <c r="M16" s="223" t="s">
        <v>69</v>
      </c>
      <c r="N16" s="12"/>
      <c r="O16" s="43" t="s">
        <v>405</v>
      </c>
      <c r="P16" s="221" t="s">
        <v>37</v>
      </c>
      <c r="Q16" s="221" t="s">
        <v>38</v>
      </c>
      <c r="R16" s="221" t="s">
        <v>39</v>
      </c>
      <c r="S16" s="221" t="s">
        <v>104</v>
      </c>
      <c r="T16" s="221" t="s">
        <v>105</v>
      </c>
      <c r="U16" s="221" t="s">
        <v>106</v>
      </c>
      <c r="V16" s="221" t="s">
        <v>377</v>
      </c>
      <c r="W16" s="222">
        <v>300000</v>
      </c>
      <c r="X16" s="223" t="s">
        <v>400</v>
      </c>
      <c r="Y16" s="223" t="s">
        <v>400</v>
      </c>
      <c r="Z16" s="223" t="s">
        <v>69</v>
      </c>
    </row>
    <row r="17" spans="2:26">
      <c r="B17" s="44"/>
      <c r="C17" s="220" t="s">
        <v>710</v>
      </c>
      <c r="D17" s="220" t="s">
        <v>40</v>
      </c>
      <c r="E17" s="220" t="s">
        <v>40</v>
      </c>
      <c r="F17" s="220" t="s">
        <v>40</v>
      </c>
      <c r="G17" s="220" t="s">
        <v>40</v>
      </c>
      <c r="H17" s="220" t="s">
        <v>40</v>
      </c>
      <c r="I17" s="220" t="s">
        <v>40</v>
      </c>
      <c r="J17" s="220" t="s">
        <v>42</v>
      </c>
      <c r="K17" s="11" t="s">
        <v>397</v>
      </c>
      <c r="L17" s="11" t="s">
        <v>398</v>
      </c>
      <c r="M17" s="11" t="s">
        <v>120</v>
      </c>
      <c r="N17" s="12"/>
      <c r="O17" s="44"/>
      <c r="P17" s="220" t="s">
        <v>710</v>
      </c>
      <c r="Q17" s="220" t="s">
        <v>40</v>
      </c>
      <c r="R17" s="220" t="s">
        <v>40</v>
      </c>
      <c r="S17" s="220" t="s">
        <v>40</v>
      </c>
      <c r="T17" s="220" t="s">
        <v>40</v>
      </c>
      <c r="U17" s="220" t="s">
        <v>40</v>
      </c>
      <c r="V17" s="220" t="s">
        <v>40</v>
      </c>
      <c r="W17" s="220" t="s">
        <v>42</v>
      </c>
      <c r="X17" s="11" t="s">
        <v>397</v>
      </c>
      <c r="Y17" s="11" t="s">
        <v>398</v>
      </c>
      <c r="Z17" s="11" t="s">
        <v>120</v>
      </c>
    </row>
    <row r="18" spans="2:26">
      <c r="B18" s="195"/>
      <c r="C18" s="224" t="s">
        <v>42</v>
      </c>
      <c r="D18" s="224" t="s">
        <v>43</v>
      </c>
      <c r="E18" s="224" t="s">
        <v>41</v>
      </c>
      <c r="F18" s="224" t="s">
        <v>107</v>
      </c>
      <c r="G18" s="224" t="s">
        <v>108</v>
      </c>
      <c r="H18" s="224" t="s">
        <v>109</v>
      </c>
      <c r="I18" s="224" t="s">
        <v>378</v>
      </c>
      <c r="J18" s="224" t="s">
        <v>110</v>
      </c>
      <c r="K18" s="225" t="s">
        <v>109</v>
      </c>
      <c r="L18" s="225" t="s">
        <v>110</v>
      </c>
      <c r="M18" s="225" t="s">
        <v>374</v>
      </c>
      <c r="N18" s="12"/>
      <c r="O18" s="195"/>
      <c r="P18" s="224" t="s">
        <v>42</v>
      </c>
      <c r="Q18" s="224" t="s">
        <v>43</v>
      </c>
      <c r="R18" s="224" t="s">
        <v>41</v>
      </c>
      <c r="S18" s="224" t="s">
        <v>107</v>
      </c>
      <c r="T18" s="224" t="s">
        <v>108</v>
      </c>
      <c r="U18" s="224" t="s">
        <v>109</v>
      </c>
      <c r="V18" s="224" t="s">
        <v>378</v>
      </c>
      <c r="W18" s="224" t="s">
        <v>110</v>
      </c>
      <c r="X18" s="225" t="s">
        <v>109</v>
      </c>
      <c r="Y18" s="225" t="s">
        <v>110</v>
      </c>
      <c r="Z18" s="225" t="s">
        <v>374</v>
      </c>
    </row>
    <row r="19" spans="2:26" ht="16.5" customHeight="1">
      <c r="B19" s="376" t="s">
        <v>80</v>
      </c>
      <c r="C19" s="377">
        <v>702.09810000000004</v>
      </c>
      <c r="D19" s="377">
        <v>468.4579</v>
      </c>
      <c r="E19" s="377">
        <v>398.40769999999998</v>
      </c>
      <c r="F19" s="377">
        <v>370.91079999999999</v>
      </c>
      <c r="G19" s="377">
        <v>385.74579999999997</v>
      </c>
      <c r="H19" s="377">
        <v>450.30399999999997</v>
      </c>
      <c r="I19" s="377">
        <v>551.24009999999998</v>
      </c>
      <c r="J19" s="377">
        <v>635.46699999999998</v>
      </c>
      <c r="K19" s="378">
        <v>403.37130000000002</v>
      </c>
      <c r="L19" s="378">
        <v>598.98490000000004</v>
      </c>
      <c r="M19" s="379">
        <v>501.17910000000001</v>
      </c>
      <c r="N19" s="12"/>
      <c r="O19" s="376" t="s">
        <v>80</v>
      </c>
      <c r="P19" s="377">
        <v>653.11310000000003</v>
      </c>
      <c r="Q19" s="377">
        <v>435.9597</v>
      </c>
      <c r="R19" s="377">
        <v>378.98849999999999</v>
      </c>
      <c r="S19" s="377">
        <v>352.73649999999998</v>
      </c>
      <c r="T19" s="377">
        <v>368.27760000000001</v>
      </c>
      <c r="U19" s="377">
        <v>429.79840000000002</v>
      </c>
      <c r="V19" s="377">
        <v>511.4794</v>
      </c>
      <c r="W19" s="377">
        <v>589.99030000000005</v>
      </c>
      <c r="X19" s="378">
        <v>384.23630000000003</v>
      </c>
      <c r="Y19" s="378">
        <v>555.98400000000004</v>
      </c>
      <c r="Z19" s="379">
        <v>470.11099999999999</v>
      </c>
    </row>
    <row r="20" spans="2:26" ht="16.5" customHeight="1">
      <c r="B20" s="380" t="s">
        <v>200</v>
      </c>
      <c r="C20" s="381">
        <v>702.09810000000004</v>
      </c>
      <c r="D20" s="381">
        <v>468.4579</v>
      </c>
      <c r="E20" s="381">
        <v>398.43419999999998</v>
      </c>
      <c r="F20" s="381">
        <v>370.56270000000001</v>
      </c>
      <c r="G20" s="381">
        <v>389.02519999999998</v>
      </c>
      <c r="H20" s="381">
        <v>463.74939999999998</v>
      </c>
      <c r="I20" s="381">
        <v>552.89869999999996</v>
      </c>
      <c r="J20" s="381">
        <v>635.46699999999998</v>
      </c>
      <c r="K20" s="382">
        <v>407.14699999999999</v>
      </c>
      <c r="L20" s="382">
        <v>601.84460000000001</v>
      </c>
      <c r="M20" s="383">
        <v>503.26240000000001</v>
      </c>
      <c r="N20" s="12"/>
      <c r="O20" s="380" t="s">
        <v>200</v>
      </c>
      <c r="P20" s="381">
        <v>653.11310000000003</v>
      </c>
      <c r="Q20" s="381">
        <v>435.9597</v>
      </c>
      <c r="R20" s="381">
        <v>379.03100000000001</v>
      </c>
      <c r="S20" s="381">
        <v>352.5086</v>
      </c>
      <c r="T20" s="381">
        <v>371.3553</v>
      </c>
      <c r="U20" s="381">
        <v>442.1669</v>
      </c>
      <c r="V20" s="381">
        <v>511.03489999999999</v>
      </c>
      <c r="W20" s="381">
        <v>589.99030000000005</v>
      </c>
      <c r="X20" s="382">
        <v>387.71940000000001</v>
      </c>
      <c r="Y20" s="382">
        <v>557.83910000000003</v>
      </c>
      <c r="Z20" s="383">
        <v>471.70159999999998</v>
      </c>
    </row>
    <row r="21" spans="2:26" ht="16.5" customHeight="1">
      <c r="B21" s="384" t="s">
        <v>690</v>
      </c>
      <c r="C21" s="385"/>
      <c r="D21" s="385"/>
      <c r="E21" s="385"/>
      <c r="F21" s="385"/>
      <c r="G21" s="385"/>
      <c r="H21" s="385"/>
      <c r="I21" s="385"/>
      <c r="J21" s="385"/>
      <c r="K21" s="386"/>
      <c r="L21" s="386"/>
      <c r="M21" s="387"/>
      <c r="N21" s="12"/>
      <c r="O21" s="384" t="s">
        <v>690</v>
      </c>
      <c r="P21" s="385"/>
      <c r="Q21" s="385"/>
      <c r="R21" s="385"/>
      <c r="S21" s="385"/>
      <c r="T21" s="385"/>
      <c r="U21" s="385"/>
      <c r="V21" s="385"/>
      <c r="W21" s="385"/>
      <c r="X21" s="386"/>
      <c r="Y21" s="386"/>
      <c r="Z21" s="387"/>
    </row>
    <row r="22" spans="2:26" ht="16.5" customHeight="1">
      <c r="B22" s="388" t="s">
        <v>111</v>
      </c>
      <c r="C22" s="389">
        <v>714.42060000000004</v>
      </c>
      <c r="D22" s="389">
        <v>445.36070000000001</v>
      </c>
      <c r="E22" s="389">
        <v>403.86059999999998</v>
      </c>
      <c r="F22" s="389">
        <v>423.565</v>
      </c>
      <c r="G22" s="389">
        <v>365.06639999999999</v>
      </c>
      <c r="H22" s="389">
        <v>445.86599999999999</v>
      </c>
      <c r="I22" s="389">
        <v>550.00559999999996</v>
      </c>
      <c r="J22" s="389">
        <v>1416.4474</v>
      </c>
      <c r="K22" s="390">
        <v>409.31470000000002</v>
      </c>
      <c r="L22" s="390">
        <v>1111.1188</v>
      </c>
      <c r="M22" s="391">
        <v>711.79190000000006</v>
      </c>
      <c r="N22" s="12"/>
      <c r="O22" s="388" t="s">
        <v>111</v>
      </c>
      <c r="P22" s="389">
        <v>684.19839999999999</v>
      </c>
      <c r="Q22" s="389">
        <v>423.3236</v>
      </c>
      <c r="R22" s="389">
        <v>383.0292</v>
      </c>
      <c r="S22" s="389">
        <v>405.02</v>
      </c>
      <c r="T22" s="389">
        <v>349.25189999999998</v>
      </c>
      <c r="U22" s="389">
        <v>424.59350000000001</v>
      </c>
      <c r="V22" s="389">
        <v>510.4898</v>
      </c>
      <c r="W22" s="389">
        <v>1315.7573</v>
      </c>
      <c r="X22" s="390">
        <v>390.4085</v>
      </c>
      <c r="Y22" s="390">
        <v>1031.9861000000001</v>
      </c>
      <c r="Z22" s="391">
        <v>666.92809999999997</v>
      </c>
    </row>
    <row r="23" spans="2:26" ht="16.5" customHeight="1">
      <c r="B23" s="392" t="s">
        <v>112</v>
      </c>
      <c r="C23" s="393">
        <v>347.80689999999998</v>
      </c>
      <c r="D23" s="393">
        <v>393.31229999999999</v>
      </c>
      <c r="E23" s="393">
        <v>295.93020000000001</v>
      </c>
      <c r="F23" s="393">
        <v>292.38909999999998</v>
      </c>
      <c r="G23" s="393">
        <v>359.2004</v>
      </c>
      <c r="H23" s="393">
        <v>478.2783</v>
      </c>
      <c r="I23" s="393">
        <v>603.07929999999999</v>
      </c>
      <c r="J23" s="393" t="s">
        <v>93</v>
      </c>
      <c r="K23" s="394">
        <v>357.5625</v>
      </c>
      <c r="L23" s="394">
        <v>603.07929999999999</v>
      </c>
      <c r="M23" s="379">
        <v>414.017</v>
      </c>
      <c r="N23" s="12"/>
      <c r="O23" s="392" t="s">
        <v>112</v>
      </c>
      <c r="P23" s="393">
        <v>340.8546</v>
      </c>
      <c r="Q23" s="393">
        <v>369.7577</v>
      </c>
      <c r="R23" s="393">
        <v>282.32929999999999</v>
      </c>
      <c r="S23" s="393">
        <v>277.12900000000002</v>
      </c>
      <c r="T23" s="393">
        <v>341.27890000000002</v>
      </c>
      <c r="U23" s="393">
        <v>458.56920000000002</v>
      </c>
      <c r="V23" s="393">
        <v>567.81560000000002</v>
      </c>
      <c r="W23" s="393" t="s">
        <v>93</v>
      </c>
      <c r="X23" s="394">
        <v>340.67599999999999</v>
      </c>
      <c r="Y23" s="394">
        <v>567.81560000000002</v>
      </c>
      <c r="Z23" s="379">
        <v>392.90480000000002</v>
      </c>
    </row>
    <row r="24" spans="2:26" ht="16.5" customHeight="1">
      <c r="B24" s="388" t="s">
        <v>48</v>
      </c>
      <c r="C24" s="389" t="s">
        <v>93</v>
      </c>
      <c r="D24" s="389">
        <v>227.7354</v>
      </c>
      <c r="E24" s="389">
        <v>350.74369999999999</v>
      </c>
      <c r="F24" s="389">
        <v>367.3082</v>
      </c>
      <c r="G24" s="389">
        <v>329.91989999999998</v>
      </c>
      <c r="H24" s="389">
        <v>411.05279999999999</v>
      </c>
      <c r="I24" s="389">
        <v>768.99900000000002</v>
      </c>
      <c r="J24" s="389">
        <v>784.09540000000004</v>
      </c>
      <c r="K24" s="390">
        <v>364.70170000000002</v>
      </c>
      <c r="L24" s="390">
        <v>774.91030000000001</v>
      </c>
      <c r="M24" s="391">
        <v>501.06290000000001</v>
      </c>
      <c r="N24" s="12"/>
      <c r="O24" s="388" t="s">
        <v>48</v>
      </c>
      <c r="P24" s="389" t="s">
        <v>93</v>
      </c>
      <c r="Q24" s="389">
        <v>217.28049999999999</v>
      </c>
      <c r="R24" s="389">
        <v>331.26170000000002</v>
      </c>
      <c r="S24" s="389">
        <v>351.72039999999998</v>
      </c>
      <c r="T24" s="389">
        <v>316.59550000000002</v>
      </c>
      <c r="U24" s="389">
        <v>402.91579999999999</v>
      </c>
      <c r="V24" s="389">
        <v>702.09540000000004</v>
      </c>
      <c r="W24" s="389">
        <v>754.68010000000004</v>
      </c>
      <c r="X24" s="390">
        <v>351.8947</v>
      </c>
      <c r="Y24" s="390">
        <v>722.68600000000004</v>
      </c>
      <c r="Z24" s="391">
        <v>475.15289999999999</v>
      </c>
    </row>
    <row r="25" spans="2:26" ht="16.5" customHeight="1">
      <c r="B25" s="392" t="s">
        <v>113</v>
      </c>
      <c r="C25" s="393" t="s">
        <v>93</v>
      </c>
      <c r="D25" s="393">
        <v>352.19740000000002</v>
      </c>
      <c r="E25" s="393">
        <v>317.79689999999999</v>
      </c>
      <c r="F25" s="393">
        <v>291.4178</v>
      </c>
      <c r="G25" s="393">
        <v>412.05849999999998</v>
      </c>
      <c r="H25" s="393">
        <v>573.79200000000003</v>
      </c>
      <c r="I25" s="393">
        <v>451.63810000000001</v>
      </c>
      <c r="J25" s="393" t="s">
        <v>93</v>
      </c>
      <c r="K25" s="394">
        <v>355.69420000000002</v>
      </c>
      <c r="L25" s="394">
        <v>451.63810000000001</v>
      </c>
      <c r="M25" s="379">
        <v>393.2011</v>
      </c>
      <c r="N25" s="12"/>
      <c r="O25" s="392" t="s">
        <v>113</v>
      </c>
      <c r="P25" s="393" t="s">
        <v>93</v>
      </c>
      <c r="Q25" s="393">
        <v>332.39600000000002</v>
      </c>
      <c r="R25" s="393">
        <v>301.65559999999999</v>
      </c>
      <c r="S25" s="393">
        <v>278.6003</v>
      </c>
      <c r="T25" s="393">
        <v>392.8064</v>
      </c>
      <c r="U25" s="393">
        <v>523.04520000000002</v>
      </c>
      <c r="V25" s="393">
        <v>414.70800000000003</v>
      </c>
      <c r="W25" s="393" t="s">
        <v>93</v>
      </c>
      <c r="X25" s="394">
        <v>337.05070000000001</v>
      </c>
      <c r="Y25" s="394">
        <v>414.70800000000003</v>
      </c>
      <c r="Z25" s="379">
        <v>367.40890000000002</v>
      </c>
    </row>
    <row r="26" spans="2:26" ht="16.5" customHeight="1">
      <c r="B26" s="388" t="s">
        <v>51</v>
      </c>
      <c r="C26" s="389">
        <v>417.70960000000002</v>
      </c>
      <c r="D26" s="389">
        <v>356.07400000000001</v>
      </c>
      <c r="E26" s="389">
        <v>394.28339999999997</v>
      </c>
      <c r="F26" s="389">
        <v>309.60480000000001</v>
      </c>
      <c r="G26" s="389">
        <v>393.14190000000002</v>
      </c>
      <c r="H26" s="389">
        <v>398.04590000000002</v>
      </c>
      <c r="I26" s="389" t="s">
        <v>93</v>
      </c>
      <c r="J26" s="389" t="s">
        <v>93</v>
      </c>
      <c r="K26" s="390">
        <v>383.6182</v>
      </c>
      <c r="L26" s="390" t="s">
        <v>93</v>
      </c>
      <c r="M26" s="391">
        <v>383.6182</v>
      </c>
      <c r="N26" s="12"/>
      <c r="O26" s="388" t="s">
        <v>51</v>
      </c>
      <c r="P26" s="389">
        <v>414.06560000000002</v>
      </c>
      <c r="Q26" s="389">
        <v>277.02370000000002</v>
      </c>
      <c r="R26" s="389">
        <v>383.26400000000001</v>
      </c>
      <c r="S26" s="389">
        <v>303.05</v>
      </c>
      <c r="T26" s="389">
        <v>384.59249999999997</v>
      </c>
      <c r="U26" s="389">
        <v>387.87689999999998</v>
      </c>
      <c r="V26" s="389" t="s">
        <v>93</v>
      </c>
      <c r="W26" s="389" t="s">
        <v>93</v>
      </c>
      <c r="X26" s="390">
        <v>367.44920000000002</v>
      </c>
      <c r="Y26" s="390" t="s">
        <v>93</v>
      </c>
      <c r="Z26" s="391">
        <v>367.44920000000002</v>
      </c>
    </row>
    <row r="27" spans="2:26" ht="16.5" customHeight="1">
      <c r="B27" s="392" t="s">
        <v>114</v>
      </c>
      <c r="C27" s="393">
        <v>1238.9244000000001</v>
      </c>
      <c r="D27" s="393">
        <v>474.32080000000002</v>
      </c>
      <c r="E27" s="393">
        <v>428.16660000000002</v>
      </c>
      <c r="F27" s="393">
        <v>293.98559999999998</v>
      </c>
      <c r="G27" s="393">
        <v>427.17219999999998</v>
      </c>
      <c r="H27" s="393">
        <v>428.702</v>
      </c>
      <c r="I27" s="393">
        <v>625.53020000000004</v>
      </c>
      <c r="J27" s="393">
        <v>1555.72</v>
      </c>
      <c r="K27" s="394">
        <v>386.51240000000001</v>
      </c>
      <c r="L27" s="394">
        <v>869.21190000000001</v>
      </c>
      <c r="M27" s="379">
        <v>543.28710000000001</v>
      </c>
      <c r="N27" s="12"/>
      <c r="O27" s="392" t="s">
        <v>114</v>
      </c>
      <c r="P27" s="393">
        <v>1238.9244000000001</v>
      </c>
      <c r="Q27" s="393">
        <v>447.4957</v>
      </c>
      <c r="R27" s="393">
        <v>406.19720000000001</v>
      </c>
      <c r="S27" s="393">
        <v>276.08</v>
      </c>
      <c r="T27" s="393">
        <v>409.35840000000002</v>
      </c>
      <c r="U27" s="393">
        <v>410.88749999999999</v>
      </c>
      <c r="V27" s="393">
        <v>579.51729999999998</v>
      </c>
      <c r="W27" s="393">
        <v>1467.1939</v>
      </c>
      <c r="X27" s="394">
        <v>367.8571</v>
      </c>
      <c r="Y27" s="394">
        <v>812.06179999999995</v>
      </c>
      <c r="Z27" s="379">
        <v>512.12919999999997</v>
      </c>
    </row>
    <row r="28" spans="2:26" ht="16.5" customHeight="1">
      <c r="B28" s="388" t="s">
        <v>115</v>
      </c>
      <c r="C28" s="389" t="s">
        <v>93</v>
      </c>
      <c r="D28" s="389" t="s">
        <v>93</v>
      </c>
      <c r="E28" s="389">
        <v>445.67009999999999</v>
      </c>
      <c r="F28" s="389">
        <v>355.87110000000001</v>
      </c>
      <c r="G28" s="389">
        <v>329.0711</v>
      </c>
      <c r="H28" s="389">
        <v>452.11559999999997</v>
      </c>
      <c r="I28" s="389">
        <v>651.3954</v>
      </c>
      <c r="J28" s="389">
        <v>716.68730000000005</v>
      </c>
      <c r="K28" s="390">
        <v>381.41739999999999</v>
      </c>
      <c r="L28" s="390">
        <v>675.61360000000002</v>
      </c>
      <c r="M28" s="391">
        <v>530.79359999999997</v>
      </c>
      <c r="N28" s="12"/>
      <c r="O28" s="388" t="s">
        <v>115</v>
      </c>
      <c r="P28" s="389" t="s">
        <v>93</v>
      </c>
      <c r="Q28" s="389" t="s">
        <v>93</v>
      </c>
      <c r="R28" s="389">
        <v>428.26350000000002</v>
      </c>
      <c r="S28" s="389">
        <v>344.69639999999998</v>
      </c>
      <c r="T28" s="389">
        <v>317.9049</v>
      </c>
      <c r="U28" s="389">
        <v>429.0736</v>
      </c>
      <c r="V28" s="389">
        <v>605.06799999999998</v>
      </c>
      <c r="W28" s="389">
        <v>652.06269999999995</v>
      </c>
      <c r="X28" s="390">
        <v>366.01859999999999</v>
      </c>
      <c r="Y28" s="390">
        <v>622.49929999999995</v>
      </c>
      <c r="Z28" s="391">
        <v>496.24509999999998</v>
      </c>
    </row>
    <row r="29" spans="2:26" ht="16.5" customHeight="1">
      <c r="B29" s="392" t="s">
        <v>116</v>
      </c>
      <c r="C29" s="393" t="s">
        <v>93</v>
      </c>
      <c r="D29" s="393">
        <v>591.92330000000004</v>
      </c>
      <c r="E29" s="393">
        <v>459.95979999999997</v>
      </c>
      <c r="F29" s="393">
        <v>450.32580000000002</v>
      </c>
      <c r="G29" s="393">
        <v>445.28149999999999</v>
      </c>
      <c r="H29" s="393">
        <v>633.36900000000003</v>
      </c>
      <c r="I29" s="393">
        <v>642.16470000000004</v>
      </c>
      <c r="J29" s="393">
        <v>595.74770000000001</v>
      </c>
      <c r="K29" s="394">
        <v>486.74919999999997</v>
      </c>
      <c r="L29" s="394">
        <v>618.56010000000003</v>
      </c>
      <c r="M29" s="379">
        <v>525.8338</v>
      </c>
      <c r="N29" s="12"/>
      <c r="O29" s="392" t="s">
        <v>116</v>
      </c>
      <c r="P29" s="393" t="s">
        <v>93</v>
      </c>
      <c r="Q29" s="393">
        <v>552.62210000000005</v>
      </c>
      <c r="R29" s="393">
        <v>436.53579999999999</v>
      </c>
      <c r="S29" s="393">
        <v>432.6474</v>
      </c>
      <c r="T29" s="393">
        <v>428.73739999999998</v>
      </c>
      <c r="U29" s="393">
        <v>607.24239999999998</v>
      </c>
      <c r="V29" s="393">
        <v>605.45500000000004</v>
      </c>
      <c r="W29" s="393">
        <v>555.98040000000003</v>
      </c>
      <c r="X29" s="394">
        <v>466.24560000000002</v>
      </c>
      <c r="Y29" s="394">
        <v>580.29549999999995</v>
      </c>
      <c r="Z29" s="379">
        <v>500.06369999999998</v>
      </c>
    </row>
    <row r="30" spans="2:26" ht="16.5" customHeight="1">
      <c r="B30" s="388" t="s">
        <v>117</v>
      </c>
      <c r="C30" s="389">
        <v>519.53769999999997</v>
      </c>
      <c r="D30" s="389">
        <v>361.12180000000001</v>
      </c>
      <c r="E30" s="389">
        <v>383.73919999999998</v>
      </c>
      <c r="F30" s="389">
        <v>405.94139999999999</v>
      </c>
      <c r="G30" s="389">
        <v>407.87130000000002</v>
      </c>
      <c r="H30" s="389">
        <v>467.55489999999998</v>
      </c>
      <c r="I30" s="389">
        <v>546.14890000000003</v>
      </c>
      <c r="J30" s="389">
        <v>1111.4192</v>
      </c>
      <c r="K30" s="390">
        <v>422.36840000000001</v>
      </c>
      <c r="L30" s="390">
        <v>772.14530000000002</v>
      </c>
      <c r="M30" s="391">
        <v>533.47559999999999</v>
      </c>
      <c r="N30" s="12"/>
      <c r="O30" s="388" t="s">
        <v>117</v>
      </c>
      <c r="P30" s="389">
        <v>473.14729999999997</v>
      </c>
      <c r="Q30" s="389">
        <v>337.65530000000001</v>
      </c>
      <c r="R30" s="389">
        <v>366.15460000000002</v>
      </c>
      <c r="S30" s="389">
        <v>381.89839999999998</v>
      </c>
      <c r="T30" s="389">
        <v>388.95069999999998</v>
      </c>
      <c r="U30" s="389">
        <v>441.16609999999997</v>
      </c>
      <c r="V30" s="389">
        <v>507.55680000000001</v>
      </c>
      <c r="W30" s="389">
        <v>1006.2234</v>
      </c>
      <c r="X30" s="390">
        <v>399.52850000000001</v>
      </c>
      <c r="Y30" s="390">
        <v>706.92489999999998</v>
      </c>
      <c r="Z30" s="391">
        <v>497.17340000000002</v>
      </c>
    </row>
    <row r="31" spans="2:26" ht="16.5" customHeight="1">
      <c r="B31" s="392" t="s">
        <v>118</v>
      </c>
      <c r="C31" s="393">
        <v>816.86379999999997</v>
      </c>
      <c r="D31" s="393">
        <v>567.42499999999995</v>
      </c>
      <c r="E31" s="393">
        <v>478.64980000000003</v>
      </c>
      <c r="F31" s="393">
        <v>449.62090000000001</v>
      </c>
      <c r="G31" s="393">
        <v>444.08499999999998</v>
      </c>
      <c r="H31" s="393">
        <v>565.60979999999995</v>
      </c>
      <c r="I31" s="393">
        <v>487.23430000000002</v>
      </c>
      <c r="J31" s="393">
        <v>976.63059999999996</v>
      </c>
      <c r="K31" s="394">
        <v>489.80630000000002</v>
      </c>
      <c r="L31" s="394">
        <v>757.41489999999999</v>
      </c>
      <c r="M31" s="379">
        <v>590.15830000000005</v>
      </c>
      <c r="N31" s="12"/>
      <c r="O31" s="392" t="s">
        <v>118</v>
      </c>
      <c r="P31" s="393">
        <v>743.66740000000004</v>
      </c>
      <c r="Q31" s="393">
        <v>523.7876</v>
      </c>
      <c r="R31" s="393">
        <v>451.9991</v>
      </c>
      <c r="S31" s="393">
        <v>424.77390000000003</v>
      </c>
      <c r="T31" s="393">
        <v>421.726</v>
      </c>
      <c r="U31" s="393">
        <v>532.56709999999998</v>
      </c>
      <c r="V31" s="393">
        <v>457.47859999999997</v>
      </c>
      <c r="W31" s="393">
        <v>934.11879999999996</v>
      </c>
      <c r="X31" s="394">
        <v>462.16309999999999</v>
      </c>
      <c r="Y31" s="394">
        <v>720.61689999999999</v>
      </c>
      <c r="Z31" s="379">
        <v>559.08219999999994</v>
      </c>
    </row>
    <row r="32" spans="2:26" ht="16.5" customHeight="1">
      <c r="B32" s="388" t="s">
        <v>60</v>
      </c>
      <c r="C32" s="389" t="s">
        <v>93</v>
      </c>
      <c r="D32" s="389">
        <v>272.3528</v>
      </c>
      <c r="E32" s="389">
        <v>317.8349</v>
      </c>
      <c r="F32" s="389">
        <v>383.6191</v>
      </c>
      <c r="G32" s="389">
        <v>382.33350000000002</v>
      </c>
      <c r="H32" s="389">
        <v>449.55840000000001</v>
      </c>
      <c r="I32" s="389">
        <v>512.96249999999998</v>
      </c>
      <c r="J32" s="389">
        <v>1132.0551</v>
      </c>
      <c r="K32" s="390">
        <v>390.59559999999999</v>
      </c>
      <c r="L32" s="390">
        <v>778.48789999999997</v>
      </c>
      <c r="M32" s="391">
        <v>543.00559999999996</v>
      </c>
      <c r="N32" s="12"/>
      <c r="O32" s="388" t="s">
        <v>60</v>
      </c>
      <c r="P32" s="389" t="s">
        <v>93</v>
      </c>
      <c r="Q32" s="389">
        <v>261.15589999999997</v>
      </c>
      <c r="R32" s="389">
        <v>301.35059999999999</v>
      </c>
      <c r="S32" s="389">
        <v>362.57600000000002</v>
      </c>
      <c r="T32" s="389">
        <v>364.65800000000002</v>
      </c>
      <c r="U32" s="389">
        <v>432.04570000000001</v>
      </c>
      <c r="V32" s="389">
        <v>472.40879999999999</v>
      </c>
      <c r="W32" s="389">
        <v>1021.6246</v>
      </c>
      <c r="X32" s="390">
        <v>372.11219999999997</v>
      </c>
      <c r="Y32" s="390">
        <v>707.96439999999996</v>
      </c>
      <c r="Z32" s="391">
        <v>504.07470000000001</v>
      </c>
    </row>
    <row r="33" spans="1:26" ht="16.5" customHeight="1">
      <c r="B33" s="392" t="s">
        <v>83</v>
      </c>
      <c r="C33" s="393">
        <v>562.18430000000001</v>
      </c>
      <c r="D33" s="393">
        <v>670.71690000000001</v>
      </c>
      <c r="E33" s="393">
        <v>568.58079999999995</v>
      </c>
      <c r="F33" s="393">
        <v>439.58580000000001</v>
      </c>
      <c r="G33" s="393">
        <v>365.25779999999997</v>
      </c>
      <c r="H33" s="393">
        <v>420.10270000000003</v>
      </c>
      <c r="I33" s="393">
        <v>447.02449999999999</v>
      </c>
      <c r="J33" s="393">
        <v>641.16510000000005</v>
      </c>
      <c r="K33" s="394">
        <v>418.32769999999999</v>
      </c>
      <c r="L33" s="394">
        <v>596.48800000000006</v>
      </c>
      <c r="M33" s="379">
        <v>548.02859999999998</v>
      </c>
      <c r="N33" s="12"/>
      <c r="O33" s="392" t="s">
        <v>83</v>
      </c>
      <c r="P33" s="393">
        <v>543.67169999999999</v>
      </c>
      <c r="Q33" s="393">
        <v>611.9615</v>
      </c>
      <c r="R33" s="393">
        <v>547.76890000000003</v>
      </c>
      <c r="S33" s="393">
        <v>422.55059999999997</v>
      </c>
      <c r="T33" s="393">
        <v>353.31299999999999</v>
      </c>
      <c r="U33" s="393">
        <v>407.68099999999998</v>
      </c>
      <c r="V33" s="393">
        <v>416.97859999999997</v>
      </c>
      <c r="W33" s="393">
        <v>587.16800000000001</v>
      </c>
      <c r="X33" s="394">
        <v>403.81279999999998</v>
      </c>
      <c r="Y33" s="394">
        <v>548.00279999999998</v>
      </c>
      <c r="Z33" s="379">
        <v>508.7833</v>
      </c>
    </row>
    <row r="34" spans="1:26" ht="16.5" customHeight="1">
      <c r="B34" s="388" t="s">
        <v>119</v>
      </c>
      <c r="C34" s="389" t="s">
        <v>93</v>
      </c>
      <c r="D34" s="389" t="s">
        <v>93</v>
      </c>
      <c r="E34" s="389">
        <v>341.02910000000003</v>
      </c>
      <c r="F34" s="389">
        <v>290.7561</v>
      </c>
      <c r="G34" s="389">
        <v>397.51769999999999</v>
      </c>
      <c r="H34" s="389">
        <v>296.94229999999999</v>
      </c>
      <c r="I34" s="389">
        <v>440.71170000000001</v>
      </c>
      <c r="J34" s="389">
        <v>248.0617</v>
      </c>
      <c r="K34" s="390">
        <v>350.9554</v>
      </c>
      <c r="L34" s="390">
        <v>282.03559999999999</v>
      </c>
      <c r="M34" s="391">
        <v>290.28129999999999</v>
      </c>
      <c r="N34" s="12"/>
      <c r="O34" s="388" t="s">
        <v>119</v>
      </c>
      <c r="P34" s="389" t="s">
        <v>93</v>
      </c>
      <c r="Q34" s="389" t="s">
        <v>93</v>
      </c>
      <c r="R34" s="389">
        <v>333.63119999999998</v>
      </c>
      <c r="S34" s="389">
        <v>285.28719999999998</v>
      </c>
      <c r="T34" s="389">
        <v>365.45859999999999</v>
      </c>
      <c r="U34" s="389">
        <v>283.21170000000001</v>
      </c>
      <c r="V34" s="389">
        <v>393.48829999999998</v>
      </c>
      <c r="W34" s="389">
        <v>232.35210000000001</v>
      </c>
      <c r="X34" s="390">
        <v>329.46690000000001</v>
      </c>
      <c r="Y34" s="390">
        <v>260.76850000000002</v>
      </c>
      <c r="Z34" s="391">
        <v>268.98779999999999</v>
      </c>
    </row>
    <row r="35" spans="1:26" ht="16.5" customHeight="1">
      <c r="B35" s="392" t="s">
        <v>691</v>
      </c>
      <c r="C35" s="395" t="s">
        <v>93</v>
      </c>
      <c r="D35" s="393" t="s">
        <v>93</v>
      </c>
      <c r="E35" s="393">
        <v>381.4436</v>
      </c>
      <c r="F35" s="393">
        <v>623.41600000000005</v>
      </c>
      <c r="G35" s="393">
        <v>107.8884</v>
      </c>
      <c r="H35" s="393">
        <v>225.0565</v>
      </c>
      <c r="I35" s="393">
        <v>536.47749999999996</v>
      </c>
      <c r="J35" s="393" t="s">
        <v>93</v>
      </c>
      <c r="K35" s="394">
        <v>210.3698</v>
      </c>
      <c r="L35" s="394">
        <v>536.47749999999996</v>
      </c>
      <c r="M35" s="379">
        <v>437.05799999999999</v>
      </c>
      <c r="N35" s="12"/>
      <c r="O35" s="392" t="s">
        <v>691</v>
      </c>
      <c r="P35" s="395" t="s">
        <v>93</v>
      </c>
      <c r="Q35" s="393" t="s">
        <v>93</v>
      </c>
      <c r="R35" s="393">
        <v>351.88889999999998</v>
      </c>
      <c r="S35" s="393">
        <v>518.01440000000002</v>
      </c>
      <c r="T35" s="393">
        <v>107.50660000000001</v>
      </c>
      <c r="U35" s="393">
        <v>222.5917</v>
      </c>
      <c r="V35" s="393">
        <v>515.43550000000005</v>
      </c>
      <c r="W35" s="393" t="s">
        <v>93</v>
      </c>
      <c r="X35" s="394">
        <v>206.18819999999999</v>
      </c>
      <c r="Y35" s="394">
        <v>515.43550000000005</v>
      </c>
      <c r="Z35" s="379">
        <v>421.15620000000001</v>
      </c>
    </row>
    <row r="36" spans="1:26" ht="16.5" customHeight="1">
      <c r="B36" s="396" t="s">
        <v>415</v>
      </c>
      <c r="C36" s="397"/>
      <c r="D36" s="397"/>
      <c r="E36" s="397"/>
      <c r="F36" s="397"/>
      <c r="G36" s="397"/>
      <c r="H36" s="397"/>
      <c r="I36" s="397"/>
      <c r="J36" s="397"/>
      <c r="K36" s="398"/>
      <c r="L36" s="398"/>
      <c r="M36" s="399"/>
      <c r="N36" s="12"/>
      <c r="O36" s="396" t="s">
        <v>415</v>
      </c>
      <c r="P36" s="397"/>
      <c r="Q36" s="397"/>
      <c r="R36" s="397"/>
      <c r="S36" s="397"/>
      <c r="T36" s="397"/>
      <c r="U36" s="397"/>
      <c r="V36" s="397"/>
      <c r="W36" s="397"/>
      <c r="X36" s="398"/>
      <c r="Y36" s="398"/>
      <c r="Z36" s="399"/>
    </row>
    <row r="37" spans="1:26" ht="16.5" customHeight="1">
      <c r="B37" s="400" t="s">
        <v>692</v>
      </c>
      <c r="C37" s="393" t="s">
        <v>93</v>
      </c>
      <c r="D37" s="393" t="s">
        <v>93</v>
      </c>
      <c r="E37" s="393" t="s">
        <v>93</v>
      </c>
      <c r="F37" s="393" t="s">
        <v>93</v>
      </c>
      <c r="G37" s="393" t="s">
        <v>93</v>
      </c>
      <c r="H37" s="393">
        <v>751.24030000000005</v>
      </c>
      <c r="I37" s="393">
        <v>819.63890000000004</v>
      </c>
      <c r="J37" s="393">
        <v>658.94029999999998</v>
      </c>
      <c r="K37" s="394">
        <v>751.24030000000005</v>
      </c>
      <c r="L37" s="394">
        <v>674.04930000000002</v>
      </c>
      <c r="M37" s="379">
        <v>674.66560000000004</v>
      </c>
      <c r="N37" s="12"/>
      <c r="O37" s="400" t="s">
        <v>692</v>
      </c>
      <c r="P37" s="393" t="s">
        <v>93</v>
      </c>
      <c r="Q37" s="393" t="s">
        <v>93</v>
      </c>
      <c r="R37" s="393" t="s">
        <v>93</v>
      </c>
      <c r="S37" s="393" t="s">
        <v>93</v>
      </c>
      <c r="T37" s="393" t="s">
        <v>93</v>
      </c>
      <c r="U37" s="393">
        <v>717.60969999999998</v>
      </c>
      <c r="V37" s="393">
        <v>745.32579999999996</v>
      </c>
      <c r="W37" s="393">
        <v>612.0145</v>
      </c>
      <c r="X37" s="394">
        <v>717.60969999999998</v>
      </c>
      <c r="Y37" s="394">
        <v>624.54859999999996</v>
      </c>
      <c r="Z37" s="379">
        <v>625.29160000000002</v>
      </c>
    </row>
    <row r="38" spans="1:26" ht="16.5" customHeight="1">
      <c r="B38" s="401" t="s">
        <v>406</v>
      </c>
      <c r="C38" s="402" t="s">
        <v>93</v>
      </c>
      <c r="D38" s="402" t="s">
        <v>93</v>
      </c>
      <c r="E38" s="402" t="s">
        <v>93</v>
      </c>
      <c r="F38" s="402" t="s">
        <v>93</v>
      </c>
      <c r="G38" s="402">
        <v>586.29190000000006</v>
      </c>
      <c r="H38" s="402">
        <v>476.64510000000001</v>
      </c>
      <c r="I38" s="402">
        <v>515.12559999999996</v>
      </c>
      <c r="J38" s="402">
        <v>406.94929999999999</v>
      </c>
      <c r="K38" s="403">
        <v>487.142</v>
      </c>
      <c r="L38" s="403">
        <v>501.73090000000002</v>
      </c>
      <c r="M38" s="404">
        <v>496.70030000000003</v>
      </c>
      <c r="N38" s="12"/>
      <c r="O38" s="401" t="s">
        <v>406</v>
      </c>
      <c r="P38" s="402" t="s">
        <v>93</v>
      </c>
      <c r="Q38" s="402" t="s">
        <v>93</v>
      </c>
      <c r="R38" s="402" t="s">
        <v>93</v>
      </c>
      <c r="S38" s="402" t="s">
        <v>93</v>
      </c>
      <c r="T38" s="402">
        <v>549.74720000000002</v>
      </c>
      <c r="U38" s="402">
        <v>453.93239999999997</v>
      </c>
      <c r="V38" s="402">
        <v>479.86020000000002</v>
      </c>
      <c r="W38" s="402">
        <v>375.57929999999999</v>
      </c>
      <c r="X38" s="403">
        <v>463.10509999999999</v>
      </c>
      <c r="Y38" s="403">
        <v>466.94779999999997</v>
      </c>
      <c r="Z38" s="404">
        <v>465.62279999999998</v>
      </c>
    </row>
    <row r="39" spans="1:26" ht="16.5" customHeight="1">
      <c r="B39" s="405" t="s">
        <v>87</v>
      </c>
      <c r="C39" s="393">
        <v>588.50819999999999</v>
      </c>
      <c r="D39" s="393">
        <v>457.67779999999999</v>
      </c>
      <c r="E39" s="393">
        <v>412.62200000000001</v>
      </c>
      <c r="F39" s="393">
        <v>395.46510000000001</v>
      </c>
      <c r="G39" s="393">
        <v>387.9402</v>
      </c>
      <c r="H39" s="393">
        <v>355.03070000000002</v>
      </c>
      <c r="I39" s="393">
        <v>417.19830000000002</v>
      </c>
      <c r="J39" s="393" t="s">
        <v>93</v>
      </c>
      <c r="K39" s="394">
        <v>392.00889999999998</v>
      </c>
      <c r="L39" s="394">
        <v>417.19830000000002</v>
      </c>
      <c r="M39" s="379">
        <v>392.28910000000002</v>
      </c>
      <c r="N39" s="12"/>
      <c r="O39" s="405" t="s">
        <v>87</v>
      </c>
      <c r="P39" s="393">
        <v>557.81899999999996</v>
      </c>
      <c r="Q39" s="393">
        <v>428.74810000000002</v>
      </c>
      <c r="R39" s="393">
        <v>393.52640000000002</v>
      </c>
      <c r="S39" s="393">
        <v>376.86470000000003</v>
      </c>
      <c r="T39" s="393">
        <v>371.01</v>
      </c>
      <c r="U39" s="393">
        <v>341.32909999999998</v>
      </c>
      <c r="V39" s="395">
        <v>404.0419</v>
      </c>
      <c r="W39" s="395" t="s">
        <v>93</v>
      </c>
      <c r="X39" s="394">
        <v>374.33940000000001</v>
      </c>
      <c r="Y39" s="394">
        <v>404.0419</v>
      </c>
      <c r="Z39" s="379">
        <v>374.66980000000001</v>
      </c>
    </row>
    <row r="40" spans="1:26" ht="16.5" customHeight="1">
      <c r="B40" s="406" t="s">
        <v>86</v>
      </c>
      <c r="C40" s="407">
        <v>726.34069999999997</v>
      </c>
      <c r="D40" s="407">
        <v>474.54660000000001</v>
      </c>
      <c r="E40" s="407">
        <v>384.22559999999999</v>
      </c>
      <c r="F40" s="407">
        <v>317.48390000000001</v>
      </c>
      <c r="G40" s="407">
        <v>286.04770000000002</v>
      </c>
      <c r="H40" s="407">
        <v>244.80529999999999</v>
      </c>
      <c r="I40" s="407" t="s">
        <v>93</v>
      </c>
      <c r="J40" s="407" t="s">
        <v>93</v>
      </c>
      <c r="K40" s="409">
        <v>340.09500000000003</v>
      </c>
      <c r="L40" s="409" t="s">
        <v>93</v>
      </c>
      <c r="M40" s="410">
        <v>340.09500000000003</v>
      </c>
      <c r="N40" s="12"/>
      <c r="O40" s="406" t="s">
        <v>86</v>
      </c>
      <c r="P40" s="407">
        <v>673.45100000000002</v>
      </c>
      <c r="Q40" s="407">
        <v>440.03289999999998</v>
      </c>
      <c r="R40" s="407">
        <v>364.4837</v>
      </c>
      <c r="S40" s="407">
        <v>300.23669999999998</v>
      </c>
      <c r="T40" s="407">
        <v>274.10410000000002</v>
      </c>
      <c r="U40" s="407">
        <v>241.06280000000001</v>
      </c>
      <c r="V40" s="408" t="s">
        <v>93</v>
      </c>
      <c r="W40" s="408" t="s">
        <v>93</v>
      </c>
      <c r="X40" s="409">
        <v>322.58839999999998</v>
      </c>
      <c r="Y40" s="409" t="s">
        <v>93</v>
      </c>
      <c r="Z40" s="410">
        <v>322.58839999999998</v>
      </c>
    </row>
    <row r="41" spans="1:26" s="246" customFormat="1">
      <c r="B41" s="22" t="s">
        <v>693</v>
      </c>
      <c r="C41" s="247"/>
      <c r="D41" s="247"/>
      <c r="E41" s="247"/>
      <c r="F41" s="247"/>
      <c r="G41" s="247"/>
      <c r="H41" s="247"/>
      <c r="I41" s="247"/>
      <c r="J41" s="247"/>
      <c r="K41" s="247"/>
      <c r="L41" s="247"/>
      <c r="M41" s="248"/>
      <c r="O41" s="22" t="s">
        <v>693</v>
      </c>
      <c r="P41" s="247"/>
      <c r="Q41" s="247"/>
      <c r="R41" s="247"/>
      <c r="S41" s="247"/>
      <c r="T41" s="247"/>
      <c r="U41" s="247"/>
      <c r="V41" s="247"/>
      <c r="W41" s="247"/>
      <c r="X41" s="247"/>
      <c r="Y41" s="247"/>
      <c r="Z41" s="248"/>
    </row>
    <row r="42" spans="1:26" s="246" customFormat="1">
      <c r="B42" s="22" t="s">
        <v>741</v>
      </c>
      <c r="C42" s="247"/>
      <c r="D42" s="247"/>
      <c r="E42" s="247"/>
      <c r="F42" s="247"/>
      <c r="G42" s="247"/>
      <c r="H42" s="247"/>
      <c r="I42" s="247"/>
      <c r="J42" s="247"/>
      <c r="K42" s="247"/>
      <c r="L42" s="247"/>
      <c r="M42" s="248"/>
      <c r="O42" s="22" t="s">
        <v>741</v>
      </c>
      <c r="P42" s="247"/>
      <c r="Q42" s="247"/>
      <c r="R42" s="247"/>
      <c r="S42" s="247"/>
      <c r="T42" s="247"/>
      <c r="U42" s="247"/>
      <c r="V42" s="247"/>
      <c r="W42" s="247"/>
      <c r="X42" s="247"/>
      <c r="Y42" s="247"/>
      <c r="Z42" s="248"/>
    </row>
    <row r="43" spans="1:26" s="246" customFormat="1">
      <c r="B43" s="47" t="s">
        <v>766</v>
      </c>
      <c r="C43" s="249"/>
      <c r="D43" s="249"/>
      <c r="E43" s="249"/>
      <c r="F43" s="249"/>
      <c r="G43" s="249"/>
      <c r="H43" s="249"/>
      <c r="I43" s="249"/>
      <c r="J43" s="249"/>
      <c r="K43" s="249"/>
      <c r="L43" s="249"/>
      <c r="M43" s="250"/>
      <c r="O43" s="47" t="s">
        <v>766</v>
      </c>
      <c r="P43" s="249"/>
      <c r="Q43" s="249"/>
      <c r="R43" s="249"/>
      <c r="S43" s="249"/>
      <c r="T43" s="249"/>
      <c r="U43" s="249"/>
      <c r="V43" s="249"/>
      <c r="W43" s="249"/>
      <c r="X43" s="249"/>
      <c r="Y43" s="249"/>
      <c r="Z43" s="250"/>
    </row>
    <row r="44" spans="1:26" s="246" customFormat="1">
      <c r="A44" s="251"/>
      <c r="B44" s="411" t="s">
        <v>695</v>
      </c>
      <c r="C44" s="252"/>
      <c r="D44" s="252"/>
      <c r="E44" s="252"/>
      <c r="F44" s="252"/>
      <c r="G44" s="252"/>
      <c r="H44" s="252"/>
      <c r="I44" s="252"/>
      <c r="J44" s="252"/>
      <c r="K44" s="252"/>
      <c r="L44" s="252"/>
      <c r="M44" s="253"/>
      <c r="N44" s="251"/>
      <c r="O44" s="411" t="s">
        <v>695</v>
      </c>
      <c r="P44" s="252"/>
      <c r="Q44" s="252"/>
      <c r="R44" s="252"/>
      <c r="S44" s="252"/>
      <c r="T44" s="252"/>
      <c r="U44" s="252"/>
      <c r="V44" s="252"/>
      <c r="W44" s="252"/>
      <c r="X44" s="252"/>
      <c r="Y44" s="252"/>
      <c r="Z44" s="253"/>
    </row>
  </sheetData>
  <phoneticPr fontId="3" type="noConversion"/>
  <pageMargins left="0.78740157480314965" right="0.78740157480314965" top="0.78740157480314965" bottom="0.78740157480314965" header="0.39370078740157483" footer="0.39370078740157483"/>
  <pageSetup paperSize="9" scale="72" firstPageNumber="26" fitToWidth="0" fitToHeight="0" orientation="landscape" useFirstPageNumber="1" r:id="rId1"/>
  <headerFooter differentFirst="1">
    <oddHeader>&amp;R&amp;12Les finances des groupements à fiscalité propre en 2016</oddHeader>
    <oddFooter>&amp;LDirection Générale des Collectivités Locales / DESL&amp;C&amp;P&amp;RMise en ligne : juillet 2018</oddFooter>
    <firstFooter>&amp;LDirection Générale des Collectivités Locales / DESL&amp;C&amp;P&amp;RMise en ligne : mai 2018</firstFooter>
  </headerFooter>
  <colBreaks count="1" manualBreakCount="1">
    <brk id="13" max="1048575" man="1"/>
  </colBreaks>
</worksheet>
</file>

<file path=xl/worksheets/sheet19.xml><?xml version="1.0" encoding="utf-8"?>
<worksheet xmlns="http://schemas.openxmlformats.org/spreadsheetml/2006/main" xmlns:r="http://schemas.openxmlformats.org/officeDocument/2006/relationships">
  <dimension ref="A1:CM50"/>
  <sheetViews>
    <sheetView zoomScaleNormal="100" zoomScalePageLayoutView="85" workbookViewId="0">
      <selection activeCell="C15" sqref="C15"/>
    </sheetView>
  </sheetViews>
  <sheetFormatPr baseColWidth="10" defaultRowHeight="12.75"/>
  <cols>
    <col min="1" max="1" width="5.28515625" customWidth="1"/>
    <col min="2" max="2" width="33.42578125" customWidth="1"/>
    <col min="11" max="12" width="14.28515625" customWidth="1"/>
    <col min="13" max="13" width="14.28515625" style="74" customWidth="1"/>
    <col min="14" max="14" width="8.5703125" customWidth="1"/>
    <col min="15" max="15" width="35.42578125" customWidth="1"/>
    <col min="24" max="26" width="13.5703125" customWidth="1"/>
    <col min="27" max="27" width="6.42578125" customWidth="1"/>
    <col min="28" max="28" width="32.7109375" customWidth="1"/>
    <col min="37" max="38" width="14.28515625" customWidth="1"/>
    <col min="39" max="39" width="15.28515625" style="74" customWidth="1"/>
    <col min="40" max="40" width="5.85546875" customWidth="1"/>
    <col min="41" max="41" width="34.28515625" customWidth="1"/>
    <col min="50" max="51" width="14" customWidth="1"/>
    <col min="52" max="52" width="16.85546875" style="74" customWidth="1"/>
    <col min="53" max="53" width="5.85546875" customWidth="1"/>
    <col min="54" max="54" width="33.140625" customWidth="1"/>
    <col min="63" max="64" width="14" customWidth="1"/>
    <col min="65" max="65" width="15.85546875" style="74" customWidth="1"/>
    <col min="66" max="66" width="4.85546875" customWidth="1"/>
    <col min="67" max="67" width="33.5703125" customWidth="1"/>
    <col min="76" max="77" width="14" customWidth="1"/>
    <col min="78" max="78" width="15" style="74" customWidth="1"/>
    <col min="79" max="79" width="6.7109375" customWidth="1"/>
    <col min="80" max="80" width="30.85546875" customWidth="1"/>
    <col min="89" max="90" width="15" customWidth="1"/>
    <col min="91" max="91" width="15" style="74" customWidth="1"/>
  </cols>
  <sheetData>
    <row r="1" spans="1:91" s="12" customFormat="1" ht="20.25">
      <c r="A1" s="9" t="s">
        <v>407</v>
      </c>
      <c r="B1" s="29"/>
      <c r="C1" s="49"/>
      <c r="D1" s="49"/>
      <c r="E1" s="49"/>
      <c r="F1" s="49"/>
      <c r="G1" s="49"/>
      <c r="H1" s="49"/>
      <c r="I1" s="49"/>
      <c r="J1" s="49"/>
      <c r="K1" s="49"/>
      <c r="L1" s="49"/>
      <c r="M1" s="69"/>
      <c r="N1" s="28"/>
      <c r="O1" s="29"/>
      <c r="P1" s="165"/>
      <c r="Q1" s="165"/>
      <c r="R1" s="165"/>
      <c r="S1" s="165"/>
      <c r="T1" s="165"/>
      <c r="U1" s="165"/>
      <c r="V1" s="165"/>
      <c r="W1" s="165"/>
      <c r="X1" s="165"/>
      <c r="Y1" s="165"/>
      <c r="Z1" s="166"/>
      <c r="AA1" s="48"/>
      <c r="AB1" s="57"/>
      <c r="AC1" s="46"/>
      <c r="AD1" s="46"/>
      <c r="AE1" s="46"/>
      <c r="AF1" s="46"/>
      <c r="AG1" s="46"/>
      <c r="AH1" s="46"/>
      <c r="AI1" s="46"/>
      <c r="AJ1" s="46"/>
      <c r="AK1" s="46"/>
      <c r="AL1" s="46"/>
      <c r="AM1" s="69"/>
      <c r="AN1" s="48"/>
      <c r="AO1" s="57"/>
      <c r="AP1" s="46"/>
      <c r="AQ1" s="46"/>
      <c r="AR1" s="46"/>
      <c r="AS1" s="46"/>
      <c r="AT1" s="46"/>
      <c r="AU1" s="46"/>
      <c r="AV1" s="46"/>
      <c r="AW1" s="46"/>
      <c r="AX1" s="46"/>
      <c r="AY1" s="46"/>
      <c r="AZ1" s="69"/>
      <c r="BA1" s="48"/>
      <c r="BB1" s="58"/>
      <c r="BC1" s="59"/>
      <c r="BD1" s="59"/>
      <c r="BE1" s="59"/>
      <c r="BF1" s="59"/>
      <c r="BG1" s="59"/>
      <c r="BH1" s="59"/>
      <c r="BI1" s="46"/>
      <c r="BJ1" s="46"/>
      <c r="BK1" s="46"/>
      <c r="BL1" s="46"/>
      <c r="BM1" s="69"/>
      <c r="BN1" s="48"/>
      <c r="BO1" s="56"/>
      <c r="BP1" s="59"/>
      <c r="BQ1" s="59"/>
      <c r="BR1" s="59"/>
      <c r="BS1" s="59"/>
      <c r="BT1" s="59"/>
      <c r="BU1" s="59"/>
      <c r="BV1" s="59"/>
      <c r="BW1" s="59"/>
      <c r="BX1" s="59"/>
      <c r="BY1" s="59"/>
      <c r="BZ1" s="78"/>
      <c r="CA1" s="48"/>
      <c r="CB1" s="56"/>
      <c r="CC1" s="59"/>
      <c r="CD1" s="59"/>
      <c r="CE1" s="59"/>
      <c r="CF1" s="59"/>
      <c r="CG1" s="59"/>
      <c r="CH1" s="59"/>
      <c r="CI1" s="59"/>
      <c r="CJ1" s="59"/>
      <c r="CK1" s="59"/>
      <c r="CL1" s="59"/>
      <c r="CM1" s="78"/>
    </row>
    <row r="2" spans="1:91" s="12" customFormat="1" ht="12.75" customHeight="1">
      <c r="A2" s="8"/>
      <c r="B2" s="29"/>
      <c r="C2" s="49"/>
      <c r="D2" s="49"/>
      <c r="E2" s="49"/>
      <c r="F2" s="49"/>
      <c r="G2" s="49"/>
      <c r="H2" s="49"/>
      <c r="I2" s="49"/>
      <c r="J2" s="49"/>
      <c r="K2" s="49"/>
      <c r="L2" s="49"/>
      <c r="M2" s="69"/>
      <c r="O2" s="20"/>
      <c r="P2" s="31"/>
      <c r="Q2" s="31"/>
      <c r="R2" s="31"/>
      <c r="S2" s="31"/>
      <c r="T2" s="31"/>
      <c r="U2" s="31"/>
      <c r="V2" s="31"/>
      <c r="W2" s="31"/>
      <c r="X2" s="31"/>
      <c r="Y2" s="31"/>
      <c r="Z2" s="32"/>
      <c r="AA2" s="48"/>
      <c r="AB2" s="57"/>
      <c r="AC2" s="46"/>
      <c r="AD2" s="46"/>
      <c r="AE2" s="46"/>
      <c r="AF2" s="46"/>
      <c r="AG2" s="46"/>
      <c r="AH2" s="46"/>
      <c r="AI2" s="46"/>
      <c r="AJ2" s="46"/>
      <c r="AK2" s="46"/>
      <c r="AL2" s="46"/>
      <c r="AM2" s="69"/>
      <c r="AN2" s="48"/>
      <c r="AO2" s="57"/>
      <c r="AP2" s="46"/>
      <c r="AQ2" s="46"/>
      <c r="AR2" s="46"/>
      <c r="AS2" s="46"/>
      <c r="AT2" s="46"/>
      <c r="AU2" s="46"/>
      <c r="AV2" s="46"/>
      <c r="AW2" s="46"/>
      <c r="AX2" s="46"/>
      <c r="AY2" s="46"/>
      <c r="AZ2" s="69"/>
      <c r="BA2" s="48"/>
      <c r="BB2" s="58"/>
      <c r="BC2" s="59"/>
      <c r="BD2" s="59"/>
      <c r="BE2" s="59"/>
      <c r="BF2" s="59"/>
      <c r="BG2" s="59"/>
      <c r="BH2" s="59"/>
      <c r="BI2" s="46"/>
      <c r="BJ2" s="46"/>
      <c r="BK2" s="46"/>
      <c r="BL2" s="46"/>
      <c r="BM2" s="69"/>
      <c r="BN2" s="48"/>
      <c r="BO2" s="56"/>
      <c r="BP2" s="59"/>
      <c r="BQ2" s="59"/>
      <c r="BR2" s="59"/>
      <c r="BS2" s="59"/>
      <c r="BT2" s="59"/>
      <c r="BU2" s="59"/>
      <c r="BV2" s="59"/>
      <c r="BW2" s="59"/>
      <c r="BX2" s="59"/>
      <c r="BY2" s="59"/>
      <c r="BZ2" s="78"/>
      <c r="CA2" s="48"/>
      <c r="CB2" s="56"/>
      <c r="CC2" s="59"/>
      <c r="CD2" s="59"/>
      <c r="CE2" s="59"/>
      <c r="CF2" s="59"/>
      <c r="CG2" s="59"/>
      <c r="CH2" s="59"/>
      <c r="CI2" s="59"/>
      <c r="CJ2" s="59"/>
      <c r="CK2" s="59"/>
      <c r="CL2" s="59"/>
      <c r="CM2" s="78"/>
    </row>
    <row r="3" spans="1:91">
      <c r="A3" s="12"/>
      <c r="B3" s="20"/>
      <c r="C3" s="31"/>
      <c r="D3" s="31"/>
      <c r="E3" s="31"/>
      <c r="F3" s="31"/>
      <c r="G3" s="31"/>
      <c r="H3" s="31"/>
      <c r="I3" s="31"/>
      <c r="J3" s="31"/>
      <c r="K3" s="31"/>
      <c r="L3" s="31"/>
      <c r="M3" s="70"/>
      <c r="AA3" s="12"/>
      <c r="AB3" s="12"/>
      <c r="AC3" s="51"/>
      <c r="AD3" s="51"/>
      <c r="AE3" s="51"/>
      <c r="AF3" s="51"/>
      <c r="AG3" s="51"/>
      <c r="AH3" s="51"/>
      <c r="AI3" s="51"/>
      <c r="AJ3" s="51"/>
      <c r="AK3" s="51"/>
      <c r="AL3" s="51"/>
      <c r="AM3" s="75"/>
      <c r="AN3" s="12"/>
      <c r="AO3" s="12"/>
      <c r="AP3" s="51"/>
      <c r="AQ3" s="51"/>
      <c r="AR3" s="51"/>
      <c r="AS3" s="51"/>
      <c r="AT3" s="51"/>
      <c r="AU3" s="51"/>
      <c r="AV3" s="51"/>
      <c r="AW3" s="51"/>
      <c r="AX3" s="51"/>
      <c r="AY3" s="51"/>
      <c r="AZ3" s="75"/>
      <c r="BA3" s="12"/>
      <c r="BB3" s="26"/>
      <c r="BC3" s="51"/>
      <c r="BD3" s="51"/>
      <c r="BE3" s="51"/>
      <c r="BF3" s="51"/>
      <c r="BG3" s="51"/>
      <c r="BH3" s="51"/>
      <c r="BI3" s="51"/>
      <c r="BJ3" s="51"/>
      <c r="BK3" s="51"/>
      <c r="BL3" s="51"/>
      <c r="BM3" s="75"/>
      <c r="BN3" s="12"/>
      <c r="BO3" s="12"/>
      <c r="BP3" s="51"/>
      <c r="BQ3" s="51"/>
      <c r="BR3" s="51"/>
      <c r="BS3" s="51"/>
      <c r="BT3" s="51"/>
      <c r="BU3" s="51"/>
      <c r="BV3" s="51"/>
      <c r="BW3" s="51"/>
      <c r="BX3" s="51"/>
      <c r="BY3" s="51"/>
      <c r="BZ3" s="75"/>
      <c r="CA3" s="12"/>
      <c r="CB3" s="12"/>
      <c r="CC3" s="51"/>
      <c r="CD3" s="51"/>
      <c r="CE3" s="51"/>
      <c r="CF3" s="51"/>
      <c r="CG3" s="51"/>
      <c r="CH3" s="51"/>
      <c r="CI3" s="51"/>
      <c r="CJ3" s="51"/>
      <c r="CK3" s="51"/>
      <c r="CL3" s="51"/>
      <c r="CM3" s="75"/>
    </row>
    <row r="4" spans="1:91" ht="16.5">
      <c r="A4" s="33" t="s">
        <v>408</v>
      </c>
      <c r="B4" s="34"/>
      <c r="C4" s="35"/>
      <c r="D4" s="35"/>
      <c r="E4" s="35"/>
      <c r="F4" s="35"/>
      <c r="G4" s="35"/>
      <c r="H4" s="35"/>
      <c r="I4" s="35"/>
      <c r="J4" s="35"/>
      <c r="K4" s="35"/>
      <c r="L4" s="35"/>
      <c r="M4" s="71"/>
      <c r="N4" s="33" t="s">
        <v>409</v>
      </c>
      <c r="O4" s="34"/>
      <c r="P4" s="35"/>
      <c r="Q4" s="35"/>
      <c r="R4" s="35"/>
      <c r="S4" s="35"/>
      <c r="T4" s="35"/>
      <c r="U4" s="35"/>
      <c r="V4" s="35"/>
      <c r="W4" s="35"/>
      <c r="X4" s="35"/>
      <c r="Y4" s="35"/>
      <c r="Z4" s="167"/>
      <c r="AA4" s="33" t="s">
        <v>410</v>
      </c>
      <c r="AB4" s="33"/>
      <c r="AC4" s="52"/>
      <c r="AD4" s="52"/>
      <c r="AE4" s="52"/>
      <c r="AF4" s="52"/>
      <c r="AG4" s="52"/>
      <c r="AH4" s="52"/>
      <c r="AI4" s="52"/>
      <c r="AJ4" s="52"/>
      <c r="AK4" s="52"/>
      <c r="AL4" s="52"/>
      <c r="AM4" s="76"/>
      <c r="AN4" s="33" t="s">
        <v>411</v>
      </c>
      <c r="AO4" s="33"/>
      <c r="AP4" s="52"/>
      <c r="AQ4" s="52"/>
      <c r="AR4" s="52"/>
      <c r="AS4" s="52"/>
      <c r="AT4" s="52"/>
      <c r="AU4" s="52"/>
      <c r="AV4" s="52"/>
      <c r="AW4" s="52"/>
      <c r="AX4" s="52"/>
      <c r="AY4" s="52"/>
      <c r="AZ4" s="76"/>
      <c r="BA4" s="33" t="s">
        <v>412</v>
      </c>
      <c r="BB4" s="33"/>
      <c r="BC4" s="60"/>
      <c r="BD4" s="60"/>
      <c r="BE4" s="60"/>
      <c r="BF4" s="60"/>
      <c r="BG4" s="60"/>
      <c r="BH4" s="60"/>
      <c r="BI4" s="52"/>
      <c r="BJ4" s="52"/>
      <c r="BK4" s="52"/>
      <c r="BL4" s="52"/>
      <c r="BM4" s="76"/>
      <c r="BN4" s="33" t="s">
        <v>413</v>
      </c>
      <c r="BO4" s="33"/>
      <c r="BP4" s="60"/>
      <c r="BQ4" s="60"/>
      <c r="BR4" s="60"/>
      <c r="BS4" s="60"/>
      <c r="BT4" s="60"/>
      <c r="BU4" s="60"/>
      <c r="BV4" s="60"/>
      <c r="BW4" s="60"/>
      <c r="BX4" s="60"/>
      <c r="BY4" s="60"/>
      <c r="BZ4" s="79"/>
      <c r="CA4" s="33" t="s">
        <v>414</v>
      </c>
      <c r="CB4" s="61"/>
      <c r="CC4" s="60"/>
      <c r="CD4" s="60"/>
      <c r="CE4" s="60"/>
      <c r="CF4" s="60"/>
      <c r="CG4" s="60"/>
      <c r="CH4" s="60"/>
      <c r="CI4" s="60"/>
      <c r="CJ4" s="60"/>
      <c r="CK4" s="60"/>
      <c r="CL4" s="60"/>
      <c r="CM4" s="79"/>
    </row>
    <row r="5" spans="1:91">
      <c r="A5" s="24"/>
      <c r="B5" s="20"/>
      <c r="C5" s="31"/>
      <c r="D5" s="31"/>
      <c r="E5" s="31"/>
      <c r="F5" s="31"/>
      <c r="G5" s="31"/>
      <c r="H5" s="31"/>
      <c r="I5" s="31"/>
      <c r="J5" s="31"/>
      <c r="K5" s="31"/>
      <c r="L5" s="31"/>
      <c r="M5" s="70"/>
      <c r="N5" s="24"/>
      <c r="O5" s="20"/>
      <c r="P5" s="31"/>
      <c r="Q5" s="31"/>
      <c r="R5" s="31"/>
      <c r="S5" s="31"/>
      <c r="T5" s="31"/>
      <c r="U5" s="31"/>
      <c r="V5" s="31"/>
      <c r="W5" s="31"/>
      <c r="X5" s="31"/>
      <c r="Y5" s="31"/>
      <c r="Z5" s="32"/>
      <c r="AA5" s="24"/>
      <c r="AB5" s="24"/>
      <c r="AC5" s="50"/>
      <c r="AD5" s="50"/>
      <c r="AE5" s="50"/>
      <c r="AF5" s="50"/>
      <c r="AG5" s="50"/>
      <c r="AH5" s="50"/>
      <c r="AI5" s="50"/>
      <c r="AJ5" s="50"/>
      <c r="AK5" s="50"/>
      <c r="AL5" s="50"/>
      <c r="AM5" s="77"/>
      <c r="AN5" s="24"/>
      <c r="AO5" s="24"/>
      <c r="AP5" s="50"/>
      <c r="AQ5" s="50"/>
      <c r="AR5" s="50"/>
      <c r="AS5" s="50"/>
      <c r="AT5" s="50"/>
      <c r="AU5" s="50"/>
      <c r="AV5" s="50"/>
      <c r="AW5" s="50"/>
      <c r="AX5" s="50"/>
      <c r="AY5" s="50"/>
      <c r="AZ5" s="77"/>
      <c r="BA5" s="24"/>
      <c r="BB5" s="62"/>
      <c r="BC5" s="37"/>
      <c r="BD5" s="37"/>
      <c r="BE5" s="37"/>
      <c r="BF5" s="37"/>
      <c r="BG5" s="37"/>
      <c r="BH5" s="37"/>
      <c r="BI5" s="50"/>
      <c r="BJ5" s="50"/>
      <c r="BK5" s="50"/>
      <c r="BL5" s="50"/>
      <c r="BM5" s="77"/>
      <c r="BN5" s="24"/>
      <c r="BO5" s="63"/>
      <c r="BP5" s="37"/>
      <c r="BQ5" s="37"/>
      <c r="BR5" s="37"/>
      <c r="BS5" s="37"/>
      <c r="BT5" s="37"/>
      <c r="BU5" s="37"/>
      <c r="BV5" s="37"/>
      <c r="BW5" s="37"/>
      <c r="BX5" s="37"/>
      <c r="BY5" s="37"/>
      <c r="BZ5" s="80"/>
      <c r="CA5" s="24"/>
      <c r="CB5" s="63"/>
      <c r="CC5" s="37"/>
      <c r="CD5" s="37"/>
      <c r="CE5" s="37"/>
      <c r="CF5" s="37"/>
      <c r="CG5" s="37"/>
      <c r="CH5" s="37"/>
      <c r="CI5" s="37"/>
      <c r="CJ5" s="37"/>
      <c r="CK5" s="37"/>
      <c r="CL5" s="37"/>
      <c r="CM5" s="80"/>
    </row>
    <row r="6" spans="1:91">
      <c r="A6" s="12"/>
      <c r="B6" s="36"/>
      <c r="C6" s="37"/>
      <c r="D6" s="37"/>
      <c r="E6" s="37"/>
      <c r="F6" s="37"/>
      <c r="G6" s="37"/>
      <c r="H6" s="37"/>
      <c r="I6" s="37"/>
      <c r="J6" s="37"/>
      <c r="K6" s="37"/>
      <c r="L6" s="37"/>
      <c r="M6" s="72"/>
      <c r="N6" s="12"/>
      <c r="O6" s="36"/>
      <c r="P6" s="37"/>
      <c r="Q6" s="37"/>
      <c r="R6" s="37"/>
      <c r="S6" s="37"/>
      <c r="T6" s="37"/>
      <c r="U6" s="37"/>
      <c r="V6" s="37"/>
      <c r="W6" s="37"/>
      <c r="X6" s="37"/>
      <c r="Y6" s="37"/>
      <c r="Z6" s="168"/>
      <c r="AA6" s="12"/>
      <c r="AB6" s="12"/>
      <c r="AC6" s="51"/>
      <c r="AD6" s="51"/>
      <c r="AE6" s="51"/>
      <c r="AF6" s="51"/>
      <c r="AG6" s="51"/>
      <c r="AH6" s="51"/>
      <c r="AI6" s="51"/>
      <c r="AJ6" s="51"/>
      <c r="AK6" s="51"/>
      <c r="AL6" s="51"/>
      <c r="AM6" s="75"/>
      <c r="AN6" s="12"/>
      <c r="AO6" s="12"/>
      <c r="AP6" s="51"/>
      <c r="AQ6" s="51"/>
      <c r="AR6" s="51"/>
      <c r="AS6" s="51"/>
      <c r="AT6" s="51"/>
      <c r="AU6" s="51"/>
      <c r="AV6" s="51"/>
      <c r="AW6" s="51"/>
      <c r="AX6" s="51"/>
      <c r="AY6" s="51"/>
      <c r="AZ6" s="75"/>
      <c r="BA6" s="12"/>
      <c r="BB6" s="26"/>
      <c r="BC6" s="51"/>
      <c r="BD6" s="51"/>
      <c r="BE6" s="51"/>
      <c r="BF6" s="51"/>
      <c r="BG6" s="51"/>
      <c r="BH6" s="51"/>
      <c r="BI6" s="51"/>
      <c r="BJ6" s="51"/>
      <c r="BK6" s="51"/>
      <c r="BL6" s="51"/>
      <c r="BM6" s="75"/>
      <c r="BN6" s="12"/>
      <c r="BO6" s="12"/>
      <c r="BP6" s="51"/>
      <c r="BQ6" s="51"/>
      <c r="BR6" s="51"/>
      <c r="BS6" s="51"/>
      <c r="BT6" s="51"/>
      <c r="BU6" s="51"/>
      <c r="BV6" s="51"/>
      <c r="BW6" s="51"/>
      <c r="BX6" s="51"/>
      <c r="BY6" s="51"/>
      <c r="BZ6" s="75"/>
      <c r="CA6" s="47" t="s">
        <v>218</v>
      </c>
      <c r="CB6" s="12"/>
      <c r="CC6" s="51"/>
      <c r="CD6" s="51"/>
      <c r="CE6" s="51"/>
      <c r="CF6" s="51"/>
      <c r="CG6" s="51"/>
      <c r="CH6" s="51"/>
      <c r="CI6" s="51"/>
      <c r="CJ6" s="51"/>
      <c r="CK6" s="51"/>
      <c r="CL6" s="51"/>
      <c r="CM6" s="75"/>
    </row>
    <row r="7" spans="1:91">
      <c r="A7" s="12"/>
      <c r="B7" s="227" t="s">
        <v>206</v>
      </c>
      <c r="C7" s="539" t="s">
        <v>207</v>
      </c>
      <c r="D7" s="51"/>
      <c r="E7" s="51"/>
      <c r="F7" s="51"/>
      <c r="G7" s="31"/>
      <c r="H7" s="31"/>
      <c r="I7" s="31"/>
      <c r="J7" s="31"/>
      <c r="K7" s="31"/>
      <c r="L7" s="31"/>
      <c r="M7" s="70"/>
      <c r="N7" s="227" t="s">
        <v>210</v>
      </c>
      <c r="O7" s="20"/>
      <c r="P7" s="31"/>
      <c r="Q7" s="31"/>
      <c r="R7" s="31"/>
      <c r="S7" s="31"/>
      <c r="T7" s="31"/>
      <c r="U7" s="31"/>
      <c r="V7" s="31"/>
      <c r="W7" s="31"/>
      <c r="X7" s="31"/>
      <c r="Y7" s="31"/>
      <c r="Z7" s="32"/>
      <c r="AA7" s="47" t="s">
        <v>211</v>
      </c>
      <c r="AB7" s="12"/>
      <c r="AC7" s="51"/>
      <c r="AD7" s="51"/>
      <c r="AE7" s="51"/>
      <c r="AF7" s="51"/>
      <c r="AG7" s="51"/>
      <c r="AH7" s="51"/>
      <c r="AI7" s="51"/>
      <c r="AJ7" s="51"/>
      <c r="AK7" s="51"/>
      <c r="AL7" s="51"/>
      <c r="AM7" s="75"/>
      <c r="AN7" s="47" t="s">
        <v>268</v>
      </c>
      <c r="AO7" s="12"/>
      <c r="AP7" s="51"/>
      <c r="AQ7" s="51"/>
      <c r="AR7" s="51"/>
      <c r="AS7" s="51"/>
      <c r="AT7" s="51"/>
      <c r="AU7" s="51"/>
      <c r="AV7" s="51"/>
      <c r="AW7" s="51"/>
      <c r="AX7" s="51"/>
      <c r="AY7" s="51"/>
      <c r="AZ7" s="75"/>
      <c r="BA7" s="47" t="s">
        <v>452</v>
      </c>
      <c r="BB7" s="26"/>
      <c r="BC7" s="51"/>
      <c r="BD7" s="51"/>
      <c r="BE7" s="51"/>
      <c r="BF7" s="51"/>
      <c r="BG7" s="51"/>
      <c r="BH7" s="51"/>
      <c r="BI7" s="51"/>
      <c r="BJ7" s="51"/>
      <c r="BK7" s="51"/>
      <c r="BL7" s="51"/>
      <c r="BM7" s="75"/>
      <c r="BN7" s="47" t="s">
        <v>214</v>
      </c>
      <c r="BO7" s="47"/>
      <c r="BP7" s="51"/>
      <c r="BQ7" s="51"/>
      <c r="BR7" s="51"/>
      <c r="BS7" s="51"/>
      <c r="BT7" s="51"/>
      <c r="BU7" s="51"/>
      <c r="BV7" s="51"/>
      <c r="BW7" s="51"/>
      <c r="BX7" s="51"/>
      <c r="BY7" s="51"/>
      <c r="BZ7" s="75"/>
      <c r="CA7" s="227" t="s">
        <v>210</v>
      </c>
      <c r="CB7" s="12"/>
      <c r="CC7" s="51"/>
      <c r="CD7" s="51"/>
      <c r="CE7" s="51"/>
      <c r="CF7" s="51"/>
      <c r="CG7" s="51"/>
      <c r="CH7" s="51"/>
      <c r="CI7" s="51"/>
      <c r="CJ7" s="51"/>
      <c r="CK7" s="51"/>
      <c r="CL7" s="51"/>
      <c r="CM7" s="75"/>
    </row>
    <row r="8" spans="1:91">
      <c r="A8" s="7"/>
      <c r="B8" s="219"/>
      <c r="C8" s="32"/>
      <c r="D8" s="32"/>
      <c r="E8" s="32"/>
      <c r="F8" s="32"/>
      <c r="G8" s="32"/>
      <c r="H8" s="32"/>
      <c r="I8" s="32"/>
      <c r="J8" s="32"/>
      <c r="K8" s="32"/>
      <c r="L8" s="32"/>
      <c r="M8" s="70"/>
      <c r="N8" s="47" t="s">
        <v>252</v>
      </c>
      <c r="O8" s="21"/>
      <c r="P8" s="32"/>
      <c r="Q8" s="32"/>
      <c r="R8" s="32"/>
      <c r="S8" s="32"/>
      <c r="T8" s="32"/>
      <c r="U8" s="32"/>
      <c r="V8" s="32"/>
      <c r="W8" s="32"/>
      <c r="X8" s="32"/>
      <c r="Y8" s="32"/>
      <c r="Z8" s="32"/>
      <c r="AA8" s="227" t="s">
        <v>210</v>
      </c>
      <c r="AB8" s="12"/>
      <c r="AC8" s="51"/>
      <c r="AD8" s="51"/>
      <c r="AE8" s="51"/>
      <c r="AF8" s="51"/>
      <c r="AG8" s="51"/>
      <c r="AH8" s="51"/>
      <c r="AI8" s="51"/>
      <c r="AJ8" s="51"/>
      <c r="AK8" s="51"/>
      <c r="AL8" s="51"/>
      <c r="AM8" s="75"/>
      <c r="AN8" s="227" t="s">
        <v>210</v>
      </c>
      <c r="AO8" s="12"/>
      <c r="AP8" s="51"/>
      <c r="AQ8" s="51"/>
      <c r="AR8" s="51"/>
      <c r="AS8" s="51"/>
      <c r="AT8" s="51"/>
      <c r="AU8" s="51"/>
      <c r="AV8" s="51"/>
      <c r="AW8" s="51"/>
      <c r="AX8" s="51"/>
      <c r="AY8" s="51"/>
      <c r="AZ8" s="75"/>
      <c r="BA8" s="227" t="s">
        <v>210</v>
      </c>
      <c r="BB8" s="26"/>
      <c r="BC8" s="51"/>
      <c r="BD8" s="51"/>
      <c r="BE8" s="51"/>
      <c r="BF8" s="51"/>
      <c r="BG8" s="51"/>
      <c r="BH8" s="51"/>
      <c r="BI8" s="51"/>
      <c r="BJ8" s="51"/>
      <c r="BK8" s="51"/>
      <c r="BL8" s="51"/>
      <c r="BM8" s="75"/>
      <c r="BN8" s="227" t="s">
        <v>210</v>
      </c>
      <c r="BO8" s="47"/>
      <c r="BP8" s="51"/>
      <c r="BQ8" s="51"/>
      <c r="BR8" s="51"/>
      <c r="BS8" s="51"/>
      <c r="BT8" s="51"/>
      <c r="BU8" s="51"/>
      <c r="BV8" s="51"/>
      <c r="BW8" s="51"/>
      <c r="BX8" s="51"/>
      <c r="BY8" s="51"/>
      <c r="BZ8" s="75"/>
      <c r="CB8" s="12"/>
      <c r="CC8" s="51"/>
      <c r="CD8" s="51"/>
      <c r="CE8" s="51"/>
      <c r="CF8" s="51"/>
      <c r="CG8" s="51"/>
      <c r="CH8" s="51"/>
      <c r="CI8" s="51"/>
      <c r="CJ8" s="51"/>
      <c r="CK8" s="51"/>
      <c r="CL8" s="51"/>
      <c r="CM8" s="75"/>
    </row>
    <row r="9" spans="1:91">
      <c r="A9" s="7"/>
      <c r="C9" s="32"/>
      <c r="D9" s="32"/>
      <c r="E9" s="32"/>
      <c r="F9" s="32"/>
      <c r="G9" s="32"/>
      <c r="H9" s="32"/>
      <c r="I9" s="32"/>
      <c r="J9" s="32"/>
      <c r="K9" s="32"/>
      <c r="L9" s="32"/>
      <c r="M9" s="70"/>
      <c r="N9" s="219"/>
      <c r="O9" s="21"/>
      <c r="P9" s="32"/>
      <c r="Q9" s="32"/>
      <c r="R9" s="32"/>
      <c r="S9" s="32"/>
      <c r="T9" s="32"/>
      <c r="U9" s="32"/>
      <c r="V9" s="32"/>
      <c r="W9" s="32"/>
      <c r="X9" s="32"/>
      <c r="Y9" s="32"/>
      <c r="Z9" s="32"/>
      <c r="AA9" s="12"/>
      <c r="AB9" s="7"/>
      <c r="AC9" s="64"/>
      <c r="AD9" s="64"/>
      <c r="AE9" s="64"/>
      <c r="AF9" s="64"/>
      <c r="AG9" s="64"/>
      <c r="AH9" s="64"/>
      <c r="AI9" s="64"/>
      <c r="AJ9" s="64"/>
      <c r="AK9" s="64"/>
      <c r="AL9" s="64"/>
      <c r="AM9" s="69"/>
      <c r="AN9" s="12"/>
      <c r="AO9" s="7"/>
      <c r="AP9" s="64"/>
      <c r="AQ9" s="64"/>
      <c r="AR9" s="64"/>
      <c r="AS9" s="64"/>
      <c r="AT9" s="64"/>
      <c r="AU9" s="64"/>
      <c r="AV9" s="64"/>
      <c r="AW9" s="64"/>
      <c r="AX9" s="64"/>
      <c r="AY9" s="64"/>
      <c r="AZ9" s="69"/>
      <c r="BA9" s="12"/>
      <c r="BB9" s="26"/>
      <c r="BC9" s="64"/>
      <c r="BD9" s="64"/>
      <c r="BE9" s="64"/>
      <c r="BF9" s="64"/>
      <c r="BG9" s="64"/>
      <c r="BH9" s="64"/>
      <c r="BI9" s="64"/>
      <c r="BJ9" s="64"/>
      <c r="BK9" s="64"/>
      <c r="BL9" s="64"/>
      <c r="BM9" s="69"/>
      <c r="BO9" s="7"/>
      <c r="BP9" s="64"/>
      <c r="BQ9" s="64"/>
      <c r="BR9" s="64"/>
      <c r="BS9" s="64"/>
      <c r="BT9" s="64"/>
      <c r="BU9" s="64"/>
      <c r="BV9" s="64"/>
      <c r="BW9" s="64"/>
      <c r="BX9" s="64"/>
      <c r="BY9" s="64"/>
      <c r="BZ9" s="69"/>
      <c r="CB9" s="7"/>
      <c r="CC9" s="64"/>
      <c r="CD9" s="64"/>
      <c r="CE9" s="64"/>
      <c r="CF9" s="64"/>
      <c r="CG9" s="64"/>
      <c r="CH9" s="64"/>
      <c r="CI9" s="64"/>
      <c r="CJ9" s="64"/>
      <c r="CK9" s="64"/>
      <c r="CL9" s="64"/>
      <c r="CM9" s="69"/>
    </row>
    <row r="10" spans="1:91">
      <c r="B10" s="21"/>
      <c r="C10" s="32"/>
      <c r="D10" s="32"/>
      <c r="E10" s="32"/>
      <c r="F10" s="32"/>
      <c r="G10" s="32"/>
      <c r="H10" s="32"/>
      <c r="I10" s="32"/>
      <c r="J10" s="32"/>
      <c r="K10" s="32"/>
      <c r="L10" s="32"/>
      <c r="M10" s="70"/>
      <c r="O10" s="21"/>
      <c r="P10" s="32"/>
      <c r="Q10" s="32"/>
      <c r="R10" s="32"/>
      <c r="S10" s="32"/>
      <c r="T10" s="32"/>
      <c r="U10" s="32"/>
      <c r="V10" s="32"/>
      <c r="W10" s="32"/>
      <c r="X10" s="32"/>
      <c r="Y10" s="32"/>
      <c r="Z10" s="32"/>
      <c r="AA10" s="12"/>
      <c r="AB10" s="12"/>
      <c r="AC10" s="51"/>
      <c r="AD10" s="51"/>
      <c r="AE10" s="51"/>
      <c r="AF10" s="51"/>
      <c r="AG10" s="51"/>
      <c r="AH10" s="51"/>
      <c r="AI10" s="51"/>
      <c r="AJ10" s="51"/>
      <c r="AK10" s="51"/>
      <c r="AL10" s="51"/>
      <c r="AM10" s="75"/>
      <c r="AN10" s="12"/>
      <c r="AO10" s="12"/>
      <c r="AP10" s="51"/>
      <c r="AQ10" s="51"/>
      <c r="AR10" s="51"/>
      <c r="AS10" s="51"/>
      <c r="AT10" s="51"/>
      <c r="AU10" s="51"/>
      <c r="AV10" s="51"/>
      <c r="AW10" s="51"/>
      <c r="AX10" s="51"/>
      <c r="AY10" s="51"/>
      <c r="AZ10" s="75"/>
      <c r="BA10" s="12"/>
      <c r="BB10" s="26"/>
      <c r="BC10" s="51"/>
      <c r="BD10" s="51"/>
      <c r="BE10" s="51"/>
      <c r="BF10" s="51"/>
      <c r="BG10" s="51"/>
      <c r="BH10" s="51"/>
      <c r="BI10" s="51"/>
      <c r="BJ10" s="51"/>
      <c r="BK10" s="51"/>
      <c r="BL10" s="51"/>
      <c r="BM10" s="75"/>
      <c r="BN10" s="12"/>
      <c r="BO10" s="12"/>
      <c r="BP10" s="51"/>
      <c r="BQ10" s="51"/>
      <c r="BR10" s="51"/>
      <c r="BS10" s="51"/>
      <c r="BT10" s="51"/>
      <c r="BU10" s="51"/>
      <c r="BV10" s="51"/>
      <c r="BW10" s="51"/>
      <c r="BX10" s="51"/>
      <c r="BY10" s="51"/>
      <c r="BZ10" s="75"/>
      <c r="CA10" s="12"/>
      <c r="CB10" s="12"/>
      <c r="CC10" s="51"/>
      <c r="CD10" s="51"/>
      <c r="CE10" s="51"/>
      <c r="CF10" s="51"/>
      <c r="CG10" s="51"/>
      <c r="CH10" s="51"/>
      <c r="CI10" s="51"/>
      <c r="CJ10" s="51"/>
      <c r="CK10" s="51"/>
      <c r="CL10" s="51"/>
      <c r="CM10" s="75"/>
    </row>
    <row r="11" spans="1:91" s="38" customFormat="1">
      <c r="B11" s="38" t="s">
        <v>298</v>
      </c>
      <c r="C11" s="234"/>
      <c r="D11" s="234"/>
      <c r="E11" s="234"/>
      <c r="F11" s="234"/>
      <c r="G11" s="234"/>
      <c r="H11" s="234"/>
      <c r="I11" s="234"/>
      <c r="J11" s="234"/>
      <c r="K11" s="234"/>
      <c r="L11" s="234"/>
      <c r="M11" s="235"/>
      <c r="N11" s="38" t="s">
        <v>308</v>
      </c>
      <c r="O11" s="236"/>
      <c r="P11" s="234"/>
      <c r="Q11" s="234"/>
      <c r="R11" s="234"/>
      <c r="S11" s="234"/>
      <c r="T11" s="234"/>
      <c r="U11" s="234"/>
      <c r="V11" s="234"/>
      <c r="W11" s="234"/>
      <c r="X11" s="234"/>
      <c r="Y11" s="234"/>
      <c r="Z11" s="234"/>
      <c r="AA11" s="38" t="s">
        <v>299</v>
      </c>
      <c r="AC11" s="234"/>
      <c r="AD11" s="234"/>
      <c r="AE11" s="234"/>
      <c r="AF11" s="234"/>
      <c r="AG11" s="234"/>
      <c r="AH11" s="234"/>
      <c r="AI11" s="234"/>
      <c r="AJ11" s="234"/>
      <c r="AK11" s="234"/>
      <c r="AL11" s="234"/>
      <c r="AM11" s="235"/>
      <c r="AN11" s="38" t="s">
        <v>34</v>
      </c>
      <c r="AP11" s="234"/>
      <c r="AQ11" s="234"/>
      <c r="AR11" s="234"/>
      <c r="AS11" s="234"/>
      <c r="AT11" s="234"/>
      <c r="AU11" s="234"/>
      <c r="AV11" s="234"/>
      <c r="AW11" s="234"/>
      <c r="AX11" s="234"/>
      <c r="AY11" s="234"/>
      <c r="AZ11" s="235"/>
      <c r="BA11" s="38" t="s">
        <v>309</v>
      </c>
      <c r="BB11" s="237"/>
      <c r="BC11" s="234"/>
      <c r="BD11" s="234"/>
      <c r="BE11" s="234"/>
      <c r="BF11" s="234"/>
      <c r="BG11" s="234"/>
      <c r="BH11" s="234"/>
      <c r="BI11" s="234"/>
      <c r="BJ11" s="234"/>
      <c r="BK11" s="234"/>
      <c r="BL11" s="234"/>
      <c r="BM11" s="235"/>
      <c r="BN11" s="38" t="s">
        <v>253</v>
      </c>
      <c r="BP11" s="234"/>
      <c r="BQ11" s="234"/>
      <c r="BR11" s="234"/>
      <c r="BS11" s="234"/>
      <c r="BT11" s="234"/>
      <c r="BU11" s="234"/>
      <c r="BV11" s="234"/>
      <c r="BW11" s="234"/>
      <c r="BX11" s="234"/>
      <c r="BY11" s="234"/>
      <c r="BZ11" s="235"/>
      <c r="CA11" s="38" t="s">
        <v>232</v>
      </c>
      <c r="CC11" s="234"/>
      <c r="CD11" s="234"/>
      <c r="CE11" s="234"/>
      <c r="CF11" s="234"/>
      <c r="CG11" s="234"/>
      <c r="CH11" s="234"/>
      <c r="CI11" s="234"/>
      <c r="CJ11" s="234"/>
      <c r="CK11" s="234"/>
      <c r="CL11" s="234"/>
      <c r="CM11" s="235"/>
    </row>
    <row r="12" spans="1:91">
      <c r="B12" s="21"/>
      <c r="C12" s="32"/>
      <c r="D12" s="32"/>
      <c r="E12" s="32"/>
      <c r="F12" s="32"/>
      <c r="G12" s="32"/>
      <c r="H12" s="32"/>
      <c r="I12" s="32"/>
      <c r="J12" s="32"/>
      <c r="K12" s="32"/>
      <c r="L12" s="32"/>
      <c r="M12" s="70"/>
      <c r="O12" s="21"/>
      <c r="P12" s="32"/>
      <c r="Q12" s="32"/>
      <c r="R12" s="32"/>
      <c r="S12" s="32"/>
      <c r="T12" s="32"/>
      <c r="U12" s="32"/>
      <c r="V12" s="32"/>
      <c r="W12" s="32"/>
      <c r="X12" s="32"/>
      <c r="Y12" s="32"/>
      <c r="Z12" s="32"/>
      <c r="AA12" s="12"/>
      <c r="AB12" s="12"/>
      <c r="AC12" s="51"/>
      <c r="AD12" s="51"/>
      <c r="AE12" s="51"/>
      <c r="AF12" s="51"/>
      <c r="AG12" s="51"/>
      <c r="AH12" s="51"/>
      <c r="AI12" s="51"/>
      <c r="AJ12" s="51"/>
      <c r="AK12" s="51"/>
      <c r="AL12" s="51"/>
      <c r="AM12" s="75"/>
      <c r="AN12" s="12"/>
      <c r="AO12" s="12"/>
      <c r="AP12" s="51"/>
      <c r="AQ12" s="51"/>
      <c r="AR12" s="51"/>
      <c r="AS12" s="51"/>
      <c r="AT12" s="51"/>
      <c r="AU12" s="51"/>
      <c r="AV12" s="51"/>
      <c r="AW12" s="51"/>
      <c r="AX12" s="51"/>
      <c r="AY12" s="51"/>
      <c r="AZ12" s="75"/>
      <c r="BB12" s="12"/>
      <c r="BC12" s="51"/>
      <c r="BD12" s="51"/>
      <c r="BE12" s="51"/>
      <c r="BF12" s="51"/>
      <c r="BG12" s="51"/>
      <c r="BH12" s="51"/>
      <c r="BI12" s="51"/>
      <c r="BJ12" s="51"/>
      <c r="BK12" s="51"/>
      <c r="BL12" s="51"/>
      <c r="BM12" s="75"/>
      <c r="BN12" s="12"/>
      <c r="BO12" s="12"/>
      <c r="BP12" s="51"/>
      <c r="BQ12" s="51"/>
      <c r="BR12" s="51"/>
      <c r="BS12" s="51"/>
      <c r="BT12" s="51"/>
      <c r="BU12" s="51"/>
      <c r="BV12" s="51"/>
      <c r="BW12" s="51"/>
      <c r="BX12" s="51"/>
      <c r="BY12" s="51"/>
      <c r="BZ12" s="75"/>
      <c r="CA12" s="12"/>
      <c r="CB12" s="12"/>
      <c r="CC12" s="51"/>
      <c r="CD12" s="51"/>
      <c r="CE12" s="51"/>
      <c r="CF12" s="51"/>
      <c r="CG12" s="51"/>
      <c r="CH12" s="51"/>
      <c r="CI12" s="51"/>
      <c r="CJ12" s="51"/>
      <c r="CK12" s="51"/>
      <c r="CL12" s="51"/>
      <c r="CM12" s="75"/>
    </row>
    <row r="13" spans="1:91">
      <c r="B13" s="21"/>
      <c r="C13" s="32"/>
      <c r="D13" s="32"/>
      <c r="E13" s="32"/>
      <c r="F13" s="32"/>
      <c r="G13" s="32"/>
      <c r="H13" s="32"/>
      <c r="I13" s="32"/>
      <c r="J13" s="32"/>
      <c r="K13" s="32"/>
      <c r="L13" s="32"/>
      <c r="M13" s="70"/>
      <c r="N13" s="7" t="s">
        <v>212</v>
      </c>
      <c r="O13" s="21"/>
      <c r="P13" s="32"/>
      <c r="Q13" s="32"/>
      <c r="R13" s="32"/>
      <c r="S13" s="32"/>
      <c r="T13" s="32"/>
      <c r="U13" s="32"/>
      <c r="V13" s="32"/>
      <c r="W13" s="32"/>
      <c r="X13" s="32"/>
      <c r="Y13" s="32"/>
      <c r="Z13" s="32"/>
      <c r="AA13" s="12"/>
      <c r="AB13" s="12"/>
      <c r="AC13" s="51"/>
      <c r="AD13" s="51"/>
      <c r="AE13" s="51"/>
      <c r="AF13" s="51"/>
      <c r="AG13" s="51"/>
      <c r="AH13" s="51"/>
      <c r="AI13" s="65"/>
      <c r="AJ13" s="51"/>
      <c r="AK13" s="51"/>
      <c r="AL13" s="51"/>
      <c r="AM13" s="75"/>
      <c r="AN13" s="7" t="s">
        <v>213</v>
      </c>
      <c r="AO13" s="12"/>
      <c r="AP13" s="51"/>
      <c r="AQ13" s="51"/>
      <c r="AR13" s="51"/>
      <c r="AS13" s="51"/>
      <c r="AT13" s="51"/>
      <c r="AU13" s="51"/>
      <c r="AV13" s="51"/>
      <c r="AW13" s="51"/>
      <c r="AX13" s="51"/>
      <c r="AY13" s="51"/>
      <c r="AZ13" s="75"/>
      <c r="BA13" s="66"/>
      <c r="BB13" s="12"/>
      <c r="BC13" s="51"/>
      <c r="BD13" s="51"/>
      <c r="BE13" s="51"/>
      <c r="BF13" s="51"/>
      <c r="BG13" s="51"/>
      <c r="BH13" s="51"/>
      <c r="BI13" s="51"/>
      <c r="BJ13" s="51"/>
      <c r="BK13" s="51"/>
      <c r="BL13" s="51"/>
      <c r="BM13" s="75"/>
      <c r="BN13" s="12"/>
      <c r="BO13" s="12"/>
      <c r="BP13" s="51"/>
      <c r="BQ13" s="51"/>
      <c r="BR13" s="51"/>
      <c r="BS13" s="51"/>
      <c r="BT13" s="51"/>
      <c r="BU13" s="51"/>
      <c r="BV13" s="51"/>
      <c r="BW13" s="51"/>
      <c r="BX13" s="51"/>
      <c r="BY13" s="51"/>
      <c r="BZ13" s="75"/>
      <c r="CA13" s="12"/>
      <c r="CB13" s="12"/>
      <c r="CC13" s="51"/>
      <c r="CD13" s="51"/>
      <c r="CE13" s="51"/>
      <c r="CF13" s="51"/>
      <c r="CG13" s="51"/>
      <c r="CH13" s="51"/>
      <c r="CI13" s="51"/>
      <c r="CJ13" s="51"/>
      <c r="CK13" s="51"/>
      <c r="CL13" s="51"/>
      <c r="CM13" s="75"/>
    </row>
    <row r="14" spans="1:91">
      <c r="B14" s="39"/>
      <c r="C14" s="10"/>
      <c r="D14" s="10"/>
      <c r="E14" s="10"/>
      <c r="F14" s="10"/>
      <c r="G14" s="10"/>
      <c r="H14" s="10"/>
      <c r="I14" s="10"/>
      <c r="J14" s="10"/>
      <c r="K14" s="10"/>
      <c r="L14" s="10"/>
      <c r="M14" s="40"/>
      <c r="O14" s="39"/>
      <c r="P14" s="10"/>
      <c r="Q14" s="10"/>
      <c r="R14" s="10"/>
      <c r="S14" s="10"/>
      <c r="T14" s="10"/>
      <c r="U14" s="10"/>
      <c r="V14" s="10"/>
      <c r="W14" s="10"/>
      <c r="X14" s="10"/>
      <c r="Y14" s="10"/>
      <c r="Z14" s="40"/>
      <c r="AA14" s="12"/>
      <c r="AB14" s="12"/>
      <c r="AC14" s="51"/>
      <c r="AD14" s="51"/>
      <c r="AE14" s="51"/>
      <c r="AF14" s="51"/>
      <c r="AG14" s="51"/>
      <c r="AH14" s="51"/>
      <c r="AI14" s="51"/>
      <c r="AJ14" s="51"/>
      <c r="AK14" s="51"/>
      <c r="AL14" s="51"/>
      <c r="AM14" s="75"/>
      <c r="AN14" s="12"/>
      <c r="AO14" s="12"/>
      <c r="AP14" s="51"/>
      <c r="AQ14" s="51"/>
      <c r="AR14" s="51"/>
      <c r="AS14" s="51"/>
      <c r="AT14" s="51"/>
      <c r="AU14" s="51"/>
      <c r="AV14" s="51"/>
      <c r="AW14" s="51"/>
      <c r="AX14" s="51"/>
      <c r="AY14" s="51"/>
      <c r="AZ14" s="75"/>
      <c r="BA14" s="66"/>
      <c r="BB14" s="12"/>
      <c r="BC14" s="51"/>
      <c r="BD14" s="51"/>
      <c r="BE14" s="51"/>
      <c r="BF14" s="51"/>
      <c r="BG14" s="51"/>
      <c r="BH14" s="51"/>
      <c r="BI14" s="51"/>
      <c r="BJ14" s="51"/>
      <c r="BK14" s="51"/>
      <c r="BL14" s="51"/>
      <c r="BM14" s="75"/>
      <c r="BN14" s="12"/>
      <c r="BO14" s="12"/>
      <c r="BP14" s="51"/>
      <c r="BQ14" s="51"/>
      <c r="BR14" s="51"/>
      <c r="BS14" s="51"/>
      <c r="BT14" s="51"/>
      <c r="BU14" s="51"/>
      <c r="BV14" s="51"/>
      <c r="BW14" s="51"/>
      <c r="BX14" s="51"/>
      <c r="BY14" s="51"/>
      <c r="BZ14" s="75"/>
      <c r="CA14" s="12"/>
      <c r="CB14" s="12"/>
      <c r="CC14" s="51"/>
      <c r="CD14" s="51"/>
      <c r="CE14" s="51"/>
      <c r="CF14" s="51"/>
      <c r="CG14" s="51"/>
      <c r="CH14" s="51"/>
      <c r="CI14" s="51"/>
      <c r="CJ14" s="51"/>
      <c r="CK14" s="51"/>
      <c r="CL14" s="51"/>
      <c r="CM14" s="75"/>
    </row>
    <row r="15" spans="1:91">
      <c r="B15" s="39"/>
      <c r="C15" s="10"/>
      <c r="D15" s="10"/>
      <c r="E15" s="10"/>
      <c r="F15" s="10"/>
      <c r="G15" s="10"/>
      <c r="H15" s="10"/>
      <c r="I15" s="10"/>
      <c r="J15" s="10"/>
      <c r="K15" s="10"/>
      <c r="L15" s="10"/>
      <c r="M15" s="40" t="s">
        <v>88</v>
      </c>
      <c r="O15" s="39"/>
      <c r="P15" s="10"/>
      <c r="Q15" s="10"/>
      <c r="R15" s="10"/>
      <c r="S15" s="10"/>
      <c r="T15" s="10"/>
      <c r="U15" s="10"/>
      <c r="V15" s="10"/>
      <c r="W15" s="10"/>
      <c r="X15" s="10"/>
      <c r="Y15" s="10"/>
      <c r="Z15" s="40" t="s">
        <v>88</v>
      </c>
      <c r="AA15" s="6"/>
      <c r="AB15" s="67"/>
      <c r="AC15" s="42"/>
      <c r="AD15" s="42"/>
      <c r="AE15" s="42"/>
      <c r="AF15" s="42"/>
      <c r="AG15" s="42"/>
      <c r="AH15" s="42"/>
      <c r="AI15" s="42"/>
      <c r="AJ15" s="42"/>
      <c r="AK15" s="42"/>
      <c r="AL15" s="42"/>
      <c r="AM15" s="40" t="s">
        <v>90</v>
      </c>
      <c r="AN15" s="6"/>
      <c r="AO15" s="67"/>
      <c r="AP15" s="42"/>
      <c r="AQ15" s="42"/>
      <c r="AR15" s="42"/>
      <c r="AS15" s="42"/>
      <c r="AT15" s="42"/>
      <c r="AU15" s="42"/>
      <c r="AV15" s="42"/>
      <c r="AW15" s="42"/>
      <c r="AX15" s="42"/>
      <c r="AY15" s="42"/>
      <c r="AZ15" s="40" t="s">
        <v>90</v>
      </c>
      <c r="BA15" s="6"/>
      <c r="BB15" s="67"/>
      <c r="BC15" s="42"/>
      <c r="BD15" s="42"/>
      <c r="BE15" s="42"/>
      <c r="BF15" s="42"/>
      <c r="BG15" s="42"/>
      <c r="BH15" s="42"/>
      <c r="BI15" s="42"/>
      <c r="BJ15" s="42"/>
      <c r="BK15" s="42"/>
      <c r="BL15" s="42"/>
      <c r="BM15" s="40" t="s">
        <v>90</v>
      </c>
      <c r="BN15" s="6"/>
      <c r="BO15" s="67"/>
      <c r="BP15" s="42"/>
      <c r="BQ15" s="42"/>
      <c r="BR15" s="42"/>
      <c r="BS15" s="42"/>
      <c r="BT15" s="42"/>
      <c r="BU15" s="42"/>
      <c r="BV15" s="42"/>
      <c r="BW15" s="42"/>
      <c r="BX15" s="42"/>
      <c r="BY15" s="42"/>
      <c r="BZ15" s="40" t="s">
        <v>90</v>
      </c>
      <c r="CA15" s="6"/>
      <c r="CB15" s="67"/>
      <c r="CC15" s="42"/>
      <c r="CD15" s="42"/>
      <c r="CE15" s="42"/>
      <c r="CF15" s="42"/>
      <c r="CG15" s="42"/>
      <c r="CH15" s="42"/>
      <c r="CI15" s="42"/>
      <c r="CJ15" s="42"/>
      <c r="CK15" s="42"/>
      <c r="CL15" s="42"/>
      <c r="CM15" s="40" t="s">
        <v>90</v>
      </c>
    </row>
    <row r="16" spans="1:91">
      <c r="A16" s="6"/>
      <c r="B16" s="6"/>
      <c r="C16" s="6"/>
      <c r="D16" s="42"/>
      <c r="E16" s="42"/>
      <c r="F16" s="42"/>
      <c r="G16" s="42"/>
      <c r="H16" s="42"/>
      <c r="I16" s="42"/>
      <c r="J16" s="42"/>
      <c r="K16" s="42"/>
      <c r="L16" s="42"/>
      <c r="M16" s="73"/>
      <c r="N16" s="6"/>
      <c r="O16" s="6"/>
      <c r="P16" s="6"/>
      <c r="Q16" s="6"/>
      <c r="R16" s="6"/>
      <c r="S16" s="6"/>
      <c r="T16" s="6"/>
      <c r="U16" s="42"/>
      <c r="V16" s="42"/>
      <c r="W16" s="42"/>
      <c r="X16" s="42"/>
      <c r="Y16" s="42"/>
      <c r="Z16" s="31"/>
      <c r="AA16" s="6"/>
      <c r="AB16" s="67"/>
      <c r="AC16" s="42"/>
      <c r="AD16" s="42"/>
      <c r="AE16" s="42"/>
      <c r="AF16" s="42"/>
      <c r="AG16" s="42"/>
      <c r="AH16" s="42"/>
      <c r="AI16" s="42"/>
      <c r="AJ16" s="42"/>
      <c r="AK16" s="42"/>
      <c r="AL16" s="42"/>
      <c r="AM16" s="41"/>
      <c r="AN16" s="6"/>
      <c r="AO16" s="67"/>
      <c r="AP16" s="42"/>
      <c r="AQ16" s="42"/>
      <c r="AR16" s="42"/>
      <c r="AS16" s="42"/>
      <c r="AT16" s="42"/>
      <c r="AU16" s="42"/>
      <c r="AV16" s="42"/>
      <c r="AW16" s="42"/>
      <c r="AX16" s="42"/>
      <c r="AY16" s="42"/>
      <c r="AZ16" s="41"/>
      <c r="BA16" s="6"/>
      <c r="BB16" s="67"/>
      <c r="BC16" s="42"/>
      <c r="BD16" s="42"/>
      <c r="BE16" s="42"/>
      <c r="BF16" s="42"/>
      <c r="BG16" s="42"/>
      <c r="BH16" s="42"/>
      <c r="BI16" s="42"/>
      <c r="BJ16" s="42"/>
      <c r="BK16" s="42"/>
      <c r="BL16" s="42"/>
      <c r="BM16" s="41"/>
      <c r="BN16" s="6"/>
      <c r="BO16" s="67"/>
      <c r="BP16" s="42"/>
      <c r="BQ16" s="42"/>
      <c r="BR16" s="42"/>
      <c r="BS16" s="42"/>
      <c r="BT16" s="42"/>
      <c r="BU16" s="42"/>
      <c r="BV16" s="42"/>
      <c r="BW16" s="42"/>
      <c r="BX16" s="42"/>
      <c r="BY16" s="42"/>
      <c r="BZ16" s="41"/>
      <c r="CA16" s="6"/>
      <c r="CB16" s="67"/>
      <c r="CC16" s="42"/>
      <c r="CD16" s="42"/>
      <c r="CE16" s="42"/>
      <c r="CF16" s="42"/>
      <c r="CG16" s="42"/>
      <c r="CH16" s="42"/>
      <c r="CI16" s="42"/>
      <c r="CJ16" s="42"/>
      <c r="CK16" s="42"/>
      <c r="CL16" s="42"/>
      <c r="CM16" s="41"/>
    </row>
    <row r="17" spans="2:91">
      <c r="B17" s="43" t="s">
        <v>405</v>
      </c>
      <c r="C17" s="221" t="s">
        <v>37</v>
      </c>
      <c r="D17" s="221" t="s">
        <v>38</v>
      </c>
      <c r="E17" s="221" t="s">
        <v>39</v>
      </c>
      <c r="F17" s="221" t="s">
        <v>104</v>
      </c>
      <c r="G17" s="221" t="s">
        <v>105</v>
      </c>
      <c r="H17" s="221" t="s">
        <v>106</v>
      </c>
      <c r="I17" s="221" t="s">
        <v>377</v>
      </c>
      <c r="J17" s="222">
        <v>300000</v>
      </c>
      <c r="K17" s="223" t="s">
        <v>400</v>
      </c>
      <c r="L17" s="223" t="s">
        <v>400</v>
      </c>
      <c r="M17" s="223" t="s">
        <v>69</v>
      </c>
      <c r="O17" s="43" t="s">
        <v>405</v>
      </c>
      <c r="P17" s="221" t="s">
        <v>37</v>
      </c>
      <c r="Q17" s="221" t="s">
        <v>38</v>
      </c>
      <c r="R17" s="221" t="s">
        <v>39</v>
      </c>
      <c r="S17" s="221" t="s">
        <v>104</v>
      </c>
      <c r="T17" s="221" t="s">
        <v>105</v>
      </c>
      <c r="U17" s="221" t="s">
        <v>106</v>
      </c>
      <c r="V17" s="221" t="s">
        <v>377</v>
      </c>
      <c r="W17" s="222">
        <v>300000</v>
      </c>
      <c r="X17" s="223" t="s">
        <v>400</v>
      </c>
      <c r="Y17" s="223" t="s">
        <v>400</v>
      </c>
      <c r="Z17" s="223" t="s">
        <v>69</v>
      </c>
      <c r="AB17" s="43" t="s">
        <v>405</v>
      </c>
      <c r="AC17" s="221" t="s">
        <v>37</v>
      </c>
      <c r="AD17" s="221" t="s">
        <v>38</v>
      </c>
      <c r="AE17" s="221" t="s">
        <v>39</v>
      </c>
      <c r="AF17" s="221" t="s">
        <v>104</v>
      </c>
      <c r="AG17" s="221" t="s">
        <v>105</v>
      </c>
      <c r="AH17" s="221" t="s">
        <v>106</v>
      </c>
      <c r="AI17" s="221" t="s">
        <v>377</v>
      </c>
      <c r="AJ17" s="222">
        <v>300000</v>
      </c>
      <c r="AK17" s="223" t="s">
        <v>400</v>
      </c>
      <c r="AL17" s="223" t="s">
        <v>400</v>
      </c>
      <c r="AM17" s="223" t="s">
        <v>69</v>
      </c>
      <c r="AO17" s="43" t="s">
        <v>405</v>
      </c>
      <c r="AP17" s="221" t="s">
        <v>37</v>
      </c>
      <c r="AQ17" s="221" t="s">
        <v>38</v>
      </c>
      <c r="AR17" s="221" t="s">
        <v>39</v>
      </c>
      <c r="AS17" s="221" t="s">
        <v>104</v>
      </c>
      <c r="AT17" s="221" t="s">
        <v>105</v>
      </c>
      <c r="AU17" s="221" t="s">
        <v>106</v>
      </c>
      <c r="AV17" s="221" t="s">
        <v>377</v>
      </c>
      <c r="AW17" s="222">
        <v>300000</v>
      </c>
      <c r="AX17" s="223" t="s">
        <v>400</v>
      </c>
      <c r="AY17" s="223" t="s">
        <v>400</v>
      </c>
      <c r="AZ17" s="223" t="s">
        <v>69</v>
      </c>
      <c r="BB17" s="43" t="s">
        <v>405</v>
      </c>
      <c r="BC17" s="221" t="s">
        <v>37</v>
      </c>
      <c r="BD17" s="221" t="s">
        <v>38</v>
      </c>
      <c r="BE17" s="221" t="s">
        <v>39</v>
      </c>
      <c r="BF17" s="221" t="s">
        <v>104</v>
      </c>
      <c r="BG17" s="221" t="s">
        <v>105</v>
      </c>
      <c r="BH17" s="221" t="s">
        <v>106</v>
      </c>
      <c r="BI17" s="221" t="s">
        <v>377</v>
      </c>
      <c r="BJ17" s="222">
        <v>300000</v>
      </c>
      <c r="BK17" s="223" t="s">
        <v>400</v>
      </c>
      <c r="BL17" s="223" t="s">
        <v>400</v>
      </c>
      <c r="BM17" s="223" t="s">
        <v>69</v>
      </c>
      <c r="BO17" s="43" t="s">
        <v>405</v>
      </c>
      <c r="BP17" s="221" t="s">
        <v>37</v>
      </c>
      <c r="BQ17" s="221" t="s">
        <v>38</v>
      </c>
      <c r="BR17" s="221" t="s">
        <v>39</v>
      </c>
      <c r="BS17" s="221" t="s">
        <v>104</v>
      </c>
      <c r="BT17" s="221" t="s">
        <v>105</v>
      </c>
      <c r="BU17" s="221" t="s">
        <v>106</v>
      </c>
      <c r="BV17" s="221" t="s">
        <v>377</v>
      </c>
      <c r="BW17" s="222">
        <v>300000</v>
      </c>
      <c r="BX17" s="223" t="s">
        <v>400</v>
      </c>
      <c r="BY17" s="223" t="s">
        <v>400</v>
      </c>
      <c r="BZ17" s="223" t="s">
        <v>69</v>
      </c>
      <c r="CB17" s="43" t="s">
        <v>405</v>
      </c>
      <c r="CC17" s="221" t="s">
        <v>37</v>
      </c>
      <c r="CD17" s="221" t="s">
        <v>38</v>
      </c>
      <c r="CE17" s="221" t="s">
        <v>39</v>
      </c>
      <c r="CF17" s="221" t="s">
        <v>104</v>
      </c>
      <c r="CG17" s="221" t="s">
        <v>105</v>
      </c>
      <c r="CH17" s="221" t="s">
        <v>106</v>
      </c>
      <c r="CI17" s="221" t="s">
        <v>377</v>
      </c>
      <c r="CJ17" s="222">
        <v>300000</v>
      </c>
      <c r="CK17" s="223" t="s">
        <v>400</v>
      </c>
      <c r="CL17" s="223" t="s">
        <v>400</v>
      </c>
      <c r="CM17" s="223" t="s">
        <v>69</v>
      </c>
    </row>
    <row r="18" spans="2:91">
      <c r="B18" s="44"/>
      <c r="C18" s="220" t="s">
        <v>710</v>
      </c>
      <c r="D18" s="220" t="s">
        <v>40</v>
      </c>
      <c r="E18" s="220" t="s">
        <v>40</v>
      </c>
      <c r="F18" s="220" t="s">
        <v>40</v>
      </c>
      <c r="G18" s="220" t="s">
        <v>40</v>
      </c>
      <c r="H18" s="220" t="s">
        <v>40</v>
      </c>
      <c r="I18" s="220" t="s">
        <v>40</v>
      </c>
      <c r="J18" s="220" t="s">
        <v>42</v>
      </c>
      <c r="K18" s="11" t="s">
        <v>397</v>
      </c>
      <c r="L18" s="11" t="s">
        <v>398</v>
      </c>
      <c r="M18" s="11" t="s">
        <v>120</v>
      </c>
      <c r="O18" s="44"/>
      <c r="P18" s="220" t="s">
        <v>710</v>
      </c>
      <c r="Q18" s="220" t="s">
        <v>40</v>
      </c>
      <c r="R18" s="220" t="s">
        <v>40</v>
      </c>
      <c r="S18" s="220" t="s">
        <v>40</v>
      </c>
      <c r="T18" s="220" t="s">
        <v>40</v>
      </c>
      <c r="U18" s="220" t="s">
        <v>40</v>
      </c>
      <c r="V18" s="220" t="s">
        <v>40</v>
      </c>
      <c r="W18" s="220" t="s">
        <v>42</v>
      </c>
      <c r="X18" s="11" t="s">
        <v>397</v>
      </c>
      <c r="Y18" s="11" t="s">
        <v>398</v>
      </c>
      <c r="Z18" s="11" t="s">
        <v>120</v>
      </c>
      <c r="AB18" s="44"/>
      <c r="AC18" s="220" t="s">
        <v>710</v>
      </c>
      <c r="AD18" s="220" t="s">
        <v>40</v>
      </c>
      <c r="AE18" s="220" t="s">
        <v>40</v>
      </c>
      <c r="AF18" s="220" t="s">
        <v>40</v>
      </c>
      <c r="AG18" s="220" t="s">
        <v>40</v>
      </c>
      <c r="AH18" s="220" t="s">
        <v>40</v>
      </c>
      <c r="AI18" s="220" t="s">
        <v>40</v>
      </c>
      <c r="AJ18" s="220" t="s">
        <v>42</v>
      </c>
      <c r="AK18" s="11" t="s">
        <v>397</v>
      </c>
      <c r="AL18" s="11" t="s">
        <v>398</v>
      </c>
      <c r="AM18" s="11" t="s">
        <v>120</v>
      </c>
      <c r="AO18" s="44"/>
      <c r="AP18" s="220" t="s">
        <v>710</v>
      </c>
      <c r="AQ18" s="220" t="s">
        <v>40</v>
      </c>
      <c r="AR18" s="220" t="s">
        <v>40</v>
      </c>
      <c r="AS18" s="220" t="s">
        <v>40</v>
      </c>
      <c r="AT18" s="220" t="s">
        <v>40</v>
      </c>
      <c r="AU18" s="220" t="s">
        <v>40</v>
      </c>
      <c r="AV18" s="220" t="s">
        <v>40</v>
      </c>
      <c r="AW18" s="220" t="s">
        <v>42</v>
      </c>
      <c r="AX18" s="11" t="s">
        <v>397</v>
      </c>
      <c r="AY18" s="11" t="s">
        <v>398</v>
      </c>
      <c r="AZ18" s="11" t="s">
        <v>120</v>
      </c>
      <c r="BB18" s="44"/>
      <c r="BC18" s="220" t="s">
        <v>710</v>
      </c>
      <c r="BD18" s="220" t="s">
        <v>40</v>
      </c>
      <c r="BE18" s="220" t="s">
        <v>40</v>
      </c>
      <c r="BF18" s="220" t="s">
        <v>40</v>
      </c>
      <c r="BG18" s="220" t="s">
        <v>40</v>
      </c>
      <c r="BH18" s="220" t="s">
        <v>40</v>
      </c>
      <c r="BI18" s="220" t="s">
        <v>40</v>
      </c>
      <c r="BJ18" s="220" t="s">
        <v>42</v>
      </c>
      <c r="BK18" s="11" t="s">
        <v>397</v>
      </c>
      <c r="BL18" s="11" t="s">
        <v>398</v>
      </c>
      <c r="BM18" s="11" t="s">
        <v>120</v>
      </c>
      <c r="BO18" s="44"/>
      <c r="BP18" s="220" t="s">
        <v>710</v>
      </c>
      <c r="BQ18" s="220" t="s">
        <v>40</v>
      </c>
      <c r="BR18" s="220" t="s">
        <v>40</v>
      </c>
      <c r="BS18" s="220" t="s">
        <v>40</v>
      </c>
      <c r="BT18" s="220" t="s">
        <v>40</v>
      </c>
      <c r="BU18" s="220" t="s">
        <v>40</v>
      </c>
      <c r="BV18" s="220" t="s">
        <v>40</v>
      </c>
      <c r="BW18" s="220" t="s">
        <v>42</v>
      </c>
      <c r="BX18" s="11" t="s">
        <v>397</v>
      </c>
      <c r="BY18" s="11" t="s">
        <v>398</v>
      </c>
      <c r="BZ18" s="11" t="s">
        <v>120</v>
      </c>
      <c r="CB18" s="44"/>
      <c r="CC18" s="220" t="s">
        <v>710</v>
      </c>
      <c r="CD18" s="220" t="s">
        <v>40</v>
      </c>
      <c r="CE18" s="220" t="s">
        <v>40</v>
      </c>
      <c r="CF18" s="220" t="s">
        <v>40</v>
      </c>
      <c r="CG18" s="220" t="s">
        <v>40</v>
      </c>
      <c r="CH18" s="220" t="s">
        <v>40</v>
      </c>
      <c r="CI18" s="220" t="s">
        <v>40</v>
      </c>
      <c r="CJ18" s="220" t="s">
        <v>42</v>
      </c>
      <c r="CK18" s="11" t="s">
        <v>397</v>
      </c>
      <c r="CL18" s="11" t="s">
        <v>398</v>
      </c>
      <c r="CM18" s="11" t="s">
        <v>120</v>
      </c>
    </row>
    <row r="19" spans="2:91">
      <c r="B19" s="45"/>
      <c r="C19" s="224" t="s">
        <v>42</v>
      </c>
      <c r="D19" s="224" t="s">
        <v>43</v>
      </c>
      <c r="E19" s="224" t="s">
        <v>41</v>
      </c>
      <c r="F19" s="224" t="s">
        <v>107</v>
      </c>
      <c r="G19" s="224" t="s">
        <v>108</v>
      </c>
      <c r="H19" s="224" t="s">
        <v>109</v>
      </c>
      <c r="I19" s="224" t="s">
        <v>378</v>
      </c>
      <c r="J19" s="224" t="s">
        <v>110</v>
      </c>
      <c r="K19" s="225" t="s">
        <v>109</v>
      </c>
      <c r="L19" s="225" t="s">
        <v>110</v>
      </c>
      <c r="M19" s="225" t="s">
        <v>374</v>
      </c>
      <c r="O19" s="45"/>
      <c r="P19" s="224" t="s">
        <v>42</v>
      </c>
      <c r="Q19" s="224" t="s">
        <v>43</v>
      </c>
      <c r="R19" s="224" t="s">
        <v>41</v>
      </c>
      <c r="S19" s="224" t="s">
        <v>107</v>
      </c>
      <c r="T19" s="224" t="s">
        <v>108</v>
      </c>
      <c r="U19" s="224" t="s">
        <v>109</v>
      </c>
      <c r="V19" s="224" t="s">
        <v>378</v>
      </c>
      <c r="W19" s="224" t="s">
        <v>110</v>
      </c>
      <c r="X19" s="225" t="s">
        <v>109</v>
      </c>
      <c r="Y19" s="225" t="s">
        <v>110</v>
      </c>
      <c r="Z19" s="225" t="s">
        <v>374</v>
      </c>
      <c r="AB19" s="45"/>
      <c r="AC19" s="224" t="s">
        <v>42</v>
      </c>
      <c r="AD19" s="224" t="s">
        <v>43</v>
      </c>
      <c r="AE19" s="224" t="s">
        <v>41</v>
      </c>
      <c r="AF19" s="224" t="s">
        <v>107</v>
      </c>
      <c r="AG19" s="224" t="s">
        <v>108</v>
      </c>
      <c r="AH19" s="224" t="s">
        <v>109</v>
      </c>
      <c r="AI19" s="224" t="s">
        <v>378</v>
      </c>
      <c r="AJ19" s="224" t="s">
        <v>110</v>
      </c>
      <c r="AK19" s="225" t="s">
        <v>109</v>
      </c>
      <c r="AL19" s="225" t="s">
        <v>110</v>
      </c>
      <c r="AM19" s="225" t="s">
        <v>374</v>
      </c>
      <c r="AO19" s="45"/>
      <c r="AP19" s="224" t="s">
        <v>42</v>
      </c>
      <c r="AQ19" s="224" t="s">
        <v>43</v>
      </c>
      <c r="AR19" s="224" t="s">
        <v>41</v>
      </c>
      <c r="AS19" s="224" t="s">
        <v>107</v>
      </c>
      <c r="AT19" s="224" t="s">
        <v>108</v>
      </c>
      <c r="AU19" s="224" t="s">
        <v>109</v>
      </c>
      <c r="AV19" s="224" t="s">
        <v>378</v>
      </c>
      <c r="AW19" s="224" t="s">
        <v>110</v>
      </c>
      <c r="AX19" s="225" t="s">
        <v>109</v>
      </c>
      <c r="AY19" s="225" t="s">
        <v>110</v>
      </c>
      <c r="AZ19" s="225" t="s">
        <v>374</v>
      </c>
      <c r="BB19" s="45"/>
      <c r="BC19" s="224" t="s">
        <v>42</v>
      </c>
      <c r="BD19" s="224" t="s">
        <v>43</v>
      </c>
      <c r="BE19" s="224" t="s">
        <v>41</v>
      </c>
      <c r="BF19" s="224" t="s">
        <v>107</v>
      </c>
      <c r="BG19" s="224" t="s">
        <v>108</v>
      </c>
      <c r="BH19" s="224" t="s">
        <v>109</v>
      </c>
      <c r="BI19" s="224" t="s">
        <v>378</v>
      </c>
      <c r="BJ19" s="224" t="s">
        <v>110</v>
      </c>
      <c r="BK19" s="225" t="s">
        <v>109</v>
      </c>
      <c r="BL19" s="225" t="s">
        <v>110</v>
      </c>
      <c r="BM19" s="225" t="s">
        <v>374</v>
      </c>
      <c r="BO19" s="45"/>
      <c r="BP19" s="224" t="s">
        <v>42</v>
      </c>
      <c r="BQ19" s="224" t="s">
        <v>43</v>
      </c>
      <c r="BR19" s="224" t="s">
        <v>41</v>
      </c>
      <c r="BS19" s="224" t="s">
        <v>107</v>
      </c>
      <c r="BT19" s="224" t="s">
        <v>108</v>
      </c>
      <c r="BU19" s="224" t="s">
        <v>109</v>
      </c>
      <c r="BV19" s="224" t="s">
        <v>378</v>
      </c>
      <c r="BW19" s="224" t="s">
        <v>110</v>
      </c>
      <c r="BX19" s="225" t="s">
        <v>109</v>
      </c>
      <c r="BY19" s="225" t="s">
        <v>110</v>
      </c>
      <c r="BZ19" s="225" t="s">
        <v>374</v>
      </c>
      <c r="CB19" s="45"/>
      <c r="CC19" s="224" t="s">
        <v>42</v>
      </c>
      <c r="CD19" s="224" t="s">
        <v>43</v>
      </c>
      <c r="CE19" s="224" t="s">
        <v>41</v>
      </c>
      <c r="CF19" s="224" t="s">
        <v>107</v>
      </c>
      <c r="CG19" s="224" t="s">
        <v>108</v>
      </c>
      <c r="CH19" s="224" t="s">
        <v>109</v>
      </c>
      <c r="CI19" s="224" t="s">
        <v>378</v>
      </c>
      <c r="CJ19" s="224" t="s">
        <v>110</v>
      </c>
      <c r="CK19" s="225" t="s">
        <v>109</v>
      </c>
      <c r="CL19" s="225" t="s">
        <v>110</v>
      </c>
      <c r="CM19" s="225" t="s">
        <v>374</v>
      </c>
    </row>
    <row r="20" spans="2:91" s="328" customFormat="1" ht="15.75" customHeight="1">
      <c r="B20" s="376" t="s">
        <v>80</v>
      </c>
      <c r="C20" s="377">
        <v>454.1</v>
      </c>
      <c r="D20" s="377">
        <v>311.84429999999998</v>
      </c>
      <c r="E20" s="377">
        <v>273.8014</v>
      </c>
      <c r="F20" s="377">
        <v>264.91309999999999</v>
      </c>
      <c r="G20" s="377">
        <v>279.04270000000002</v>
      </c>
      <c r="H20" s="377">
        <v>331.3073</v>
      </c>
      <c r="I20" s="377">
        <v>377.166</v>
      </c>
      <c r="J20" s="377">
        <v>435.27730000000003</v>
      </c>
      <c r="K20" s="378">
        <v>289.738</v>
      </c>
      <c r="L20" s="378">
        <v>410.1069</v>
      </c>
      <c r="M20" s="379">
        <v>349.923</v>
      </c>
      <c r="O20" s="376" t="s">
        <v>80</v>
      </c>
      <c r="P20" s="377">
        <v>452.72329999999999</v>
      </c>
      <c r="Q20" s="377">
        <v>310.84059999999999</v>
      </c>
      <c r="R20" s="377">
        <v>273.03250000000003</v>
      </c>
      <c r="S20" s="377">
        <v>264.07339999999999</v>
      </c>
      <c r="T20" s="377">
        <v>278.60649999999998</v>
      </c>
      <c r="U20" s="377">
        <v>330.61279999999999</v>
      </c>
      <c r="V20" s="377">
        <v>376.63720000000001</v>
      </c>
      <c r="W20" s="377">
        <v>435.27730000000003</v>
      </c>
      <c r="X20" s="378">
        <v>289.0736</v>
      </c>
      <c r="Y20" s="378">
        <v>409.87779999999998</v>
      </c>
      <c r="Z20" s="379">
        <v>349.47629999999998</v>
      </c>
      <c r="AA20" s="418"/>
      <c r="AB20" s="376" t="s">
        <v>80</v>
      </c>
      <c r="AC20" s="438">
        <v>25.503</v>
      </c>
      <c r="AD20" s="438">
        <v>26.7775</v>
      </c>
      <c r="AE20" s="438">
        <v>27.6767</v>
      </c>
      <c r="AF20" s="438">
        <v>27.832000000000001</v>
      </c>
      <c r="AG20" s="438">
        <v>29.103200000000001</v>
      </c>
      <c r="AH20" s="438">
        <v>29.024999999999999</v>
      </c>
      <c r="AI20" s="438">
        <v>27.797000000000001</v>
      </c>
      <c r="AJ20" s="438">
        <v>24.683800000000002</v>
      </c>
      <c r="AK20" s="439">
        <v>28.539000000000001</v>
      </c>
      <c r="AL20" s="439">
        <v>25.9239</v>
      </c>
      <c r="AM20" s="426">
        <v>27.006599999999999</v>
      </c>
      <c r="AO20" s="376" t="s">
        <v>80</v>
      </c>
      <c r="AP20" s="438">
        <v>36.072099999999999</v>
      </c>
      <c r="AQ20" s="438">
        <v>34.003399999999999</v>
      </c>
      <c r="AR20" s="438">
        <v>36.683799999999998</v>
      </c>
      <c r="AS20" s="438">
        <v>37.844999999999999</v>
      </c>
      <c r="AT20" s="438">
        <v>39.211300000000001</v>
      </c>
      <c r="AU20" s="438">
        <v>40.134799999999998</v>
      </c>
      <c r="AV20" s="438">
        <v>35.903399999999998</v>
      </c>
      <c r="AW20" s="438">
        <v>30.9313</v>
      </c>
      <c r="AX20" s="439">
        <v>38.715600000000002</v>
      </c>
      <c r="AY20" s="439">
        <v>32.911900000000003</v>
      </c>
      <c r="AZ20" s="426">
        <v>35.314599999999999</v>
      </c>
      <c r="BB20" s="376" t="s">
        <v>80</v>
      </c>
      <c r="BC20" s="438">
        <v>27.608000000000001</v>
      </c>
      <c r="BD20" s="438">
        <v>29.793299999999999</v>
      </c>
      <c r="BE20" s="438">
        <v>26.189499999999999</v>
      </c>
      <c r="BF20" s="438">
        <v>25.191199999999998</v>
      </c>
      <c r="BG20" s="438">
        <v>23.616700000000002</v>
      </c>
      <c r="BH20" s="438">
        <v>22.0914</v>
      </c>
      <c r="BI20" s="438">
        <v>26.357900000000001</v>
      </c>
      <c r="BJ20" s="438">
        <v>34.577800000000003</v>
      </c>
      <c r="BK20" s="439">
        <v>24.013400000000001</v>
      </c>
      <c r="BL20" s="439">
        <v>31.3034</v>
      </c>
      <c r="BM20" s="426">
        <v>28.285299999999999</v>
      </c>
      <c r="BO20" s="376" t="s">
        <v>80</v>
      </c>
      <c r="BP20" s="438">
        <v>3.7254</v>
      </c>
      <c r="BQ20" s="438">
        <v>2.6697000000000002</v>
      </c>
      <c r="BR20" s="438">
        <v>2.1920999999999999</v>
      </c>
      <c r="BS20" s="438">
        <v>2.1278999999999999</v>
      </c>
      <c r="BT20" s="438">
        <v>2.1511</v>
      </c>
      <c r="BU20" s="438">
        <v>2.2115</v>
      </c>
      <c r="BV20" s="438">
        <v>3.2736000000000001</v>
      </c>
      <c r="BW20" s="438">
        <v>5.4503000000000004</v>
      </c>
      <c r="BX20" s="439">
        <v>2.1880999999999999</v>
      </c>
      <c r="BY20" s="439">
        <v>4.5831999999999997</v>
      </c>
      <c r="BZ20" s="426">
        <v>3.5916999999999999</v>
      </c>
      <c r="CB20" s="376" t="s">
        <v>80</v>
      </c>
      <c r="CC20" s="438">
        <v>7.0915999999999997</v>
      </c>
      <c r="CD20" s="438">
        <v>6.7561</v>
      </c>
      <c r="CE20" s="438">
        <v>7.2579000000000002</v>
      </c>
      <c r="CF20" s="438">
        <v>7.0038999999999998</v>
      </c>
      <c r="CG20" s="438">
        <v>5.9177</v>
      </c>
      <c r="CH20" s="438">
        <v>6.5372000000000003</v>
      </c>
      <c r="CI20" s="438">
        <v>6.6681999999999997</v>
      </c>
      <c r="CJ20" s="438">
        <v>4.3567999999999998</v>
      </c>
      <c r="CK20" s="439">
        <v>6.5438999999999998</v>
      </c>
      <c r="CL20" s="439">
        <v>5.2775999999999996</v>
      </c>
      <c r="CM20" s="426">
        <v>5.8018000000000001</v>
      </c>
    </row>
    <row r="21" spans="2:91" s="328" customFormat="1" ht="15.75" customHeight="1">
      <c r="B21" s="380" t="s">
        <v>200</v>
      </c>
      <c r="C21" s="381">
        <v>454.1</v>
      </c>
      <c r="D21" s="381">
        <v>311.84429999999998</v>
      </c>
      <c r="E21" s="381">
        <v>273.97199999999998</v>
      </c>
      <c r="F21" s="381">
        <v>264.6574</v>
      </c>
      <c r="G21" s="381">
        <v>281.16770000000002</v>
      </c>
      <c r="H21" s="381">
        <v>340.07769999999999</v>
      </c>
      <c r="I21" s="381">
        <v>370.03300000000002</v>
      </c>
      <c r="J21" s="381">
        <v>435.27730000000003</v>
      </c>
      <c r="K21" s="382">
        <v>292.04489999999998</v>
      </c>
      <c r="L21" s="382">
        <v>408.70929999999998</v>
      </c>
      <c r="M21" s="383">
        <v>349.63799999999998</v>
      </c>
      <c r="O21" s="380" t="s">
        <v>200</v>
      </c>
      <c r="P21" s="381">
        <v>452.72329999999999</v>
      </c>
      <c r="Q21" s="381">
        <v>310.84059999999999</v>
      </c>
      <c r="R21" s="381">
        <v>273.20190000000002</v>
      </c>
      <c r="S21" s="381">
        <v>263.81659999999999</v>
      </c>
      <c r="T21" s="381">
        <v>280.72629999999998</v>
      </c>
      <c r="U21" s="381">
        <v>339.34179999999998</v>
      </c>
      <c r="V21" s="381">
        <v>369.45269999999999</v>
      </c>
      <c r="W21" s="381">
        <v>435.27730000000003</v>
      </c>
      <c r="X21" s="382">
        <v>291.36750000000001</v>
      </c>
      <c r="Y21" s="382">
        <v>408.47300000000001</v>
      </c>
      <c r="Z21" s="383">
        <v>349.17840000000001</v>
      </c>
      <c r="AA21" s="418"/>
      <c r="AB21" s="380" t="s">
        <v>200</v>
      </c>
      <c r="AC21" s="419">
        <v>25.503</v>
      </c>
      <c r="AD21" s="419">
        <v>26.7775</v>
      </c>
      <c r="AE21" s="419">
        <v>27.651</v>
      </c>
      <c r="AF21" s="419">
        <v>27.802800000000001</v>
      </c>
      <c r="AG21" s="419">
        <v>29.116599999999998</v>
      </c>
      <c r="AH21" s="419">
        <v>28.453900000000001</v>
      </c>
      <c r="AI21" s="419">
        <v>24.2849</v>
      </c>
      <c r="AJ21" s="419">
        <v>24.683800000000002</v>
      </c>
      <c r="AK21" s="432">
        <v>28.360399999999998</v>
      </c>
      <c r="AL21" s="432">
        <v>24.536799999999999</v>
      </c>
      <c r="AM21" s="420">
        <v>26.1539</v>
      </c>
      <c r="AO21" s="380" t="s">
        <v>200</v>
      </c>
      <c r="AP21" s="419">
        <v>36.072099999999999</v>
      </c>
      <c r="AQ21" s="419">
        <v>34.003399999999999</v>
      </c>
      <c r="AR21" s="419">
        <v>36.692</v>
      </c>
      <c r="AS21" s="419">
        <v>37.844900000000003</v>
      </c>
      <c r="AT21" s="419">
        <v>39.241500000000002</v>
      </c>
      <c r="AU21" s="419">
        <v>40.4876</v>
      </c>
      <c r="AV21" s="419">
        <v>37.973799999999997</v>
      </c>
      <c r="AW21" s="419">
        <v>30.9313</v>
      </c>
      <c r="AX21" s="432">
        <v>38.816499999999998</v>
      </c>
      <c r="AY21" s="432">
        <v>33.5276</v>
      </c>
      <c r="AZ21" s="420">
        <v>35.764499999999998</v>
      </c>
      <c r="BB21" s="380" t="s">
        <v>200</v>
      </c>
      <c r="BC21" s="419">
        <v>27.608000000000001</v>
      </c>
      <c r="BD21" s="419">
        <v>29.793299999999999</v>
      </c>
      <c r="BE21" s="419">
        <v>26.214200000000002</v>
      </c>
      <c r="BF21" s="419">
        <v>25.214700000000001</v>
      </c>
      <c r="BG21" s="419">
        <v>23.571100000000001</v>
      </c>
      <c r="BH21" s="419">
        <v>22.272500000000001</v>
      </c>
      <c r="BI21" s="419">
        <v>27.397600000000001</v>
      </c>
      <c r="BJ21" s="419">
        <v>34.577800000000003</v>
      </c>
      <c r="BK21" s="432">
        <v>24.078499999999998</v>
      </c>
      <c r="BL21" s="432">
        <v>31.930599999999998</v>
      </c>
      <c r="BM21" s="420">
        <v>28.6097</v>
      </c>
      <c r="BO21" s="380" t="s">
        <v>200</v>
      </c>
      <c r="BP21" s="419">
        <v>3.7254</v>
      </c>
      <c r="BQ21" s="419">
        <v>2.6697000000000002</v>
      </c>
      <c r="BR21" s="419">
        <v>2.1882999999999999</v>
      </c>
      <c r="BS21" s="419">
        <v>2.1225999999999998</v>
      </c>
      <c r="BT21" s="419">
        <v>2.1594000000000002</v>
      </c>
      <c r="BU21" s="419">
        <v>2.2475000000000001</v>
      </c>
      <c r="BV21" s="419">
        <v>3.5072999999999999</v>
      </c>
      <c r="BW21" s="419">
        <v>5.4503000000000004</v>
      </c>
      <c r="BX21" s="432">
        <v>2.1995</v>
      </c>
      <c r="BY21" s="432">
        <v>4.734</v>
      </c>
      <c r="BZ21" s="420">
        <v>3.6621000000000001</v>
      </c>
      <c r="CB21" s="380" t="s">
        <v>200</v>
      </c>
      <c r="CC21" s="419">
        <v>7.0915999999999997</v>
      </c>
      <c r="CD21" s="419">
        <v>6.7561</v>
      </c>
      <c r="CE21" s="419">
        <v>7.2544000000000004</v>
      </c>
      <c r="CF21" s="419">
        <v>7.0149999999999997</v>
      </c>
      <c r="CG21" s="419">
        <v>5.9115000000000002</v>
      </c>
      <c r="CH21" s="419">
        <v>6.5384000000000002</v>
      </c>
      <c r="CI21" s="419">
        <v>6.8365</v>
      </c>
      <c r="CJ21" s="419">
        <v>4.3567999999999998</v>
      </c>
      <c r="CK21" s="432">
        <v>6.5449999999999999</v>
      </c>
      <c r="CL21" s="432">
        <v>5.2709999999999999</v>
      </c>
      <c r="CM21" s="420">
        <v>5.8098000000000001</v>
      </c>
    </row>
    <row r="22" spans="2:91" s="328" customFormat="1" ht="15.75" customHeight="1">
      <c r="B22" s="384" t="s">
        <v>694</v>
      </c>
      <c r="C22" s="385"/>
      <c r="D22" s="385"/>
      <c r="E22" s="385"/>
      <c r="F22" s="385"/>
      <c r="G22" s="385"/>
      <c r="H22" s="385"/>
      <c r="I22" s="385"/>
      <c r="J22" s="385"/>
      <c r="K22" s="386"/>
      <c r="L22" s="386"/>
      <c r="M22" s="387"/>
      <c r="O22" s="384" t="s">
        <v>694</v>
      </c>
      <c r="P22" s="385"/>
      <c r="Q22" s="385"/>
      <c r="R22" s="385"/>
      <c r="S22" s="385"/>
      <c r="T22" s="385"/>
      <c r="U22" s="385"/>
      <c r="V22" s="385"/>
      <c r="W22" s="385"/>
      <c r="X22" s="386"/>
      <c r="Y22" s="386"/>
      <c r="Z22" s="387"/>
      <c r="AA22" s="418"/>
      <c r="AB22" s="384" t="s">
        <v>694</v>
      </c>
      <c r="AC22" s="421"/>
      <c r="AD22" s="421"/>
      <c r="AE22" s="421"/>
      <c r="AF22" s="421"/>
      <c r="AG22" s="421"/>
      <c r="AH22" s="421"/>
      <c r="AI22" s="421"/>
      <c r="AJ22" s="421"/>
      <c r="AK22" s="433"/>
      <c r="AL22" s="433"/>
      <c r="AM22" s="422"/>
      <c r="AO22" s="384" t="s">
        <v>694</v>
      </c>
      <c r="AP22" s="421"/>
      <c r="AQ22" s="421"/>
      <c r="AR22" s="421"/>
      <c r="AS22" s="421"/>
      <c r="AT22" s="421"/>
      <c r="AU22" s="421"/>
      <c r="AV22" s="421"/>
      <c r="AW22" s="421"/>
      <c r="AX22" s="433"/>
      <c r="AY22" s="433"/>
      <c r="AZ22" s="422"/>
      <c r="BB22" s="384" t="s">
        <v>694</v>
      </c>
      <c r="BC22" s="421"/>
      <c r="BD22" s="421"/>
      <c r="BE22" s="421"/>
      <c r="BF22" s="421"/>
      <c r="BG22" s="421"/>
      <c r="BH22" s="421"/>
      <c r="BI22" s="421"/>
      <c r="BJ22" s="421"/>
      <c r="BK22" s="433"/>
      <c r="BL22" s="433"/>
      <c r="BM22" s="422"/>
      <c r="BO22" s="384" t="s">
        <v>694</v>
      </c>
      <c r="BP22" s="421"/>
      <c r="BQ22" s="421"/>
      <c r="BR22" s="421"/>
      <c r="BS22" s="421"/>
      <c r="BT22" s="421"/>
      <c r="BU22" s="421"/>
      <c r="BV22" s="421"/>
      <c r="BW22" s="421"/>
      <c r="BX22" s="433"/>
      <c r="BY22" s="433"/>
      <c r="BZ22" s="422"/>
      <c r="CB22" s="384" t="s">
        <v>694</v>
      </c>
      <c r="CC22" s="421"/>
      <c r="CD22" s="421"/>
      <c r="CE22" s="421"/>
      <c r="CF22" s="421"/>
      <c r="CG22" s="421"/>
      <c r="CH22" s="421"/>
      <c r="CI22" s="421"/>
      <c r="CJ22" s="421"/>
      <c r="CK22" s="433"/>
      <c r="CL22" s="433"/>
      <c r="CM22" s="422"/>
    </row>
    <row r="23" spans="2:91" s="375" customFormat="1" ht="15.75" customHeight="1">
      <c r="B23" s="388" t="s">
        <v>111</v>
      </c>
      <c r="C23" s="389">
        <v>451.67989999999998</v>
      </c>
      <c r="D23" s="389">
        <v>305.8365</v>
      </c>
      <c r="E23" s="389">
        <v>279.40899999999999</v>
      </c>
      <c r="F23" s="389">
        <v>307.6155</v>
      </c>
      <c r="G23" s="389">
        <v>249.47659999999999</v>
      </c>
      <c r="H23" s="389">
        <v>325.1309</v>
      </c>
      <c r="I23" s="389">
        <v>374.02390000000003</v>
      </c>
      <c r="J23" s="389">
        <v>1082.7786000000001</v>
      </c>
      <c r="K23" s="390">
        <v>289.80410000000001</v>
      </c>
      <c r="L23" s="390">
        <v>833.01800000000003</v>
      </c>
      <c r="M23" s="391">
        <v>523.92899999999997</v>
      </c>
      <c r="O23" s="388" t="s">
        <v>111</v>
      </c>
      <c r="P23" s="389">
        <v>450.12380000000002</v>
      </c>
      <c r="Q23" s="389">
        <v>305.63049999999998</v>
      </c>
      <c r="R23" s="389">
        <v>279.34230000000002</v>
      </c>
      <c r="S23" s="389">
        <v>307.0718</v>
      </c>
      <c r="T23" s="389">
        <v>249.00210000000001</v>
      </c>
      <c r="U23" s="389">
        <v>325.07249999999999</v>
      </c>
      <c r="V23" s="389">
        <v>373.66899999999998</v>
      </c>
      <c r="W23" s="389">
        <v>1082.7786000000001</v>
      </c>
      <c r="X23" s="390">
        <v>289.49549999999999</v>
      </c>
      <c r="Y23" s="390">
        <v>832.89290000000005</v>
      </c>
      <c r="Z23" s="391">
        <v>523.69949999999994</v>
      </c>
      <c r="AA23" s="418"/>
      <c r="AB23" s="388" t="s">
        <v>111</v>
      </c>
      <c r="AC23" s="423">
        <v>29.398399999999999</v>
      </c>
      <c r="AD23" s="423">
        <v>26.343</v>
      </c>
      <c r="AE23" s="423">
        <v>26.264299999999999</v>
      </c>
      <c r="AF23" s="423">
        <v>29.020800000000001</v>
      </c>
      <c r="AG23" s="423">
        <v>31.167400000000001</v>
      </c>
      <c r="AH23" s="423">
        <v>29.4283</v>
      </c>
      <c r="AI23" s="423">
        <v>21.223099999999999</v>
      </c>
      <c r="AJ23" s="423">
        <v>14.030200000000001</v>
      </c>
      <c r="AK23" s="434">
        <v>29.225300000000001</v>
      </c>
      <c r="AL23" s="434">
        <v>15.1683</v>
      </c>
      <c r="AM23" s="424">
        <v>19.592500000000001</v>
      </c>
      <c r="AO23" s="388" t="s">
        <v>111</v>
      </c>
      <c r="AP23" s="423">
        <v>33.018099999999997</v>
      </c>
      <c r="AQ23" s="423">
        <v>27.460799999999999</v>
      </c>
      <c r="AR23" s="423">
        <v>32.964599999999997</v>
      </c>
      <c r="AS23" s="423">
        <v>34.092399999999998</v>
      </c>
      <c r="AT23" s="423">
        <v>32.344999999999999</v>
      </c>
      <c r="AU23" s="423">
        <v>38.192799999999998</v>
      </c>
      <c r="AV23" s="423">
        <v>42.380899999999997</v>
      </c>
      <c r="AW23" s="423">
        <v>19.768899999999999</v>
      </c>
      <c r="AX23" s="434">
        <v>34.445999999999998</v>
      </c>
      <c r="AY23" s="434">
        <v>23.346699999999998</v>
      </c>
      <c r="AZ23" s="424">
        <v>26.84</v>
      </c>
      <c r="BB23" s="388" t="s">
        <v>111</v>
      </c>
      <c r="BC23" s="423">
        <v>25.240300000000001</v>
      </c>
      <c r="BD23" s="423">
        <v>34.148800000000001</v>
      </c>
      <c r="BE23" s="423">
        <v>31.626300000000001</v>
      </c>
      <c r="BF23" s="423">
        <v>28.303599999999999</v>
      </c>
      <c r="BG23" s="423">
        <v>27.262799999999999</v>
      </c>
      <c r="BH23" s="423">
        <v>26.712599999999998</v>
      </c>
      <c r="BI23" s="423">
        <v>21.1815</v>
      </c>
      <c r="BJ23" s="423">
        <v>51.83</v>
      </c>
      <c r="BK23" s="434">
        <v>28.232099999999999</v>
      </c>
      <c r="BL23" s="434">
        <v>46.980699999999999</v>
      </c>
      <c r="BM23" s="424">
        <v>41.079900000000002</v>
      </c>
      <c r="BO23" s="388" t="s">
        <v>111</v>
      </c>
      <c r="BP23" s="423">
        <v>2.8908</v>
      </c>
      <c r="BQ23" s="423">
        <v>2.3713000000000002</v>
      </c>
      <c r="BR23" s="423">
        <v>2.5535999999999999</v>
      </c>
      <c r="BS23" s="423">
        <v>2.6067999999999998</v>
      </c>
      <c r="BT23" s="423">
        <v>2.1938</v>
      </c>
      <c r="BU23" s="423">
        <v>2.1934999999999998</v>
      </c>
      <c r="BV23" s="423">
        <v>3.4022999999999999</v>
      </c>
      <c r="BW23" s="423">
        <v>9.8768999999999991</v>
      </c>
      <c r="BX23" s="434">
        <v>2.3542999999999998</v>
      </c>
      <c r="BY23" s="434">
        <v>8.8524999999999991</v>
      </c>
      <c r="BZ23" s="424">
        <v>6.8072999999999997</v>
      </c>
      <c r="CB23" s="388" t="s">
        <v>111</v>
      </c>
      <c r="CC23" s="423">
        <v>9.4524000000000008</v>
      </c>
      <c r="CD23" s="423">
        <v>9.6760000000000002</v>
      </c>
      <c r="CE23" s="423">
        <v>6.5911999999999997</v>
      </c>
      <c r="CF23" s="423">
        <v>5.9763999999999999</v>
      </c>
      <c r="CG23" s="423">
        <v>7.0311000000000003</v>
      </c>
      <c r="CH23" s="423">
        <v>3.4729000000000001</v>
      </c>
      <c r="CI23" s="423">
        <v>11.812200000000001</v>
      </c>
      <c r="CJ23" s="423">
        <v>4.4939</v>
      </c>
      <c r="CK23" s="434">
        <v>5.7423999999999999</v>
      </c>
      <c r="CL23" s="434">
        <v>5.6519000000000004</v>
      </c>
      <c r="CM23" s="424">
        <v>5.6803999999999997</v>
      </c>
    </row>
    <row r="24" spans="2:91" s="328" customFormat="1" ht="15.75" customHeight="1">
      <c r="B24" s="392" t="s">
        <v>112</v>
      </c>
      <c r="C24" s="393">
        <v>286.20339999999999</v>
      </c>
      <c r="D24" s="393">
        <v>240.72579999999999</v>
      </c>
      <c r="E24" s="393">
        <v>222.3176</v>
      </c>
      <c r="F24" s="393">
        <v>210.12469999999999</v>
      </c>
      <c r="G24" s="393">
        <v>274.45749999999998</v>
      </c>
      <c r="H24" s="393">
        <v>353.77800000000002</v>
      </c>
      <c r="I24" s="393">
        <v>430.24439999999998</v>
      </c>
      <c r="J24" s="393" t="s">
        <v>93</v>
      </c>
      <c r="K24" s="394">
        <v>262.45780000000002</v>
      </c>
      <c r="L24" s="394">
        <v>430.24439999999998</v>
      </c>
      <c r="M24" s="379">
        <v>301.03890000000001</v>
      </c>
      <c r="O24" s="392" t="s">
        <v>112</v>
      </c>
      <c r="P24" s="393">
        <v>286.20339999999999</v>
      </c>
      <c r="Q24" s="393">
        <v>240.72579999999999</v>
      </c>
      <c r="R24" s="393">
        <v>221.76730000000001</v>
      </c>
      <c r="S24" s="393">
        <v>210.04689999999999</v>
      </c>
      <c r="T24" s="393">
        <v>274.45749999999998</v>
      </c>
      <c r="U24" s="393">
        <v>353.7389</v>
      </c>
      <c r="V24" s="393">
        <v>429.64519999999999</v>
      </c>
      <c r="W24" s="393" t="s">
        <v>93</v>
      </c>
      <c r="X24" s="394">
        <v>262.28870000000001</v>
      </c>
      <c r="Y24" s="394">
        <v>429.64519999999999</v>
      </c>
      <c r="Z24" s="379">
        <v>300.77089999999998</v>
      </c>
      <c r="AA24" s="418"/>
      <c r="AB24" s="392" t="s">
        <v>112</v>
      </c>
      <c r="AC24" s="425">
        <v>15.754</v>
      </c>
      <c r="AD24" s="425">
        <v>27.6418</v>
      </c>
      <c r="AE24" s="425">
        <v>22.006</v>
      </c>
      <c r="AF24" s="425">
        <v>25.4543</v>
      </c>
      <c r="AG24" s="425">
        <v>20.5992</v>
      </c>
      <c r="AH24" s="425">
        <v>32.589300000000001</v>
      </c>
      <c r="AI24" s="425">
        <v>24.4422</v>
      </c>
      <c r="AJ24" s="425" t="s">
        <v>93</v>
      </c>
      <c r="AK24" s="435">
        <v>26.357900000000001</v>
      </c>
      <c r="AL24" s="435">
        <v>24.4422</v>
      </c>
      <c r="AM24" s="426">
        <v>25.728300000000001</v>
      </c>
      <c r="AO24" s="392" t="s">
        <v>112</v>
      </c>
      <c r="AP24" s="425">
        <v>41.459099999999999</v>
      </c>
      <c r="AQ24" s="425">
        <v>30.746300000000002</v>
      </c>
      <c r="AR24" s="425">
        <v>38.284799999999997</v>
      </c>
      <c r="AS24" s="425">
        <v>40.820700000000002</v>
      </c>
      <c r="AT24" s="425">
        <v>46.370199999999997</v>
      </c>
      <c r="AU24" s="425">
        <v>39.391199999999998</v>
      </c>
      <c r="AV24" s="425">
        <v>34.7241</v>
      </c>
      <c r="AW24" s="425" t="s">
        <v>93</v>
      </c>
      <c r="AX24" s="435">
        <v>40.2864</v>
      </c>
      <c r="AY24" s="435">
        <v>34.7241</v>
      </c>
      <c r="AZ24" s="426">
        <v>38.458399999999997</v>
      </c>
      <c r="BB24" s="392" t="s">
        <v>112</v>
      </c>
      <c r="BC24" s="425">
        <v>33.382199999999997</v>
      </c>
      <c r="BD24" s="425">
        <v>31.8658</v>
      </c>
      <c r="BE24" s="425">
        <v>27.140699999999999</v>
      </c>
      <c r="BF24" s="425">
        <v>24.369399999999999</v>
      </c>
      <c r="BG24" s="425">
        <v>24.7437</v>
      </c>
      <c r="BH24" s="425">
        <v>20.390799999999999</v>
      </c>
      <c r="BI24" s="425">
        <v>31.121099999999998</v>
      </c>
      <c r="BJ24" s="425" t="s">
        <v>93</v>
      </c>
      <c r="BK24" s="435">
        <v>24.075600000000001</v>
      </c>
      <c r="BL24" s="435">
        <v>31.121099999999998</v>
      </c>
      <c r="BM24" s="426">
        <v>26.390999999999998</v>
      </c>
      <c r="BO24" s="392" t="s">
        <v>112</v>
      </c>
      <c r="BP24" s="425">
        <v>1.7383</v>
      </c>
      <c r="BQ24" s="425">
        <v>2.7669000000000001</v>
      </c>
      <c r="BR24" s="425">
        <v>2.1585000000000001</v>
      </c>
      <c r="BS24" s="425">
        <v>2.2097000000000002</v>
      </c>
      <c r="BT24" s="425">
        <v>2.8864000000000001</v>
      </c>
      <c r="BU24" s="425">
        <v>2.3309000000000002</v>
      </c>
      <c r="BV24" s="425">
        <v>2.0459999999999998</v>
      </c>
      <c r="BW24" s="425" t="s">
        <v>93</v>
      </c>
      <c r="BX24" s="435">
        <v>2.3917999999999999</v>
      </c>
      <c r="BY24" s="435">
        <v>2.0459999999999998</v>
      </c>
      <c r="BZ24" s="426">
        <v>2.2780999999999998</v>
      </c>
      <c r="CB24" s="392" t="s">
        <v>112</v>
      </c>
      <c r="CC24" s="425">
        <v>7.6664000000000003</v>
      </c>
      <c r="CD24" s="425">
        <v>6.9791999999999996</v>
      </c>
      <c r="CE24" s="425">
        <v>10.4099</v>
      </c>
      <c r="CF24" s="425">
        <v>7.1459999999999999</v>
      </c>
      <c r="CG24" s="425">
        <v>5.4005000000000001</v>
      </c>
      <c r="CH24" s="425">
        <v>5.2977999999999996</v>
      </c>
      <c r="CI24" s="425">
        <v>7.6666999999999996</v>
      </c>
      <c r="CJ24" s="425" t="s">
        <v>93</v>
      </c>
      <c r="CK24" s="435">
        <v>6.8883999999999999</v>
      </c>
      <c r="CL24" s="435">
        <v>7.6666999999999996</v>
      </c>
      <c r="CM24" s="426">
        <v>7.1441999999999997</v>
      </c>
    </row>
    <row r="25" spans="2:91" s="375" customFormat="1" ht="15.75" customHeight="1">
      <c r="B25" s="388" t="s">
        <v>48</v>
      </c>
      <c r="C25" s="389" t="s">
        <v>93</v>
      </c>
      <c r="D25" s="389">
        <v>161.74709999999999</v>
      </c>
      <c r="E25" s="389">
        <v>244.5368</v>
      </c>
      <c r="F25" s="389">
        <v>264.6653</v>
      </c>
      <c r="G25" s="389">
        <v>235.98480000000001</v>
      </c>
      <c r="H25" s="389">
        <v>312.77159999999998</v>
      </c>
      <c r="I25" s="389">
        <v>494.46019999999999</v>
      </c>
      <c r="J25" s="389">
        <v>470.43209999999999</v>
      </c>
      <c r="K25" s="390">
        <v>266.45339999999999</v>
      </c>
      <c r="L25" s="390">
        <v>485.05149999999998</v>
      </c>
      <c r="M25" s="391">
        <v>339.11959999999999</v>
      </c>
      <c r="O25" s="388" t="s">
        <v>48</v>
      </c>
      <c r="P25" s="389" t="s">
        <v>93</v>
      </c>
      <c r="Q25" s="389">
        <v>161.74709999999999</v>
      </c>
      <c r="R25" s="389">
        <v>243.2321</v>
      </c>
      <c r="S25" s="389">
        <v>263.92399999999998</v>
      </c>
      <c r="T25" s="389">
        <v>235.4786</v>
      </c>
      <c r="U25" s="389">
        <v>312.61090000000002</v>
      </c>
      <c r="V25" s="389">
        <v>487.17720000000003</v>
      </c>
      <c r="W25" s="389">
        <v>470.43209999999999</v>
      </c>
      <c r="X25" s="390">
        <v>265.93360000000001</v>
      </c>
      <c r="Y25" s="390">
        <v>480.62029999999999</v>
      </c>
      <c r="Z25" s="391">
        <v>337.2996</v>
      </c>
      <c r="AA25" s="418"/>
      <c r="AB25" s="388" t="s">
        <v>48</v>
      </c>
      <c r="AC25" s="423" t="s">
        <v>93</v>
      </c>
      <c r="AD25" s="423">
        <v>43.486499999999999</v>
      </c>
      <c r="AE25" s="423">
        <v>27.756699999999999</v>
      </c>
      <c r="AF25" s="423">
        <v>25.0199</v>
      </c>
      <c r="AG25" s="423">
        <v>30.145399999999999</v>
      </c>
      <c r="AH25" s="423">
        <v>28.1602</v>
      </c>
      <c r="AI25" s="423">
        <v>18.688800000000001</v>
      </c>
      <c r="AJ25" s="423">
        <v>18.329599999999999</v>
      </c>
      <c r="AK25" s="434">
        <v>28.003399999999999</v>
      </c>
      <c r="AL25" s="434">
        <v>18.552399999999999</v>
      </c>
      <c r="AM25" s="424">
        <v>23.509799999999998</v>
      </c>
      <c r="AO25" s="388" t="s">
        <v>48</v>
      </c>
      <c r="AP25" s="423" t="s">
        <v>93</v>
      </c>
      <c r="AQ25" s="423">
        <v>22.290700000000001</v>
      </c>
      <c r="AR25" s="423">
        <v>44.825299999999999</v>
      </c>
      <c r="AS25" s="423">
        <v>45.275199999999998</v>
      </c>
      <c r="AT25" s="423">
        <v>39.192500000000003</v>
      </c>
      <c r="AU25" s="423">
        <v>34.524799999999999</v>
      </c>
      <c r="AV25" s="423">
        <v>52.318100000000001</v>
      </c>
      <c r="AW25" s="423">
        <v>33.616799999999998</v>
      </c>
      <c r="AX25" s="434">
        <v>39.479999999999997</v>
      </c>
      <c r="AY25" s="434">
        <v>45.215899999999998</v>
      </c>
      <c r="AZ25" s="424">
        <v>42.2072</v>
      </c>
      <c r="BB25" s="388" t="s">
        <v>48</v>
      </c>
      <c r="BC25" s="423" t="s">
        <v>93</v>
      </c>
      <c r="BD25" s="423">
        <v>20.8934</v>
      </c>
      <c r="BE25" s="423">
        <v>17.491099999999999</v>
      </c>
      <c r="BF25" s="423">
        <v>19.559799999999999</v>
      </c>
      <c r="BG25" s="423">
        <v>19.0093</v>
      </c>
      <c r="BH25" s="423">
        <v>23.524100000000001</v>
      </c>
      <c r="BI25" s="423">
        <v>21.128699999999998</v>
      </c>
      <c r="BJ25" s="423">
        <v>43.543399999999998</v>
      </c>
      <c r="BK25" s="434">
        <v>20.622299999999999</v>
      </c>
      <c r="BL25" s="434">
        <v>29.641100000000002</v>
      </c>
      <c r="BM25" s="424">
        <v>24.910399999999999</v>
      </c>
      <c r="BO25" s="388" t="s">
        <v>48</v>
      </c>
      <c r="BP25" s="423" t="s">
        <v>93</v>
      </c>
      <c r="BQ25" s="423">
        <v>2.2336999999999998</v>
      </c>
      <c r="BR25" s="423">
        <v>2.1423000000000001</v>
      </c>
      <c r="BS25" s="423">
        <v>1.4875</v>
      </c>
      <c r="BT25" s="423">
        <v>2.7530000000000001</v>
      </c>
      <c r="BU25" s="423">
        <v>0.80249999999999999</v>
      </c>
      <c r="BV25" s="423">
        <v>1.9040999999999999</v>
      </c>
      <c r="BW25" s="423">
        <v>1.2941</v>
      </c>
      <c r="BX25" s="434">
        <v>1.7082999999999999</v>
      </c>
      <c r="BY25" s="434">
        <v>1.6724000000000001</v>
      </c>
      <c r="BZ25" s="424">
        <v>1.6912</v>
      </c>
      <c r="CB25" s="388" t="s">
        <v>48</v>
      </c>
      <c r="CC25" s="423" t="s">
        <v>93</v>
      </c>
      <c r="CD25" s="423">
        <v>11.095700000000001</v>
      </c>
      <c r="CE25" s="423">
        <v>7.7847</v>
      </c>
      <c r="CF25" s="423">
        <v>8.6577000000000002</v>
      </c>
      <c r="CG25" s="423">
        <v>8.8998000000000008</v>
      </c>
      <c r="CH25" s="423">
        <v>12.9885</v>
      </c>
      <c r="CI25" s="423">
        <v>5.9603999999999999</v>
      </c>
      <c r="CJ25" s="423">
        <v>3.2161</v>
      </c>
      <c r="CK25" s="434">
        <v>10.186</v>
      </c>
      <c r="CL25" s="434">
        <v>4.9181999999999997</v>
      </c>
      <c r="CM25" s="424">
        <v>7.6813000000000002</v>
      </c>
    </row>
    <row r="26" spans="2:91" s="328" customFormat="1" ht="15.75" customHeight="1">
      <c r="B26" s="392" t="s">
        <v>113</v>
      </c>
      <c r="C26" s="393" t="s">
        <v>93</v>
      </c>
      <c r="D26" s="393">
        <v>227.4915</v>
      </c>
      <c r="E26" s="393">
        <v>207.1463</v>
      </c>
      <c r="F26" s="393">
        <v>194.89590000000001</v>
      </c>
      <c r="G26" s="393">
        <v>320.78870000000001</v>
      </c>
      <c r="H26" s="393">
        <v>419.86009999999999</v>
      </c>
      <c r="I26" s="393">
        <v>291.7337</v>
      </c>
      <c r="J26" s="393" t="s">
        <v>93</v>
      </c>
      <c r="K26" s="394">
        <v>252.74019999999999</v>
      </c>
      <c r="L26" s="394">
        <v>291.7337</v>
      </c>
      <c r="M26" s="379">
        <v>267.9837</v>
      </c>
      <c r="O26" s="392" t="s">
        <v>113</v>
      </c>
      <c r="P26" s="393" t="s">
        <v>93</v>
      </c>
      <c r="Q26" s="393">
        <v>227.05240000000001</v>
      </c>
      <c r="R26" s="393">
        <v>207.03210000000001</v>
      </c>
      <c r="S26" s="393">
        <v>194.7602</v>
      </c>
      <c r="T26" s="393">
        <v>320.73759999999999</v>
      </c>
      <c r="U26" s="393">
        <v>419.86009999999999</v>
      </c>
      <c r="V26" s="393">
        <v>291.68790000000001</v>
      </c>
      <c r="W26" s="393" t="s">
        <v>93</v>
      </c>
      <c r="X26" s="394">
        <v>252.63849999999999</v>
      </c>
      <c r="Y26" s="394">
        <v>291.68790000000001</v>
      </c>
      <c r="Z26" s="379">
        <v>267.90390000000002</v>
      </c>
      <c r="AA26" s="418"/>
      <c r="AB26" s="392" t="s">
        <v>113</v>
      </c>
      <c r="AC26" s="425" t="s">
        <v>93</v>
      </c>
      <c r="AD26" s="425">
        <v>30.6904</v>
      </c>
      <c r="AE26" s="425">
        <v>28.264399999999998</v>
      </c>
      <c r="AF26" s="425">
        <v>23.791599999999999</v>
      </c>
      <c r="AG26" s="425">
        <v>26.237200000000001</v>
      </c>
      <c r="AH26" s="425">
        <v>15.4102</v>
      </c>
      <c r="AI26" s="425">
        <v>30.382100000000001</v>
      </c>
      <c r="AJ26" s="425" t="s">
        <v>93</v>
      </c>
      <c r="AK26" s="435">
        <v>24.164100000000001</v>
      </c>
      <c r="AL26" s="435">
        <v>30.382100000000001</v>
      </c>
      <c r="AM26" s="426">
        <v>26.810300000000002</v>
      </c>
      <c r="AO26" s="392" t="s">
        <v>113</v>
      </c>
      <c r="AP26" s="425" t="s">
        <v>93</v>
      </c>
      <c r="AQ26" s="425">
        <v>38.055100000000003</v>
      </c>
      <c r="AR26" s="425">
        <v>35.767699999999998</v>
      </c>
      <c r="AS26" s="425">
        <v>37.918399999999998</v>
      </c>
      <c r="AT26" s="425">
        <v>42.369799999999998</v>
      </c>
      <c r="AU26" s="425">
        <v>45.793999999999997</v>
      </c>
      <c r="AV26" s="425">
        <v>33.142200000000003</v>
      </c>
      <c r="AW26" s="425" t="s">
        <v>93</v>
      </c>
      <c r="AX26" s="435">
        <v>40.366500000000002</v>
      </c>
      <c r="AY26" s="435">
        <v>33.142200000000003</v>
      </c>
      <c r="AZ26" s="426">
        <v>37.292000000000002</v>
      </c>
      <c r="BB26" s="392" t="s">
        <v>113</v>
      </c>
      <c r="BC26" s="425" t="s">
        <v>93</v>
      </c>
      <c r="BD26" s="425">
        <v>24.200500000000002</v>
      </c>
      <c r="BE26" s="425">
        <v>28.074000000000002</v>
      </c>
      <c r="BF26" s="425">
        <v>27.676200000000001</v>
      </c>
      <c r="BG26" s="425">
        <v>22.538599999999999</v>
      </c>
      <c r="BH26" s="425">
        <v>29.168500000000002</v>
      </c>
      <c r="BI26" s="425">
        <v>26.7239</v>
      </c>
      <c r="BJ26" s="425" t="s">
        <v>93</v>
      </c>
      <c r="BK26" s="435">
        <v>26.058</v>
      </c>
      <c r="BL26" s="435">
        <v>26.7239</v>
      </c>
      <c r="BM26" s="426">
        <v>26.3414</v>
      </c>
      <c r="BO26" s="392" t="s">
        <v>113</v>
      </c>
      <c r="BP26" s="425" t="s">
        <v>93</v>
      </c>
      <c r="BQ26" s="425">
        <v>2.7410999999999999</v>
      </c>
      <c r="BR26" s="425">
        <v>2.1901999999999999</v>
      </c>
      <c r="BS26" s="425">
        <v>2.2770000000000001</v>
      </c>
      <c r="BT26" s="425">
        <v>1.8250999999999999</v>
      </c>
      <c r="BU26" s="425">
        <v>3.9175</v>
      </c>
      <c r="BV26" s="425">
        <v>3.5123000000000002</v>
      </c>
      <c r="BW26" s="425" t="s">
        <v>93</v>
      </c>
      <c r="BX26" s="435">
        <v>2.3506999999999998</v>
      </c>
      <c r="BY26" s="435">
        <v>3.5123000000000002</v>
      </c>
      <c r="BZ26" s="426">
        <v>2.8451</v>
      </c>
      <c r="CB26" s="392" t="s">
        <v>113</v>
      </c>
      <c r="CC26" s="425" t="s">
        <v>93</v>
      </c>
      <c r="CD26" s="425">
        <v>4.3129</v>
      </c>
      <c r="CE26" s="425">
        <v>5.7035999999999998</v>
      </c>
      <c r="CF26" s="425">
        <v>8.3367000000000004</v>
      </c>
      <c r="CG26" s="425">
        <v>7.0292000000000003</v>
      </c>
      <c r="CH26" s="425">
        <v>5.7098000000000004</v>
      </c>
      <c r="CI26" s="425">
        <v>6.2396000000000003</v>
      </c>
      <c r="CJ26" s="425" t="s">
        <v>93</v>
      </c>
      <c r="CK26" s="435">
        <v>7.0608000000000004</v>
      </c>
      <c r="CL26" s="435">
        <v>6.2396000000000003</v>
      </c>
      <c r="CM26" s="426">
        <v>6.7112999999999996</v>
      </c>
    </row>
    <row r="27" spans="2:91" s="375" customFormat="1" ht="15.75" customHeight="1">
      <c r="B27" s="388" t="s">
        <v>51</v>
      </c>
      <c r="C27" s="389">
        <v>288.05950000000001</v>
      </c>
      <c r="D27" s="389">
        <v>226.75559999999999</v>
      </c>
      <c r="E27" s="389">
        <v>284.26819999999998</v>
      </c>
      <c r="F27" s="389">
        <v>234.7543</v>
      </c>
      <c r="G27" s="389">
        <v>354.95870000000002</v>
      </c>
      <c r="H27" s="389">
        <v>285.79050000000001</v>
      </c>
      <c r="I27" s="389" t="s">
        <v>93</v>
      </c>
      <c r="J27" s="423" t="s">
        <v>93</v>
      </c>
      <c r="K27" s="390">
        <v>283.58699999999999</v>
      </c>
      <c r="L27" s="390" t="s">
        <v>93</v>
      </c>
      <c r="M27" s="391">
        <v>283.58699999999999</v>
      </c>
      <c r="O27" s="388" t="s">
        <v>51</v>
      </c>
      <c r="P27" s="389">
        <v>288.05950000000001</v>
      </c>
      <c r="Q27" s="389">
        <v>226.75559999999999</v>
      </c>
      <c r="R27" s="389">
        <v>284.26819999999998</v>
      </c>
      <c r="S27" s="389">
        <v>234.7543</v>
      </c>
      <c r="T27" s="389">
        <v>354.95870000000002</v>
      </c>
      <c r="U27" s="389">
        <v>285.79050000000001</v>
      </c>
      <c r="V27" s="389" t="s">
        <v>93</v>
      </c>
      <c r="W27" s="423" t="s">
        <v>93</v>
      </c>
      <c r="X27" s="390">
        <v>283.58699999999999</v>
      </c>
      <c r="Y27" s="390" t="s">
        <v>93</v>
      </c>
      <c r="Z27" s="391">
        <v>283.58699999999999</v>
      </c>
      <c r="AA27" s="418"/>
      <c r="AB27" s="388" t="s">
        <v>51</v>
      </c>
      <c r="AC27" s="423">
        <v>34.906399999999998</v>
      </c>
      <c r="AD27" s="423">
        <v>27.7851</v>
      </c>
      <c r="AE27" s="423">
        <v>37.196300000000001</v>
      </c>
      <c r="AF27" s="423">
        <v>28.7805</v>
      </c>
      <c r="AG27" s="423">
        <v>38.377099999999999</v>
      </c>
      <c r="AH27" s="423">
        <v>12.7067</v>
      </c>
      <c r="AI27" s="423" t="s">
        <v>93</v>
      </c>
      <c r="AJ27" s="423" t="s">
        <v>93</v>
      </c>
      <c r="AK27" s="434">
        <v>25.2195</v>
      </c>
      <c r="AL27" s="434" t="s">
        <v>93</v>
      </c>
      <c r="AM27" s="424">
        <v>25.2195</v>
      </c>
      <c r="AO27" s="388" t="s">
        <v>51</v>
      </c>
      <c r="AP27" s="423">
        <v>33.321100000000001</v>
      </c>
      <c r="AQ27" s="423">
        <v>36.210500000000003</v>
      </c>
      <c r="AR27" s="423">
        <v>34.999000000000002</v>
      </c>
      <c r="AS27" s="423">
        <v>37.938299999999998</v>
      </c>
      <c r="AT27" s="423">
        <v>30.7515</v>
      </c>
      <c r="AU27" s="423">
        <v>39.808999999999997</v>
      </c>
      <c r="AV27" s="423" t="s">
        <v>93</v>
      </c>
      <c r="AW27" s="423" t="s">
        <v>93</v>
      </c>
      <c r="AX27" s="434">
        <v>36.719099999999997</v>
      </c>
      <c r="AY27" s="434" t="s">
        <v>93</v>
      </c>
      <c r="AZ27" s="424">
        <v>36.719099999999997</v>
      </c>
      <c r="BB27" s="388" t="s">
        <v>51</v>
      </c>
      <c r="BC27" s="423">
        <v>16.284600000000001</v>
      </c>
      <c r="BD27" s="423">
        <v>26.663399999999999</v>
      </c>
      <c r="BE27" s="423">
        <v>22.971800000000002</v>
      </c>
      <c r="BF27" s="423">
        <v>10.3346</v>
      </c>
      <c r="BG27" s="423">
        <v>27.678799999999999</v>
      </c>
      <c r="BH27" s="423">
        <v>32.518700000000003</v>
      </c>
      <c r="BI27" s="423" t="s">
        <v>93</v>
      </c>
      <c r="BJ27" s="423" t="s">
        <v>93</v>
      </c>
      <c r="BK27" s="434">
        <v>26.965299999999999</v>
      </c>
      <c r="BL27" s="434" t="s">
        <v>93</v>
      </c>
      <c r="BM27" s="424">
        <v>26.965299999999999</v>
      </c>
      <c r="BO27" s="388" t="s">
        <v>51</v>
      </c>
      <c r="BP27" s="423">
        <v>0.98150000000000004</v>
      </c>
      <c r="BQ27" s="423">
        <v>2.7786</v>
      </c>
      <c r="BR27" s="423">
        <v>0.50719999999999998</v>
      </c>
      <c r="BS27" s="423">
        <v>1.9894000000000001</v>
      </c>
      <c r="BT27" s="423">
        <v>0.8629</v>
      </c>
      <c r="BU27" s="423">
        <v>1.8198000000000001</v>
      </c>
      <c r="BV27" s="423" t="s">
        <v>93</v>
      </c>
      <c r="BW27" s="423" t="s">
        <v>93</v>
      </c>
      <c r="BX27" s="434">
        <v>1.4479</v>
      </c>
      <c r="BY27" s="434" t="s">
        <v>93</v>
      </c>
      <c r="BZ27" s="424">
        <v>1.4479</v>
      </c>
      <c r="CB27" s="388" t="s">
        <v>51</v>
      </c>
      <c r="CC27" s="423">
        <v>14.506500000000001</v>
      </c>
      <c r="CD27" s="423">
        <v>6.5624000000000002</v>
      </c>
      <c r="CE27" s="423">
        <v>4.3257000000000003</v>
      </c>
      <c r="CF27" s="423">
        <v>20.9573</v>
      </c>
      <c r="CG27" s="423">
        <v>2.3296999999999999</v>
      </c>
      <c r="CH27" s="423">
        <v>13.1457</v>
      </c>
      <c r="CI27" s="423" t="s">
        <v>93</v>
      </c>
      <c r="CJ27" s="423" t="s">
        <v>93</v>
      </c>
      <c r="CK27" s="434">
        <v>9.6480999999999995</v>
      </c>
      <c r="CL27" s="434" t="s">
        <v>93</v>
      </c>
      <c r="CM27" s="424">
        <v>9.6480999999999995</v>
      </c>
    </row>
    <row r="28" spans="2:91" s="328" customFormat="1" ht="15.75" customHeight="1">
      <c r="B28" s="392" t="s">
        <v>114</v>
      </c>
      <c r="C28" s="393">
        <v>211.18979999999999</v>
      </c>
      <c r="D28" s="393">
        <v>294.6123</v>
      </c>
      <c r="E28" s="393">
        <v>266.44409999999999</v>
      </c>
      <c r="F28" s="393">
        <v>209.874</v>
      </c>
      <c r="G28" s="393">
        <v>314.75749999999999</v>
      </c>
      <c r="H28" s="393">
        <v>285.77109999999999</v>
      </c>
      <c r="I28" s="393">
        <v>441.32350000000002</v>
      </c>
      <c r="J28" s="393">
        <v>1091.1990000000001</v>
      </c>
      <c r="K28" s="394">
        <v>268.93060000000003</v>
      </c>
      <c r="L28" s="394">
        <v>611.57129999999995</v>
      </c>
      <c r="M28" s="379">
        <v>380.21600000000001</v>
      </c>
      <c r="O28" s="392" t="s">
        <v>114</v>
      </c>
      <c r="P28" s="393">
        <v>211.18979999999999</v>
      </c>
      <c r="Q28" s="393">
        <v>294.6123</v>
      </c>
      <c r="R28" s="393">
        <v>266.30369999999999</v>
      </c>
      <c r="S28" s="393">
        <v>209.7696</v>
      </c>
      <c r="T28" s="393">
        <v>314.68349999999998</v>
      </c>
      <c r="U28" s="393">
        <v>285.74810000000002</v>
      </c>
      <c r="V28" s="393">
        <v>441.19260000000003</v>
      </c>
      <c r="W28" s="393">
        <v>1091.1990000000001</v>
      </c>
      <c r="X28" s="394">
        <v>268.84829999999999</v>
      </c>
      <c r="Y28" s="394">
        <v>611.47469999999998</v>
      </c>
      <c r="Z28" s="379">
        <v>380.12900000000002</v>
      </c>
      <c r="AA28" s="418"/>
      <c r="AB28" s="392" t="s">
        <v>114</v>
      </c>
      <c r="AC28" s="425">
        <v>29.3597</v>
      </c>
      <c r="AD28" s="425">
        <v>38.018500000000003</v>
      </c>
      <c r="AE28" s="425">
        <v>32.137700000000002</v>
      </c>
      <c r="AF28" s="425">
        <v>34.383699999999997</v>
      </c>
      <c r="AG28" s="425">
        <v>28.3034</v>
      </c>
      <c r="AH28" s="425">
        <v>25.750800000000002</v>
      </c>
      <c r="AI28" s="425">
        <v>22.983899999999998</v>
      </c>
      <c r="AJ28" s="425">
        <v>13.574400000000001</v>
      </c>
      <c r="AK28" s="435">
        <v>30.158899999999999</v>
      </c>
      <c r="AL28" s="435">
        <v>18.585699999999999</v>
      </c>
      <c r="AM28" s="426">
        <v>24.1129</v>
      </c>
      <c r="AO28" s="392" t="s">
        <v>114</v>
      </c>
      <c r="AP28" s="425">
        <v>55.849600000000002</v>
      </c>
      <c r="AQ28" s="425">
        <v>40.5015</v>
      </c>
      <c r="AR28" s="425">
        <v>35.385899999999999</v>
      </c>
      <c r="AS28" s="425">
        <v>34.288499999999999</v>
      </c>
      <c r="AT28" s="425">
        <v>46.758000000000003</v>
      </c>
      <c r="AU28" s="425">
        <v>31.815000000000001</v>
      </c>
      <c r="AV28" s="425">
        <v>37.553600000000003</v>
      </c>
      <c r="AW28" s="425">
        <v>61.168399999999998</v>
      </c>
      <c r="AX28" s="435">
        <v>39.1524</v>
      </c>
      <c r="AY28" s="435">
        <v>48.591700000000003</v>
      </c>
      <c r="AZ28" s="426">
        <v>44.083599999999997</v>
      </c>
      <c r="BB28" s="392" t="s">
        <v>114</v>
      </c>
      <c r="BC28" s="425">
        <v>1.0973999999999999</v>
      </c>
      <c r="BD28" s="425">
        <v>13.430199999999999</v>
      </c>
      <c r="BE28" s="425">
        <v>22.483599999999999</v>
      </c>
      <c r="BF28" s="425">
        <v>20.932400000000001</v>
      </c>
      <c r="BG28" s="425">
        <v>16.771699999999999</v>
      </c>
      <c r="BH28" s="425">
        <v>31.355799999999999</v>
      </c>
      <c r="BI28" s="425">
        <v>30.215599999999998</v>
      </c>
      <c r="BJ28" s="425">
        <v>15.2614</v>
      </c>
      <c r="BK28" s="435">
        <v>21.180399999999999</v>
      </c>
      <c r="BL28" s="435">
        <v>23.2257</v>
      </c>
      <c r="BM28" s="426">
        <v>22.248899999999999</v>
      </c>
      <c r="BO28" s="392" t="s">
        <v>114</v>
      </c>
      <c r="BP28" s="425" t="s">
        <v>93</v>
      </c>
      <c r="BQ28" s="425">
        <v>2.1537000000000002</v>
      </c>
      <c r="BR28" s="425">
        <v>2.4175</v>
      </c>
      <c r="BS28" s="425">
        <v>2.3370000000000002</v>
      </c>
      <c r="BT28" s="425">
        <v>2.1097999999999999</v>
      </c>
      <c r="BU28" s="425">
        <v>1.4931000000000001</v>
      </c>
      <c r="BV28" s="425">
        <v>3.2393000000000001</v>
      </c>
      <c r="BW28" s="425">
        <v>2.2810000000000001</v>
      </c>
      <c r="BX28" s="435">
        <v>2.0971000000000002</v>
      </c>
      <c r="BY28" s="435">
        <v>2.7913999999999999</v>
      </c>
      <c r="BZ28" s="426">
        <v>2.4598</v>
      </c>
      <c r="CB28" s="392" t="s">
        <v>114</v>
      </c>
      <c r="CC28" s="425">
        <v>13.693199999999999</v>
      </c>
      <c r="CD28" s="425">
        <v>5.8962000000000003</v>
      </c>
      <c r="CE28" s="425">
        <v>7.5751999999999997</v>
      </c>
      <c r="CF28" s="425">
        <v>8.0584000000000007</v>
      </c>
      <c r="CG28" s="425">
        <v>6.0571999999999999</v>
      </c>
      <c r="CH28" s="425">
        <v>9.5853000000000002</v>
      </c>
      <c r="CI28" s="425">
        <v>6.0076000000000001</v>
      </c>
      <c r="CJ28" s="425">
        <v>7.7148000000000003</v>
      </c>
      <c r="CK28" s="435">
        <v>7.4112</v>
      </c>
      <c r="CL28" s="435">
        <v>6.8056000000000001</v>
      </c>
      <c r="CM28" s="426">
        <v>7.0948000000000002</v>
      </c>
    </row>
    <row r="29" spans="2:91" s="375" customFormat="1" ht="15.75" customHeight="1">
      <c r="B29" s="388" t="s">
        <v>115</v>
      </c>
      <c r="C29" s="389" t="s">
        <v>93</v>
      </c>
      <c r="D29" s="389" t="s">
        <v>93</v>
      </c>
      <c r="E29" s="389">
        <v>312.12290000000002</v>
      </c>
      <c r="F29" s="389">
        <v>259.55200000000002</v>
      </c>
      <c r="G29" s="389">
        <v>243.50059999999999</v>
      </c>
      <c r="H29" s="389">
        <v>341.81189999999998</v>
      </c>
      <c r="I29" s="389">
        <v>419.66800000000001</v>
      </c>
      <c r="J29" s="389">
        <v>483.67939999999999</v>
      </c>
      <c r="K29" s="390">
        <v>282.58199999999999</v>
      </c>
      <c r="L29" s="390">
        <v>443.41109999999998</v>
      </c>
      <c r="M29" s="391">
        <v>364.24200000000002</v>
      </c>
      <c r="O29" s="388" t="s">
        <v>115</v>
      </c>
      <c r="P29" s="389" t="s">
        <v>93</v>
      </c>
      <c r="Q29" s="389" t="s">
        <v>93</v>
      </c>
      <c r="R29" s="389">
        <v>312.0478</v>
      </c>
      <c r="S29" s="389">
        <v>259.55200000000002</v>
      </c>
      <c r="T29" s="389">
        <v>242.9933</v>
      </c>
      <c r="U29" s="389">
        <v>341.80349999999999</v>
      </c>
      <c r="V29" s="389">
        <v>419.66800000000001</v>
      </c>
      <c r="W29" s="389">
        <v>483.67939999999999</v>
      </c>
      <c r="X29" s="390">
        <v>282.35359999999997</v>
      </c>
      <c r="Y29" s="390">
        <v>443.41109999999998</v>
      </c>
      <c r="Z29" s="391">
        <v>364.12959999999998</v>
      </c>
      <c r="AA29" s="418"/>
      <c r="AB29" s="388" t="s">
        <v>115</v>
      </c>
      <c r="AC29" s="423" t="s">
        <v>93</v>
      </c>
      <c r="AD29" s="423" t="s">
        <v>93</v>
      </c>
      <c r="AE29" s="423">
        <v>35.5505</v>
      </c>
      <c r="AF29" s="423">
        <v>35.599299999999999</v>
      </c>
      <c r="AG29" s="423">
        <v>35.519599999999997</v>
      </c>
      <c r="AH29" s="423">
        <v>28.943000000000001</v>
      </c>
      <c r="AI29" s="423">
        <v>24.145700000000001</v>
      </c>
      <c r="AJ29" s="423">
        <v>33.159500000000001</v>
      </c>
      <c r="AK29" s="434">
        <v>33.008200000000002</v>
      </c>
      <c r="AL29" s="434">
        <v>27.7928</v>
      </c>
      <c r="AM29" s="424">
        <v>29.784500000000001</v>
      </c>
      <c r="AO29" s="388" t="s">
        <v>115</v>
      </c>
      <c r="AP29" s="423" t="s">
        <v>93</v>
      </c>
      <c r="AQ29" s="423" t="s">
        <v>93</v>
      </c>
      <c r="AR29" s="423">
        <v>40.622799999999998</v>
      </c>
      <c r="AS29" s="423">
        <v>38.177500000000002</v>
      </c>
      <c r="AT29" s="423">
        <v>32.9465</v>
      </c>
      <c r="AU29" s="423">
        <v>32.813099999999999</v>
      </c>
      <c r="AV29" s="423">
        <v>37.069899999999997</v>
      </c>
      <c r="AW29" s="423">
        <v>19.700199999999999</v>
      </c>
      <c r="AX29" s="434">
        <v>34.359299999999998</v>
      </c>
      <c r="AY29" s="434">
        <v>30.042000000000002</v>
      </c>
      <c r="AZ29" s="424">
        <v>31.690799999999999</v>
      </c>
      <c r="BB29" s="388" t="s">
        <v>115</v>
      </c>
      <c r="BC29" s="423" t="s">
        <v>93</v>
      </c>
      <c r="BD29" s="423" t="s">
        <v>93</v>
      </c>
      <c r="BE29" s="423">
        <v>18.074400000000001</v>
      </c>
      <c r="BF29" s="423">
        <v>16.814800000000002</v>
      </c>
      <c r="BG29" s="423">
        <v>23.967099999999999</v>
      </c>
      <c r="BH29" s="423">
        <v>28.116800000000001</v>
      </c>
      <c r="BI29" s="423">
        <v>26.900300000000001</v>
      </c>
      <c r="BJ29" s="423">
        <v>38.399000000000001</v>
      </c>
      <c r="BK29" s="434">
        <v>23.933499999999999</v>
      </c>
      <c r="BL29" s="434">
        <v>31.552700000000002</v>
      </c>
      <c r="BM29" s="424">
        <v>28.643000000000001</v>
      </c>
      <c r="BO29" s="388" t="s">
        <v>115</v>
      </c>
      <c r="BP29" s="423" t="s">
        <v>93</v>
      </c>
      <c r="BQ29" s="423" t="s">
        <v>93</v>
      </c>
      <c r="BR29" s="423">
        <v>2.3571</v>
      </c>
      <c r="BS29" s="423">
        <v>1.4533</v>
      </c>
      <c r="BT29" s="423">
        <v>1.7848999999999999</v>
      </c>
      <c r="BU29" s="423">
        <v>2.7328000000000001</v>
      </c>
      <c r="BV29" s="423">
        <v>3.1755</v>
      </c>
      <c r="BW29" s="423">
        <v>4.8669000000000002</v>
      </c>
      <c r="BX29" s="434">
        <v>2.1423000000000001</v>
      </c>
      <c r="BY29" s="434">
        <v>3.8599000000000001</v>
      </c>
      <c r="BZ29" s="424">
        <v>3.2039</v>
      </c>
      <c r="CB29" s="388" t="s">
        <v>115</v>
      </c>
      <c r="CC29" s="423" t="s">
        <v>93</v>
      </c>
      <c r="CD29" s="423" t="s">
        <v>93</v>
      </c>
      <c r="CE29" s="423">
        <v>3.3952</v>
      </c>
      <c r="CF29" s="423">
        <v>7.9551999999999996</v>
      </c>
      <c r="CG29" s="423">
        <v>5.7819000000000003</v>
      </c>
      <c r="CH29" s="423">
        <v>7.3944000000000001</v>
      </c>
      <c r="CI29" s="423">
        <v>8.7087000000000003</v>
      </c>
      <c r="CJ29" s="423">
        <v>3.8744000000000001</v>
      </c>
      <c r="CK29" s="434">
        <v>6.5567000000000002</v>
      </c>
      <c r="CL29" s="434">
        <v>6.7526999999999999</v>
      </c>
      <c r="CM29" s="424">
        <v>6.6778000000000004</v>
      </c>
    </row>
    <row r="30" spans="2:91" s="328" customFormat="1" ht="15.75" customHeight="1">
      <c r="B30" s="392" t="s">
        <v>116</v>
      </c>
      <c r="C30" s="393" t="s">
        <v>93</v>
      </c>
      <c r="D30" s="393">
        <v>415.47449999999998</v>
      </c>
      <c r="E30" s="393">
        <v>330.75889999999998</v>
      </c>
      <c r="F30" s="393">
        <v>327.57990000000001</v>
      </c>
      <c r="G30" s="393">
        <v>321.91160000000002</v>
      </c>
      <c r="H30" s="393">
        <v>458.89269999999999</v>
      </c>
      <c r="I30" s="393">
        <v>404.8073</v>
      </c>
      <c r="J30" s="393">
        <v>353.6968</v>
      </c>
      <c r="K30" s="394">
        <v>352.06639999999999</v>
      </c>
      <c r="L30" s="394">
        <v>378.8159</v>
      </c>
      <c r="M30" s="379">
        <v>359.9982</v>
      </c>
      <c r="O30" s="392" t="s">
        <v>116</v>
      </c>
      <c r="P30" s="393" t="s">
        <v>93</v>
      </c>
      <c r="Q30" s="393">
        <v>415.47449999999998</v>
      </c>
      <c r="R30" s="393">
        <v>329.6909</v>
      </c>
      <c r="S30" s="393">
        <v>326.34219999999999</v>
      </c>
      <c r="T30" s="393">
        <v>321.7389</v>
      </c>
      <c r="U30" s="393">
        <v>458.76139999999998</v>
      </c>
      <c r="V30" s="393">
        <v>404.8073</v>
      </c>
      <c r="W30" s="393">
        <v>353.6968</v>
      </c>
      <c r="X30" s="394">
        <v>351.38959999999997</v>
      </c>
      <c r="Y30" s="394">
        <v>378.8159</v>
      </c>
      <c r="Z30" s="379">
        <v>359.52199999999999</v>
      </c>
      <c r="AA30" s="418"/>
      <c r="AB30" s="392" t="s">
        <v>116</v>
      </c>
      <c r="AC30" s="425" t="s">
        <v>93</v>
      </c>
      <c r="AD30" s="425">
        <v>26.703700000000001</v>
      </c>
      <c r="AE30" s="425">
        <v>31.520099999999999</v>
      </c>
      <c r="AF30" s="425">
        <v>30.284500000000001</v>
      </c>
      <c r="AG30" s="425">
        <v>27.5549</v>
      </c>
      <c r="AH30" s="425">
        <v>28.517600000000002</v>
      </c>
      <c r="AI30" s="425">
        <v>19.137699999999999</v>
      </c>
      <c r="AJ30" s="425">
        <v>21.581900000000001</v>
      </c>
      <c r="AK30" s="435">
        <v>29.284099999999999</v>
      </c>
      <c r="AL30" s="435">
        <v>20.298200000000001</v>
      </c>
      <c r="AM30" s="426">
        <v>26.480399999999999</v>
      </c>
      <c r="AO30" s="392" t="s">
        <v>116</v>
      </c>
      <c r="AP30" s="425" t="s">
        <v>93</v>
      </c>
      <c r="AQ30" s="425">
        <v>36.5154</v>
      </c>
      <c r="AR30" s="425">
        <v>38.311500000000002</v>
      </c>
      <c r="AS30" s="425">
        <v>39.7941</v>
      </c>
      <c r="AT30" s="425">
        <v>41.131700000000002</v>
      </c>
      <c r="AU30" s="425">
        <v>44.351999999999997</v>
      </c>
      <c r="AV30" s="425">
        <v>35.17</v>
      </c>
      <c r="AW30" s="425">
        <v>30.489799999999999</v>
      </c>
      <c r="AX30" s="435">
        <v>40.825000000000003</v>
      </c>
      <c r="AY30" s="435">
        <v>32.947800000000001</v>
      </c>
      <c r="AZ30" s="426">
        <v>38.367100000000001</v>
      </c>
      <c r="BB30" s="392" t="s">
        <v>116</v>
      </c>
      <c r="BC30" s="425" t="s">
        <v>93</v>
      </c>
      <c r="BD30" s="425">
        <v>30.385100000000001</v>
      </c>
      <c r="BE30" s="425">
        <v>21.625599999999999</v>
      </c>
      <c r="BF30" s="425">
        <v>22.771000000000001</v>
      </c>
      <c r="BG30" s="425">
        <v>25.2072</v>
      </c>
      <c r="BH30" s="425">
        <v>21.8307</v>
      </c>
      <c r="BI30" s="425">
        <v>37.7669</v>
      </c>
      <c r="BJ30" s="425">
        <v>42.302300000000002</v>
      </c>
      <c r="BK30" s="435">
        <v>23.210599999999999</v>
      </c>
      <c r="BL30" s="435">
        <v>39.920299999999997</v>
      </c>
      <c r="BM30" s="426">
        <v>28.424299999999999</v>
      </c>
      <c r="BO30" s="392" t="s">
        <v>116</v>
      </c>
      <c r="BP30" s="425" t="s">
        <v>93</v>
      </c>
      <c r="BQ30" s="425">
        <v>2.9628000000000001</v>
      </c>
      <c r="BR30" s="425">
        <v>2.3330000000000002</v>
      </c>
      <c r="BS30" s="425">
        <v>1.3635999999999999</v>
      </c>
      <c r="BT30" s="425">
        <v>1.8009999999999999</v>
      </c>
      <c r="BU30" s="425">
        <v>2.1526000000000001</v>
      </c>
      <c r="BV30" s="425">
        <v>3.0348000000000002</v>
      </c>
      <c r="BW30" s="425">
        <v>3.0133999999999999</v>
      </c>
      <c r="BX30" s="435">
        <v>1.8806</v>
      </c>
      <c r="BY30" s="435">
        <v>3.0246</v>
      </c>
      <c r="BZ30" s="426">
        <v>2.2376</v>
      </c>
      <c r="CB30" s="392" t="s">
        <v>116</v>
      </c>
      <c r="CC30" s="425" t="s">
        <v>93</v>
      </c>
      <c r="CD30" s="425">
        <v>3.4331</v>
      </c>
      <c r="CE30" s="425">
        <v>6.2099000000000002</v>
      </c>
      <c r="CF30" s="425">
        <v>5.7868000000000004</v>
      </c>
      <c r="CG30" s="425">
        <v>4.3052000000000001</v>
      </c>
      <c r="CH30" s="425">
        <v>3.1472000000000002</v>
      </c>
      <c r="CI30" s="425">
        <v>4.8906000000000001</v>
      </c>
      <c r="CJ30" s="425">
        <v>2.6126</v>
      </c>
      <c r="CK30" s="435">
        <v>4.7996999999999996</v>
      </c>
      <c r="CL30" s="435">
        <v>3.8090000000000002</v>
      </c>
      <c r="CM30" s="426">
        <v>4.4905999999999997</v>
      </c>
    </row>
    <row r="31" spans="2:91" s="375" customFormat="1" ht="15.75" customHeight="1">
      <c r="B31" s="388" t="s">
        <v>117</v>
      </c>
      <c r="C31" s="389">
        <v>382.7022</v>
      </c>
      <c r="D31" s="389">
        <v>250.44139999999999</v>
      </c>
      <c r="E31" s="389">
        <v>266.20010000000002</v>
      </c>
      <c r="F31" s="389">
        <v>294.15899999999999</v>
      </c>
      <c r="G31" s="389">
        <v>286.42259999999999</v>
      </c>
      <c r="H31" s="389">
        <v>346.8202</v>
      </c>
      <c r="I31" s="389">
        <v>359.88990000000001</v>
      </c>
      <c r="J31" s="389">
        <v>659.91039999999998</v>
      </c>
      <c r="K31" s="390">
        <v>304.82319999999999</v>
      </c>
      <c r="L31" s="390">
        <v>479.83879999999999</v>
      </c>
      <c r="M31" s="391">
        <v>360.41719999999998</v>
      </c>
      <c r="O31" s="388" t="s">
        <v>117</v>
      </c>
      <c r="P31" s="389">
        <v>377.40839999999997</v>
      </c>
      <c r="Q31" s="389">
        <v>249.8168</v>
      </c>
      <c r="R31" s="389">
        <v>264.40539999999999</v>
      </c>
      <c r="S31" s="389">
        <v>291.16460000000001</v>
      </c>
      <c r="T31" s="389">
        <v>286.15620000000001</v>
      </c>
      <c r="U31" s="389">
        <v>343.3605</v>
      </c>
      <c r="V31" s="389">
        <v>358.87909999999999</v>
      </c>
      <c r="W31" s="389">
        <v>659.91039999999998</v>
      </c>
      <c r="X31" s="390">
        <v>302.47570000000002</v>
      </c>
      <c r="Y31" s="390">
        <v>479.2321</v>
      </c>
      <c r="Z31" s="391">
        <v>358.62259999999998</v>
      </c>
      <c r="AA31" s="418"/>
      <c r="AB31" s="388" t="s">
        <v>117</v>
      </c>
      <c r="AC31" s="423">
        <v>24.282499999999999</v>
      </c>
      <c r="AD31" s="423">
        <v>19.893999999999998</v>
      </c>
      <c r="AE31" s="423">
        <v>22.994199999999999</v>
      </c>
      <c r="AF31" s="423">
        <v>24.9709</v>
      </c>
      <c r="AG31" s="423">
        <v>24.798300000000001</v>
      </c>
      <c r="AH31" s="423">
        <v>23.599699999999999</v>
      </c>
      <c r="AI31" s="423">
        <v>20.893699999999999</v>
      </c>
      <c r="AJ31" s="423">
        <v>23.851700000000001</v>
      </c>
      <c r="AK31" s="434">
        <v>24.093299999999999</v>
      </c>
      <c r="AL31" s="434">
        <v>22.520099999999999</v>
      </c>
      <c r="AM31" s="424">
        <v>23.428000000000001</v>
      </c>
      <c r="AO31" s="388" t="s">
        <v>117</v>
      </c>
      <c r="AP31" s="423">
        <v>25.264500000000002</v>
      </c>
      <c r="AQ31" s="423">
        <v>29.777899999999999</v>
      </c>
      <c r="AR31" s="423">
        <v>36.139200000000002</v>
      </c>
      <c r="AS31" s="423">
        <v>36.455599999999997</v>
      </c>
      <c r="AT31" s="423">
        <v>37.520200000000003</v>
      </c>
      <c r="AU31" s="423">
        <v>46.829500000000003</v>
      </c>
      <c r="AV31" s="423">
        <v>43.644500000000001</v>
      </c>
      <c r="AW31" s="423">
        <v>44.091099999999997</v>
      </c>
      <c r="AX31" s="434">
        <v>40.307600000000001</v>
      </c>
      <c r="AY31" s="434">
        <v>43.89</v>
      </c>
      <c r="AZ31" s="424">
        <v>41.822600000000001</v>
      </c>
      <c r="BB31" s="388" t="s">
        <v>117</v>
      </c>
      <c r="BC31" s="423">
        <v>37.264699999999998</v>
      </c>
      <c r="BD31" s="423">
        <v>36.467300000000002</v>
      </c>
      <c r="BE31" s="423">
        <v>32.2224</v>
      </c>
      <c r="BF31" s="423">
        <v>27.863199999999999</v>
      </c>
      <c r="BG31" s="423">
        <v>28.673300000000001</v>
      </c>
      <c r="BH31" s="423">
        <v>18.096699999999998</v>
      </c>
      <c r="BI31" s="423">
        <v>25.716999999999999</v>
      </c>
      <c r="BJ31" s="423">
        <v>27.9665</v>
      </c>
      <c r="BK31" s="434">
        <v>25.131699999999999</v>
      </c>
      <c r="BL31" s="434">
        <v>26.953900000000001</v>
      </c>
      <c r="BM31" s="424">
        <v>25.9023</v>
      </c>
      <c r="BO31" s="388" t="s">
        <v>117</v>
      </c>
      <c r="BP31" s="423">
        <v>6.8624000000000001</v>
      </c>
      <c r="BQ31" s="423">
        <v>2.9615</v>
      </c>
      <c r="BR31" s="423">
        <v>1.8595999999999999</v>
      </c>
      <c r="BS31" s="423">
        <v>2.2136999999999998</v>
      </c>
      <c r="BT31" s="423">
        <v>2.1303000000000001</v>
      </c>
      <c r="BU31" s="423">
        <v>2.774</v>
      </c>
      <c r="BV31" s="423">
        <v>3.0680999999999998</v>
      </c>
      <c r="BW31" s="423">
        <v>1.6099000000000001</v>
      </c>
      <c r="BX31" s="434">
        <v>2.3837000000000002</v>
      </c>
      <c r="BY31" s="434">
        <v>2.2663000000000002</v>
      </c>
      <c r="BZ31" s="424">
        <v>2.3340000000000001</v>
      </c>
      <c r="CB31" s="388" t="s">
        <v>117</v>
      </c>
      <c r="CC31" s="423">
        <v>6.3258999999999999</v>
      </c>
      <c r="CD31" s="423">
        <v>10.8993</v>
      </c>
      <c r="CE31" s="423">
        <v>6.7847</v>
      </c>
      <c r="CF31" s="423">
        <v>8.4966000000000008</v>
      </c>
      <c r="CG31" s="423">
        <v>6.8777999999999997</v>
      </c>
      <c r="CH31" s="423">
        <v>8.7001000000000008</v>
      </c>
      <c r="CI31" s="423">
        <v>6.6767000000000003</v>
      </c>
      <c r="CJ31" s="423">
        <v>2.4807999999999999</v>
      </c>
      <c r="CK31" s="434">
        <v>8.0837000000000003</v>
      </c>
      <c r="CL31" s="434">
        <v>4.3696000000000002</v>
      </c>
      <c r="CM31" s="424">
        <v>6.5129999999999999</v>
      </c>
    </row>
    <row r="32" spans="2:91" s="328" customFormat="1" ht="15.75" customHeight="1">
      <c r="B32" s="392" t="s">
        <v>118</v>
      </c>
      <c r="C32" s="393">
        <v>526.30899999999997</v>
      </c>
      <c r="D32" s="393">
        <v>381.60320000000002</v>
      </c>
      <c r="E32" s="393">
        <v>320.21449999999999</v>
      </c>
      <c r="F32" s="393">
        <v>328.11869999999999</v>
      </c>
      <c r="G32" s="393">
        <v>335.46039999999999</v>
      </c>
      <c r="H32" s="393">
        <v>408.06349999999998</v>
      </c>
      <c r="I32" s="393">
        <v>327.64429999999999</v>
      </c>
      <c r="J32" s="393">
        <v>649.83799999999997</v>
      </c>
      <c r="K32" s="394">
        <v>354.26920000000001</v>
      </c>
      <c r="L32" s="394">
        <v>505.51749999999998</v>
      </c>
      <c r="M32" s="379">
        <v>410.98669999999998</v>
      </c>
      <c r="O32" s="392" t="s">
        <v>118</v>
      </c>
      <c r="P32" s="393">
        <v>524.83820000000003</v>
      </c>
      <c r="Q32" s="393">
        <v>377.57510000000002</v>
      </c>
      <c r="R32" s="393">
        <v>317.84730000000002</v>
      </c>
      <c r="S32" s="393">
        <v>326.62759999999997</v>
      </c>
      <c r="T32" s="393">
        <v>333.81319999999999</v>
      </c>
      <c r="U32" s="393">
        <v>407.0489</v>
      </c>
      <c r="V32" s="393">
        <v>327.57330000000002</v>
      </c>
      <c r="W32" s="393">
        <v>649.83799999999997</v>
      </c>
      <c r="X32" s="394">
        <v>352.59809999999999</v>
      </c>
      <c r="Y32" s="394">
        <v>505.48570000000001</v>
      </c>
      <c r="Z32" s="379">
        <v>409.93020000000001</v>
      </c>
      <c r="AA32" s="418"/>
      <c r="AB32" s="392" t="s">
        <v>118</v>
      </c>
      <c r="AC32" s="425">
        <v>23.1114</v>
      </c>
      <c r="AD32" s="425">
        <v>24.37</v>
      </c>
      <c r="AE32" s="425">
        <v>26.880800000000001</v>
      </c>
      <c r="AF32" s="425">
        <v>23.996200000000002</v>
      </c>
      <c r="AG32" s="425">
        <v>25.98</v>
      </c>
      <c r="AH32" s="425">
        <v>25.636500000000002</v>
      </c>
      <c r="AI32" s="425">
        <v>19.635999999999999</v>
      </c>
      <c r="AJ32" s="425">
        <v>26.486599999999999</v>
      </c>
      <c r="AK32" s="435">
        <v>25.4999</v>
      </c>
      <c r="AL32" s="435">
        <v>24.497699999999998</v>
      </c>
      <c r="AM32" s="426">
        <v>25.037600000000001</v>
      </c>
      <c r="AO32" s="392" t="s">
        <v>118</v>
      </c>
      <c r="AP32" s="425">
        <v>38.1995</v>
      </c>
      <c r="AQ32" s="425">
        <v>35.971800000000002</v>
      </c>
      <c r="AR32" s="425">
        <v>40.674999999999997</v>
      </c>
      <c r="AS32" s="425">
        <v>41.474299999999999</v>
      </c>
      <c r="AT32" s="425">
        <v>44.967300000000002</v>
      </c>
      <c r="AU32" s="425">
        <v>51.136099999999999</v>
      </c>
      <c r="AV32" s="425">
        <v>38.3675</v>
      </c>
      <c r="AW32" s="425">
        <v>30.986499999999999</v>
      </c>
      <c r="AX32" s="435">
        <v>44.992800000000003</v>
      </c>
      <c r="AY32" s="435">
        <v>33.129300000000001</v>
      </c>
      <c r="AZ32" s="426">
        <v>39.520800000000001</v>
      </c>
      <c r="BB32" s="392" t="s">
        <v>118</v>
      </c>
      <c r="BC32" s="425">
        <v>28.1114</v>
      </c>
      <c r="BD32" s="425">
        <v>31.6677</v>
      </c>
      <c r="BE32" s="425">
        <v>25.1081</v>
      </c>
      <c r="BF32" s="425">
        <v>27.948699999999999</v>
      </c>
      <c r="BG32" s="425">
        <v>21.651299999999999</v>
      </c>
      <c r="BH32" s="425">
        <v>14.5479</v>
      </c>
      <c r="BI32" s="425">
        <v>32.404299999999999</v>
      </c>
      <c r="BJ32" s="425">
        <v>33.069200000000002</v>
      </c>
      <c r="BK32" s="435">
        <v>21.816500000000001</v>
      </c>
      <c r="BL32" s="435">
        <v>32.876199999999997</v>
      </c>
      <c r="BM32" s="426">
        <v>26.9178</v>
      </c>
      <c r="BO32" s="392" t="s">
        <v>118</v>
      </c>
      <c r="BP32" s="425">
        <v>4.1852</v>
      </c>
      <c r="BQ32" s="425">
        <v>2.6051000000000002</v>
      </c>
      <c r="BR32" s="425">
        <v>2.3163</v>
      </c>
      <c r="BS32" s="425">
        <v>2.3984000000000001</v>
      </c>
      <c r="BT32" s="425">
        <v>2.1261999999999999</v>
      </c>
      <c r="BU32" s="425">
        <v>2.6400999999999999</v>
      </c>
      <c r="BV32" s="425">
        <v>4.5856000000000003</v>
      </c>
      <c r="BW32" s="425">
        <v>3.1812</v>
      </c>
      <c r="BX32" s="435">
        <v>2.4024000000000001</v>
      </c>
      <c r="BY32" s="435">
        <v>3.5889000000000002</v>
      </c>
      <c r="BZ32" s="426">
        <v>2.9497</v>
      </c>
      <c r="CB32" s="392" t="s">
        <v>118</v>
      </c>
      <c r="CC32" s="425">
        <v>6.3924000000000003</v>
      </c>
      <c r="CD32" s="425">
        <v>5.3853</v>
      </c>
      <c r="CE32" s="425">
        <v>5.0198999999999998</v>
      </c>
      <c r="CF32" s="425">
        <v>4.1822999999999997</v>
      </c>
      <c r="CG32" s="425">
        <v>5.2751999999999999</v>
      </c>
      <c r="CH32" s="425">
        <v>6.0393999999999997</v>
      </c>
      <c r="CI32" s="425">
        <v>5.0065999999999997</v>
      </c>
      <c r="CJ32" s="425">
        <v>6.2765000000000004</v>
      </c>
      <c r="CK32" s="435">
        <v>5.2884000000000002</v>
      </c>
      <c r="CL32" s="435">
        <v>5.9077999999999999</v>
      </c>
      <c r="CM32" s="426">
        <v>5.5740999999999996</v>
      </c>
    </row>
    <row r="33" spans="2:91" s="375" customFormat="1" ht="15.75" customHeight="1">
      <c r="B33" s="388" t="s">
        <v>60</v>
      </c>
      <c r="C33" s="389" t="s">
        <v>93</v>
      </c>
      <c r="D33" s="389">
        <v>199.7097</v>
      </c>
      <c r="E33" s="389">
        <v>215.404</v>
      </c>
      <c r="F33" s="389">
        <v>255.92320000000001</v>
      </c>
      <c r="G33" s="389">
        <v>265.58859999999999</v>
      </c>
      <c r="H33" s="389">
        <v>326.03370000000001</v>
      </c>
      <c r="I33" s="389">
        <v>322.5557</v>
      </c>
      <c r="J33" s="389">
        <v>652.6395</v>
      </c>
      <c r="K33" s="390">
        <v>270.66649999999998</v>
      </c>
      <c r="L33" s="390">
        <v>464.1268</v>
      </c>
      <c r="M33" s="391">
        <v>346.68060000000003</v>
      </c>
      <c r="O33" s="388" t="s">
        <v>60</v>
      </c>
      <c r="P33" s="389" t="s">
        <v>93</v>
      </c>
      <c r="Q33" s="389">
        <v>199.7097</v>
      </c>
      <c r="R33" s="389">
        <v>215.2261</v>
      </c>
      <c r="S33" s="389">
        <v>255.76400000000001</v>
      </c>
      <c r="T33" s="389">
        <v>265.42149999999998</v>
      </c>
      <c r="U33" s="389">
        <v>326.03370000000001</v>
      </c>
      <c r="V33" s="389">
        <v>322.15789999999998</v>
      </c>
      <c r="W33" s="389">
        <v>652.6395</v>
      </c>
      <c r="X33" s="390">
        <v>270.53429999999997</v>
      </c>
      <c r="Y33" s="390">
        <v>463.8997</v>
      </c>
      <c r="Z33" s="391">
        <v>346.5111</v>
      </c>
      <c r="AA33" s="418"/>
      <c r="AB33" s="388" t="s">
        <v>60</v>
      </c>
      <c r="AC33" s="423" t="s">
        <v>93</v>
      </c>
      <c r="AD33" s="423">
        <v>21.922699999999999</v>
      </c>
      <c r="AE33" s="423">
        <v>28.910599999999999</v>
      </c>
      <c r="AF33" s="423">
        <v>23.154499999999999</v>
      </c>
      <c r="AG33" s="423">
        <v>25.571300000000001</v>
      </c>
      <c r="AH33" s="423">
        <v>24.0641</v>
      </c>
      <c r="AI33" s="423">
        <v>18.668500000000002</v>
      </c>
      <c r="AJ33" s="423">
        <v>14.7319</v>
      </c>
      <c r="AK33" s="434">
        <v>24.7744</v>
      </c>
      <c r="AL33" s="434">
        <v>16.2943</v>
      </c>
      <c r="AM33" s="424">
        <v>20.313600000000001</v>
      </c>
      <c r="AO33" s="388" t="s">
        <v>60</v>
      </c>
      <c r="AP33" s="423" t="s">
        <v>93</v>
      </c>
      <c r="AQ33" s="423">
        <v>27.953099999999999</v>
      </c>
      <c r="AR33" s="423">
        <v>31.7272</v>
      </c>
      <c r="AS33" s="423">
        <v>39.435600000000001</v>
      </c>
      <c r="AT33" s="423">
        <v>44.687800000000003</v>
      </c>
      <c r="AU33" s="423">
        <v>42.991100000000003</v>
      </c>
      <c r="AV33" s="423">
        <v>37.940600000000003</v>
      </c>
      <c r="AW33" s="423">
        <v>34.489100000000001</v>
      </c>
      <c r="AX33" s="434">
        <v>42.017800000000001</v>
      </c>
      <c r="AY33" s="434">
        <v>35.859000000000002</v>
      </c>
      <c r="AZ33" s="424">
        <v>38.778100000000002</v>
      </c>
      <c r="BB33" s="388" t="s">
        <v>60</v>
      </c>
      <c r="BC33" s="423" t="s">
        <v>93</v>
      </c>
      <c r="BD33" s="423">
        <v>43.878399999999999</v>
      </c>
      <c r="BE33" s="423">
        <v>27.819099999999999</v>
      </c>
      <c r="BF33" s="423">
        <v>27.853300000000001</v>
      </c>
      <c r="BG33" s="423">
        <v>21.997199999999999</v>
      </c>
      <c r="BH33" s="423">
        <v>25.4437</v>
      </c>
      <c r="BI33" s="423">
        <v>34.661799999999999</v>
      </c>
      <c r="BJ33" s="423">
        <v>45.397199999999998</v>
      </c>
      <c r="BK33" s="434">
        <v>24.796099999999999</v>
      </c>
      <c r="BL33" s="434">
        <v>41.136299999999999</v>
      </c>
      <c r="BM33" s="424">
        <v>33.391500000000001</v>
      </c>
      <c r="BO33" s="388" t="s">
        <v>60</v>
      </c>
      <c r="BP33" s="423" t="s">
        <v>93</v>
      </c>
      <c r="BQ33" s="423">
        <v>0.34789999999999999</v>
      </c>
      <c r="BR33" s="423">
        <v>1.7828999999999999</v>
      </c>
      <c r="BS33" s="423">
        <v>2.8563000000000001</v>
      </c>
      <c r="BT33" s="423">
        <v>2.2347999999999999</v>
      </c>
      <c r="BU33" s="423">
        <v>1.7712000000000001</v>
      </c>
      <c r="BV33" s="423">
        <v>2.8955000000000002</v>
      </c>
      <c r="BW33" s="423">
        <v>2.9813000000000001</v>
      </c>
      <c r="BX33" s="434">
        <v>2.2576000000000001</v>
      </c>
      <c r="BY33" s="434">
        <v>2.9472999999999998</v>
      </c>
      <c r="BZ33" s="424">
        <v>2.6204000000000001</v>
      </c>
      <c r="CB33" s="388" t="s">
        <v>60</v>
      </c>
      <c r="CC33" s="423" t="s">
        <v>93</v>
      </c>
      <c r="CD33" s="423">
        <v>5.8978000000000002</v>
      </c>
      <c r="CE33" s="423">
        <v>9.7600999999999996</v>
      </c>
      <c r="CF33" s="423">
        <v>6.7003000000000004</v>
      </c>
      <c r="CG33" s="423">
        <v>5.5088999999999997</v>
      </c>
      <c r="CH33" s="423">
        <v>5.7298</v>
      </c>
      <c r="CI33" s="423">
        <v>5.8335999999999997</v>
      </c>
      <c r="CJ33" s="423">
        <v>2.4005000000000001</v>
      </c>
      <c r="CK33" s="434">
        <v>6.1542000000000003</v>
      </c>
      <c r="CL33" s="434">
        <v>3.7631000000000001</v>
      </c>
      <c r="CM33" s="424">
        <v>4.8963999999999999</v>
      </c>
    </row>
    <row r="34" spans="2:91" s="328" customFormat="1" ht="15.75" customHeight="1">
      <c r="B34" s="392" t="s">
        <v>83</v>
      </c>
      <c r="C34" s="393">
        <v>388.64640000000003</v>
      </c>
      <c r="D34" s="393">
        <v>465.92829999999998</v>
      </c>
      <c r="E34" s="393">
        <v>384.34070000000003</v>
      </c>
      <c r="F34" s="393">
        <v>293.55579999999998</v>
      </c>
      <c r="G34" s="393">
        <v>280.53339999999997</v>
      </c>
      <c r="H34" s="393">
        <v>313.98809999999997</v>
      </c>
      <c r="I34" s="393">
        <v>343.60520000000002</v>
      </c>
      <c r="J34" s="393">
        <v>381.41550000000001</v>
      </c>
      <c r="K34" s="394">
        <v>308.84010000000001</v>
      </c>
      <c r="L34" s="394">
        <v>372.71429999999998</v>
      </c>
      <c r="M34" s="379">
        <v>355.34059999999999</v>
      </c>
      <c r="O34" s="392" t="s">
        <v>83</v>
      </c>
      <c r="P34" s="393">
        <v>388.64640000000003</v>
      </c>
      <c r="Q34" s="393">
        <v>465.92829999999998</v>
      </c>
      <c r="R34" s="393">
        <v>383.9948</v>
      </c>
      <c r="S34" s="393">
        <v>293.55579999999998</v>
      </c>
      <c r="T34" s="393">
        <v>280.1816</v>
      </c>
      <c r="U34" s="393">
        <v>313.3741</v>
      </c>
      <c r="V34" s="393">
        <v>343.60520000000002</v>
      </c>
      <c r="W34" s="393">
        <v>381.41550000000001</v>
      </c>
      <c r="X34" s="394">
        <v>308.4239</v>
      </c>
      <c r="Y34" s="394">
        <v>372.71429999999998</v>
      </c>
      <c r="Z34" s="379">
        <v>355.22739999999999</v>
      </c>
      <c r="AA34" s="418"/>
      <c r="AB34" s="392" t="s">
        <v>83</v>
      </c>
      <c r="AC34" s="425">
        <v>31.511399999999998</v>
      </c>
      <c r="AD34" s="425">
        <v>23.7346</v>
      </c>
      <c r="AE34" s="425">
        <v>23.172499999999999</v>
      </c>
      <c r="AF34" s="425">
        <v>35.8735</v>
      </c>
      <c r="AG34" s="425">
        <v>38.038499999999999</v>
      </c>
      <c r="AH34" s="425">
        <v>50.959400000000002</v>
      </c>
      <c r="AI34" s="425">
        <v>30.571400000000001</v>
      </c>
      <c r="AJ34" s="425">
        <v>14.579800000000001</v>
      </c>
      <c r="AK34" s="435">
        <v>40.813000000000002</v>
      </c>
      <c r="AL34" s="435">
        <v>17.9725</v>
      </c>
      <c r="AM34" s="426">
        <v>23.3721</v>
      </c>
      <c r="AO34" s="392" t="s">
        <v>83</v>
      </c>
      <c r="AP34" s="425">
        <v>33.657400000000003</v>
      </c>
      <c r="AQ34" s="425">
        <v>39.824399999999997</v>
      </c>
      <c r="AR34" s="425">
        <v>34.536900000000003</v>
      </c>
      <c r="AS34" s="425">
        <v>44.198900000000002</v>
      </c>
      <c r="AT34" s="425">
        <v>32.8827</v>
      </c>
      <c r="AU34" s="425">
        <v>27.906099999999999</v>
      </c>
      <c r="AV34" s="425">
        <v>27.4148</v>
      </c>
      <c r="AW34" s="425">
        <v>41.3947</v>
      </c>
      <c r="AX34" s="435">
        <v>32.129300000000001</v>
      </c>
      <c r="AY34" s="435">
        <v>38.428800000000003</v>
      </c>
      <c r="AZ34" s="426">
        <v>36.939599999999999</v>
      </c>
      <c r="BB34" s="392" t="s">
        <v>83</v>
      </c>
      <c r="BC34" s="425">
        <v>27.131599999999999</v>
      </c>
      <c r="BD34" s="425">
        <v>27.651900000000001</v>
      </c>
      <c r="BE34" s="425">
        <v>23.1036</v>
      </c>
      <c r="BF34" s="425">
        <v>13.8995</v>
      </c>
      <c r="BG34" s="425">
        <v>23.6905</v>
      </c>
      <c r="BH34" s="425">
        <v>17.122</v>
      </c>
      <c r="BI34" s="425">
        <v>33.280500000000004</v>
      </c>
      <c r="BJ34" s="425">
        <v>31.4831</v>
      </c>
      <c r="BK34" s="435">
        <v>20.5825</v>
      </c>
      <c r="BL34" s="435">
        <v>31.8644</v>
      </c>
      <c r="BM34" s="426">
        <v>29.197299999999998</v>
      </c>
      <c r="BO34" s="392" t="s">
        <v>83</v>
      </c>
      <c r="BP34" s="425">
        <v>2.2679999999999998</v>
      </c>
      <c r="BQ34" s="425">
        <v>3.7044999999999999</v>
      </c>
      <c r="BR34" s="425">
        <v>1.3548</v>
      </c>
      <c r="BS34" s="425">
        <v>1.7632000000000001</v>
      </c>
      <c r="BT34" s="425">
        <v>1.6383000000000001</v>
      </c>
      <c r="BU34" s="425">
        <v>1.873</v>
      </c>
      <c r="BV34" s="425">
        <v>4.4065000000000003</v>
      </c>
      <c r="BW34" s="425">
        <v>6.0259</v>
      </c>
      <c r="BX34" s="435">
        <v>1.7988</v>
      </c>
      <c r="BY34" s="435">
        <v>5.6822999999999997</v>
      </c>
      <c r="BZ34" s="426">
        <v>4.7641999999999998</v>
      </c>
      <c r="CB34" s="392" t="s">
        <v>83</v>
      </c>
      <c r="CC34" s="425">
        <v>5.4314999999999998</v>
      </c>
      <c r="CD34" s="425">
        <v>5.0846</v>
      </c>
      <c r="CE34" s="425">
        <v>17.832100000000001</v>
      </c>
      <c r="CF34" s="425">
        <v>4.2649999999999997</v>
      </c>
      <c r="CG34" s="425">
        <v>3.75</v>
      </c>
      <c r="CH34" s="425">
        <v>2.1396000000000002</v>
      </c>
      <c r="CI34" s="425">
        <v>4.3268000000000004</v>
      </c>
      <c r="CJ34" s="425">
        <v>6.5164</v>
      </c>
      <c r="CK34" s="435">
        <v>4.6764000000000001</v>
      </c>
      <c r="CL34" s="435">
        <v>6.0518999999999998</v>
      </c>
      <c r="CM34" s="426">
        <v>5.7267000000000001</v>
      </c>
    </row>
    <row r="35" spans="2:91" s="375" customFormat="1" ht="15.75" customHeight="1">
      <c r="B35" s="388" t="s">
        <v>119</v>
      </c>
      <c r="C35" s="389" t="s">
        <v>93</v>
      </c>
      <c r="D35" s="389" t="s">
        <v>93</v>
      </c>
      <c r="E35" s="389">
        <v>252.06030000000001</v>
      </c>
      <c r="F35" s="389">
        <v>198.9084</v>
      </c>
      <c r="G35" s="389">
        <v>256.81490000000002</v>
      </c>
      <c r="H35" s="389">
        <v>230.61529999999999</v>
      </c>
      <c r="I35" s="389">
        <v>293.28370000000001</v>
      </c>
      <c r="J35" s="389">
        <v>186.4889</v>
      </c>
      <c r="K35" s="390">
        <v>240.07650000000001</v>
      </c>
      <c r="L35" s="390">
        <v>205.32220000000001</v>
      </c>
      <c r="M35" s="391">
        <v>209.4802</v>
      </c>
      <c r="O35" s="388" t="s">
        <v>119</v>
      </c>
      <c r="P35" s="389" t="s">
        <v>93</v>
      </c>
      <c r="Q35" s="389" t="s">
        <v>93</v>
      </c>
      <c r="R35" s="389">
        <v>252.06030000000001</v>
      </c>
      <c r="S35" s="389">
        <v>198.9084</v>
      </c>
      <c r="T35" s="389">
        <v>256.7484</v>
      </c>
      <c r="U35" s="389">
        <v>230.61529999999999</v>
      </c>
      <c r="V35" s="389">
        <v>293.28370000000001</v>
      </c>
      <c r="W35" s="389">
        <v>186.4889</v>
      </c>
      <c r="X35" s="390">
        <v>240.04179999999999</v>
      </c>
      <c r="Y35" s="390">
        <v>205.32220000000001</v>
      </c>
      <c r="Z35" s="391">
        <v>209.4761</v>
      </c>
      <c r="AA35" s="418"/>
      <c r="AB35" s="388" t="s">
        <v>119</v>
      </c>
      <c r="AC35" s="423" t="s">
        <v>93</v>
      </c>
      <c r="AD35" s="423" t="s">
        <v>93</v>
      </c>
      <c r="AE35" s="423">
        <v>25.716200000000001</v>
      </c>
      <c r="AF35" s="423">
        <v>27.125599999999999</v>
      </c>
      <c r="AG35" s="423">
        <v>33.364100000000001</v>
      </c>
      <c r="AH35" s="423">
        <v>37.124000000000002</v>
      </c>
      <c r="AI35" s="423">
        <v>34.840899999999998</v>
      </c>
      <c r="AJ35" s="423">
        <v>50.636699999999998</v>
      </c>
      <c r="AK35" s="434">
        <v>32.883800000000001</v>
      </c>
      <c r="AL35" s="434">
        <v>46.657800000000002</v>
      </c>
      <c r="AM35" s="424">
        <v>44.769100000000002</v>
      </c>
      <c r="AO35" s="388" t="s">
        <v>119</v>
      </c>
      <c r="AP35" s="423" t="s">
        <v>93</v>
      </c>
      <c r="AQ35" s="423" t="s">
        <v>93</v>
      </c>
      <c r="AR35" s="423">
        <v>24.7346</v>
      </c>
      <c r="AS35" s="423">
        <v>22.680900000000001</v>
      </c>
      <c r="AT35" s="423">
        <v>25.741800000000001</v>
      </c>
      <c r="AU35" s="423">
        <v>45.687100000000001</v>
      </c>
      <c r="AV35" s="423">
        <v>33.891399999999997</v>
      </c>
      <c r="AW35" s="423">
        <v>29.081900000000001</v>
      </c>
      <c r="AX35" s="434">
        <v>29.958100000000002</v>
      </c>
      <c r="AY35" s="434">
        <v>30.293399999999998</v>
      </c>
      <c r="AZ35" s="424">
        <v>30.247399999999999</v>
      </c>
      <c r="BB35" s="388" t="s">
        <v>119</v>
      </c>
      <c r="BC35" s="423" t="s">
        <v>93</v>
      </c>
      <c r="BD35" s="423" t="s">
        <v>93</v>
      </c>
      <c r="BE35" s="423">
        <v>37.263399999999997</v>
      </c>
      <c r="BF35" s="423">
        <v>44.174599999999998</v>
      </c>
      <c r="BG35" s="423">
        <v>33.075699999999998</v>
      </c>
      <c r="BH35" s="423">
        <v>12.0619</v>
      </c>
      <c r="BI35" s="423">
        <v>20.428899999999999</v>
      </c>
      <c r="BJ35" s="423">
        <v>14.5007</v>
      </c>
      <c r="BK35" s="434">
        <v>29.955500000000001</v>
      </c>
      <c r="BL35" s="434">
        <v>15.994</v>
      </c>
      <c r="BM35" s="424">
        <v>17.9084</v>
      </c>
      <c r="BO35" s="388" t="s">
        <v>119</v>
      </c>
      <c r="BP35" s="423" t="s">
        <v>93</v>
      </c>
      <c r="BQ35" s="423" t="s">
        <v>93</v>
      </c>
      <c r="BR35" s="423">
        <v>1.5369999999999999</v>
      </c>
      <c r="BS35" s="423">
        <v>0.80410000000000004</v>
      </c>
      <c r="BT35" s="423">
        <v>3.0068999999999999</v>
      </c>
      <c r="BU35" s="423">
        <v>1.9078999999999999</v>
      </c>
      <c r="BV35" s="423">
        <v>5.8051000000000004</v>
      </c>
      <c r="BW35" s="423">
        <v>3.4901</v>
      </c>
      <c r="BX35" s="434">
        <v>2.34</v>
      </c>
      <c r="BY35" s="434">
        <v>4.0731999999999999</v>
      </c>
      <c r="BZ35" s="424">
        <v>3.8355999999999999</v>
      </c>
      <c r="CB35" s="388" t="s">
        <v>119</v>
      </c>
      <c r="CC35" s="423" t="s">
        <v>93</v>
      </c>
      <c r="CD35" s="423" t="s">
        <v>93</v>
      </c>
      <c r="CE35" s="423">
        <v>10.748799999999999</v>
      </c>
      <c r="CF35" s="423">
        <v>5.2148000000000003</v>
      </c>
      <c r="CG35" s="423">
        <v>4.8114999999999997</v>
      </c>
      <c r="CH35" s="423">
        <v>3.2191000000000001</v>
      </c>
      <c r="CI35" s="423">
        <v>5.0338000000000003</v>
      </c>
      <c r="CJ35" s="423">
        <v>2.2905000000000002</v>
      </c>
      <c r="CK35" s="434">
        <v>4.8624999999999998</v>
      </c>
      <c r="CL35" s="434">
        <v>2.9815999999999998</v>
      </c>
      <c r="CM35" s="424">
        <v>3.2395</v>
      </c>
    </row>
    <row r="36" spans="2:91" s="328" customFormat="1" ht="15.75" customHeight="1">
      <c r="B36" s="392" t="s">
        <v>691</v>
      </c>
      <c r="C36" s="395" t="s">
        <v>93</v>
      </c>
      <c r="D36" s="393" t="s">
        <v>93</v>
      </c>
      <c r="E36" s="393">
        <v>164.84870000000001</v>
      </c>
      <c r="F36" s="393">
        <v>450.38049999999998</v>
      </c>
      <c r="G36" s="393">
        <v>98.998999999999995</v>
      </c>
      <c r="H36" s="393">
        <v>184.37799999999999</v>
      </c>
      <c r="I36" s="393">
        <v>440.65469999999999</v>
      </c>
      <c r="J36" s="393" t="s">
        <v>93</v>
      </c>
      <c r="K36" s="394">
        <v>171.816</v>
      </c>
      <c r="L36" s="394">
        <v>440.65469999999999</v>
      </c>
      <c r="M36" s="379">
        <v>358.69459999999998</v>
      </c>
      <c r="O36" s="392" t="s">
        <v>691</v>
      </c>
      <c r="P36" s="395" t="s">
        <v>93</v>
      </c>
      <c r="Q36" s="393" t="s">
        <v>93</v>
      </c>
      <c r="R36" s="393">
        <v>164.84870000000001</v>
      </c>
      <c r="S36" s="393">
        <v>450.38049999999998</v>
      </c>
      <c r="T36" s="393">
        <v>98.998999999999995</v>
      </c>
      <c r="U36" s="393">
        <v>184.37799999999999</v>
      </c>
      <c r="V36" s="393">
        <v>440.5838</v>
      </c>
      <c r="W36" s="393" t="s">
        <v>93</v>
      </c>
      <c r="X36" s="394">
        <v>171.816</v>
      </c>
      <c r="Y36" s="394">
        <v>440.5838</v>
      </c>
      <c r="Z36" s="379">
        <v>358.6454</v>
      </c>
      <c r="AA36" s="418"/>
      <c r="AB36" s="392" t="s">
        <v>691</v>
      </c>
      <c r="AC36" s="427" t="s">
        <v>93</v>
      </c>
      <c r="AD36" s="425" t="s">
        <v>93</v>
      </c>
      <c r="AE36" s="425">
        <v>54.876600000000003</v>
      </c>
      <c r="AF36" s="425">
        <v>40.293500000000002</v>
      </c>
      <c r="AG36" s="425">
        <v>25.8889</v>
      </c>
      <c r="AH36" s="425">
        <v>46.670299999999997</v>
      </c>
      <c r="AI36" s="425">
        <v>54.046799999999998</v>
      </c>
      <c r="AJ36" s="425" t="s">
        <v>93</v>
      </c>
      <c r="AK36" s="435">
        <v>44.0533</v>
      </c>
      <c r="AL36" s="435">
        <v>54.046799999999998</v>
      </c>
      <c r="AM36" s="426">
        <v>52.587499999999999</v>
      </c>
      <c r="AO36" s="392" t="s">
        <v>691</v>
      </c>
      <c r="AP36" s="427" t="s">
        <v>93</v>
      </c>
      <c r="AQ36" s="425" t="s">
        <v>93</v>
      </c>
      <c r="AR36" s="425">
        <v>27.942900000000002</v>
      </c>
      <c r="AS36" s="425">
        <v>37.9099</v>
      </c>
      <c r="AT36" s="425">
        <v>31.957899999999999</v>
      </c>
      <c r="AU36" s="425">
        <v>29.233000000000001</v>
      </c>
      <c r="AV36" s="425">
        <v>20.428699999999999</v>
      </c>
      <c r="AW36" s="425" t="s">
        <v>93</v>
      </c>
      <c r="AX36" s="435">
        <v>29.942399999999999</v>
      </c>
      <c r="AY36" s="435">
        <v>20.428699999999999</v>
      </c>
      <c r="AZ36" s="426">
        <v>21.818000000000001</v>
      </c>
      <c r="BB36" s="392" t="s">
        <v>691</v>
      </c>
      <c r="BC36" s="427" t="s">
        <v>93</v>
      </c>
      <c r="BD36" s="425" t="s">
        <v>93</v>
      </c>
      <c r="BE36" s="425" t="s">
        <v>93</v>
      </c>
      <c r="BF36" s="425">
        <v>15.192399999999999</v>
      </c>
      <c r="BG36" s="425">
        <v>34.583599999999997</v>
      </c>
      <c r="BH36" s="425">
        <v>16.495799999999999</v>
      </c>
      <c r="BI36" s="425">
        <v>18.587199999999999</v>
      </c>
      <c r="BJ36" s="425" t="s">
        <v>93</v>
      </c>
      <c r="BK36" s="435">
        <v>18.355699999999999</v>
      </c>
      <c r="BL36" s="435">
        <v>18.587199999999999</v>
      </c>
      <c r="BM36" s="426">
        <v>18.5534</v>
      </c>
      <c r="BO36" s="392" t="s">
        <v>691</v>
      </c>
      <c r="BP36" s="427" t="s">
        <v>93</v>
      </c>
      <c r="BQ36" s="425" t="s">
        <v>93</v>
      </c>
      <c r="BR36" s="425">
        <v>6.2110000000000003</v>
      </c>
      <c r="BS36" s="425">
        <v>4.3579999999999997</v>
      </c>
      <c r="BT36" s="425">
        <v>0.1593</v>
      </c>
      <c r="BU36" s="425">
        <v>1.1019000000000001</v>
      </c>
      <c r="BV36" s="425">
        <v>1.5266999999999999</v>
      </c>
      <c r="BW36" s="425" t="s">
        <v>93</v>
      </c>
      <c r="BX36" s="435">
        <v>1.1982999999999999</v>
      </c>
      <c r="BY36" s="435">
        <v>1.5266999999999999</v>
      </c>
      <c r="BZ36" s="426">
        <v>1.4786999999999999</v>
      </c>
      <c r="CB36" s="392" t="s">
        <v>691</v>
      </c>
      <c r="CC36" s="427" t="s">
        <v>93</v>
      </c>
      <c r="CD36" s="425" t="s">
        <v>93</v>
      </c>
      <c r="CE36" s="425">
        <v>10.9695</v>
      </c>
      <c r="CF36" s="425">
        <v>2.2461000000000002</v>
      </c>
      <c r="CG36" s="425">
        <v>7.4103000000000003</v>
      </c>
      <c r="CH36" s="425">
        <v>6.4989999999999997</v>
      </c>
      <c r="CI36" s="425">
        <v>5.4105999999999996</v>
      </c>
      <c r="CJ36" s="425" t="s">
        <v>93</v>
      </c>
      <c r="CK36" s="435">
        <v>6.4501999999999997</v>
      </c>
      <c r="CL36" s="435">
        <v>5.4105999999999996</v>
      </c>
      <c r="CM36" s="426">
        <v>5.5624000000000002</v>
      </c>
    </row>
    <row r="37" spans="2:91" s="375" customFormat="1" ht="15.75" customHeight="1">
      <c r="B37" s="396" t="s">
        <v>415</v>
      </c>
      <c r="C37" s="397"/>
      <c r="D37" s="397"/>
      <c r="E37" s="397"/>
      <c r="F37" s="397"/>
      <c r="G37" s="397"/>
      <c r="H37" s="397"/>
      <c r="I37" s="397"/>
      <c r="J37" s="397"/>
      <c r="K37" s="398"/>
      <c r="L37" s="398"/>
      <c r="M37" s="399"/>
      <c r="O37" s="396" t="s">
        <v>415</v>
      </c>
      <c r="P37" s="397"/>
      <c r="Q37" s="397"/>
      <c r="R37" s="397"/>
      <c r="S37" s="397"/>
      <c r="T37" s="397"/>
      <c r="U37" s="397"/>
      <c r="V37" s="397"/>
      <c r="W37" s="397"/>
      <c r="X37" s="398"/>
      <c r="Y37" s="398"/>
      <c r="Z37" s="399"/>
      <c r="AA37" s="418"/>
      <c r="AB37" s="396" t="s">
        <v>415</v>
      </c>
      <c r="AC37" s="428"/>
      <c r="AD37" s="428"/>
      <c r="AE37" s="428"/>
      <c r="AF37" s="428"/>
      <c r="AG37" s="428"/>
      <c r="AH37" s="428"/>
      <c r="AI37" s="428"/>
      <c r="AJ37" s="428"/>
      <c r="AK37" s="436"/>
      <c r="AL37" s="436"/>
      <c r="AM37" s="429"/>
      <c r="AO37" s="396" t="s">
        <v>415</v>
      </c>
      <c r="AP37" s="428"/>
      <c r="AQ37" s="428"/>
      <c r="AR37" s="428"/>
      <c r="AS37" s="428"/>
      <c r="AT37" s="428"/>
      <c r="AU37" s="428"/>
      <c r="AV37" s="428"/>
      <c r="AW37" s="428"/>
      <c r="AX37" s="436"/>
      <c r="AY37" s="436"/>
      <c r="AZ37" s="429"/>
      <c r="BB37" s="396" t="s">
        <v>415</v>
      </c>
      <c r="BC37" s="428"/>
      <c r="BD37" s="428"/>
      <c r="BE37" s="428"/>
      <c r="BF37" s="428"/>
      <c r="BG37" s="428"/>
      <c r="BH37" s="428"/>
      <c r="BI37" s="428"/>
      <c r="BJ37" s="428"/>
      <c r="BK37" s="436"/>
      <c r="BL37" s="436"/>
      <c r="BM37" s="429"/>
      <c r="BO37" s="396" t="s">
        <v>415</v>
      </c>
      <c r="BP37" s="428"/>
      <c r="BQ37" s="428"/>
      <c r="BR37" s="428"/>
      <c r="BS37" s="428"/>
      <c r="BT37" s="428"/>
      <c r="BU37" s="428"/>
      <c r="BV37" s="428"/>
      <c r="BW37" s="428"/>
      <c r="BX37" s="436"/>
      <c r="BY37" s="436"/>
      <c r="BZ37" s="429"/>
      <c r="CB37" s="396" t="s">
        <v>415</v>
      </c>
      <c r="CC37" s="428"/>
      <c r="CD37" s="428"/>
      <c r="CE37" s="428"/>
      <c r="CF37" s="428"/>
      <c r="CG37" s="428"/>
      <c r="CH37" s="428"/>
      <c r="CI37" s="428"/>
      <c r="CJ37" s="428"/>
      <c r="CK37" s="436"/>
      <c r="CL37" s="436"/>
      <c r="CM37" s="429"/>
    </row>
    <row r="38" spans="2:91" s="328" customFormat="1" ht="15.75" customHeight="1">
      <c r="B38" s="400" t="s">
        <v>692</v>
      </c>
      <c r="C38" s="393" t="s">
        <v>93</v>
      </c>
      <c r="D38" s="393" t="s">
        <v>93</v>
      </c>
      <c r="E38" s="393" t="s">
        <v>93</v>
      </c>
      <c r="F38" s="393" t="s">
        <v>93</v>
      </c>
      <c r="G38" s="393" t="s">
        <v>93</v>
      </c>
      <c r="H38" s="393">
        <v>587.83309999999994</v>
      </c>
      <c r="I38" s="393">
        <v>522.31209999999999</v>
      </c>
      <c r="J38" s="393">
        <v>449.44619999999998</v>
      </c>
      <c r="K38" s="394">
        <v>587.83309999999994</v>
      </c>
      <c r="L38" s="394">
        <v>456.2971</v>
      </c>
      <c r="M38" s="379">
        <v>457.34730000000002</v>
      </c>
      <c r="O38" s="400" t="s">
        <v>692</v>
      </c>
      <c r="P38" s="393" t="s">
        <v>93</v>
      </c>
      <c r="Q38" s="393" t="s">
        <v>93</v>
      </c>
      <c r="R38" s="393" t="s">
        <v>93</v>
      </c>
      <c r="S38" s="393" t="s">
        <v>93</v>
      </c>
      <c r="T38" s="393" t="s">
        <v>93</v>
      </c>
      <c r="U38" s="393">
        <v>587.48030000000006</v>
      </c>
      <c r="V38" s="393">
        <v>519.51909999999998</v>
      </c>
      <c r="W38" s="393">
        <v>449.44619999999998</v>
      </c>
      <c r="X38" s="394">
        <v>587.48030000000006</v>
      </c>
      <c r="Y38" s="394">
        <v>456.03449999999998</v>
      </c>
      <c r="Z38" s="379">
        <v>457.084</v>
      </c>
      <c r="AA38" s="418"/>
      <c r="AB38" s="400" t="s">
        <v>692</v>
      </c>
      <c r="AC38" s="425" t="s">
        <v>93</v>
      </c>
      <c r="AD38" s="425" t="s">
        <v>93</v>
      </c>
      <c r="AE38" s="425" t="s">
        <v>93</v>
      </c>
      <c r="AF38" s="425" t="s">
        <v>93</v>
      </c>
      <c r="AG38" s="425" t="s">
        <v>93</v>
      </c>
      <c r="AH38" s="425">
        <v>35.953699999999998</v>
      </c>
      <c r="AI38" s="425">
        <v>21.510200000000001</v>
      </c>
      <c r="AJ38" s="425">
        <v>23.784199999999998</v>
      </c>
      <c r="AK38" s="435">
        <v>35.953699999999998</v>
      </c>
      <c r="AL38" s="435">
        <v>23.539400000000001</v>
      </c>
      <c r="AM38" s="426">
        <v>23.666799999999999</v>
      </c>
      <c r="AO38" s="400" t="s">
        <v>692</v>
      </c>
      <c r="AP38" s="425" t="s">
        <v>93</v>
      </c>
      <c r="AQ38" s="425" t="s">
        <v>93</v>
      </c>
      <c r="AR38" s="425" t="s">
        <v>93</v>
      </c>
      <c r="AS38" s="425" t="s">
        <v>93</v>
      </c>
      <c r="AT38" s="425" t="s">
        <v>93</v>
      </c>
      <c r="AU38" s="425">
        <v>43.292000000000002</v>
      </c>
      <c r="AV38" s="425">
        <v>42.110199999999999</v>
      </c>
      <c r="AW38" s="425">
        <v>31.182600000000001</v>
      </c>
      <c r="AX38" s="435">
        <v>43.292000000000002</v>
      </c>
      <c r="AY38" s="435">
        <v>32.358699999999999</v>
      </c>
      <c r="AZ38" s="426">
        <v>32.4709</v>
      </c>
      <c r="BB38" s="400" t="s">
        <v>692</v>
      </c>
      <c r="BC38" s="425" t="s">
        <v>93</v>
      </c>
      <c r="BD38" s="425" t="s">
        <v>93</v>
      </c>
      <c r="BE38" s="425" t="s">
        <v>93</v>
      </c>
      <c r="BF38" s="425" t="s">
        <v>93</v>
      </c>
      <c r="BG38" s="425" t="s">
        <v>93</v>
      </c>
      <c r="BH38" s="425">
        <v>13.524100000000001</v>
      </c>
      <c r="BI38" s="425">
        <v>24.220199999999998</v>
      </c>
      <c r="BJ38" s="425">
        <v>35.145299999999999</v>
      </c>
      <c r="BK38" s="435">
        <v>13.524100000000001</v>
      </c>
      <c r="BL38" s="435">
        <v>33.969499999999996</v>
      </c>
      <c r="BM38" s="426">
        <v>33.759700000000002</v>
      </c>
      <c r="BO38" s="400" t="s">
        <v>692</v>
      </c>
      <c r="BP38" s="425" t="s">
        <v>93</v>
      </c>
      <c r="BQ38" s="425" t="s">
        <v>93</v>
      </c>
      <c r="BR38" s="425" t="s">
        <v>93</v>
      </c>
      <c r="BS38" s="425" t="s">
        <v>93</v>
      </c>
      <c r="BT38" s="425" t="s">
        <v>93</v>
      </c>
      <c r="BU38" s="425">
        <v>3.7526999999999999</v>
      </c>
      <c r="BV38" s="425">
        <v>4.2043999999999997</v>
      </c>
      <c r="BW38" s="425">
        <v>5.3788</v>
      </c>
      <c r="BX38" s="435">
        <v>3.7526999999999999</v>
      </c>
      <c r="BY38" s="435">
        <v>5.2523999999999997</v>
      </c>
      <c r="BZ38" s="426">
        <v>5.2370000000000001</v>
      </c>
      <c r="CB38" s="400" t="s">
        <v>692</v>
      </c>
      <c r="CC38" s="425" t="s">
        <v>93</v>
      </c>
      <c r="CD38" s="425" t="s">
        <v>93</v>
      </c>
      <c r="CE38" s="425" t="s">
        <v>93</v>
      </c>
      <c r="CF38" s="425" t="s">
        <v>93</v>
      </c>
      <c r="CG38" s="425" t="s">
        <v>93</v>
      </c>
      <c r="CH38" s="425">
        <v>3.4775999999999998</v>
      </c>
      <c r="CI38" s="425">
        <v>7.9550000000000001</v>
      </c>
      <c r="CJ38" s="425">
        <v>4.5091000000000001</v>
      </c>
      <c r="CK38" s="435">
        <v>3.4775999999999998</v>
      </c>
      <c r="CL38" s="435">
        <v>4.88</v>
      </c>
      <c r="CM38" s="426">
        <v>4.8655999999999997</v>
      </c>
    </row>
    <row r="39" spans="2:91" s="375" customFormat="1" ht="15.75" customHeight="1">
      <c r="B39" s="401" t="s">
        <v>406</v>
      </c>
      <c r="C39" s="402" t="s">
        <v>93</v>
      </c>
      <c r="D39" s="402" t="s">
        <v>93</v>
      </c>
      <c r="E39" s="402" t="s">
        <v>93</v>
      </c>
      <c r="F39" s="402" t="s">
        <v>93</v>
      </c>
      <c r="G39" s="402">
        <v>444.40249999999997</v>
      </c>
      <c r="H39" s="402">
        <v>349.51710000000003</v>
      </c>
      <c r="I39" s="402">
        <v>358.13159999999999</v>
      </c>
      <c r="J39" s="402">
        <v>297.33960000000002</v>
      </c>
      <c r="K39" s="403">
        <v>358.60090000000002</v>
      </c>
      <c r="L39" s="403">
        <v>350.60410000000002</v>
      </c>
      <c r="M39" s="404">
        <v>353.36160000000001</v>
      </c>
      <c r="O39" s="401" t="s">
        <v>406</v>
      </c>
      <c r="P39" s="402" t="s">
        <v>93</v>
      </c>
      <c r="Q39" s="402" t="s">
        <v>93</v>
      </c>
      <c r="R39" s="402" t="s">
        <v>93</v>
      </c>
      <c r="S39" s="402" t="s">
        <v>93</v>
      </c>
      <c r="T39" s="402">
        <v>443.79430000000002</v>
      </c>
      <c r="U39" s="402">
        <v>348.67500000000001</v>
      </c>
      <c r="V39" s="402">
        <v>357.91739999999999</v>
      </c>
      <c r="W39" s="402">
        <v>297.33960000000002</v>
      </c>
      <c r="X39" s="403">
        <v>357.78120000000001</v>
      </c>
      <c r="Y39" s="403">
        <v>350.41640000000001</v>
      </c>
      <c r="Z39" s="404">
        <v>352.95589999999999</v>
      </c>
      <c r="AA39" s="418"/>
      <c r="AB39" s="401" t="s">
        <v>406</v>
      </c>
      <c r="AC39" s="428" t="s">
        <v>93</v>
      </c>
      <c r="AD39" s="428" t="s">
        <v>93</v>
      </c>
      <c r="AE39" s="428" t="s">
        <v>93</v>
      </c>
      <c r="AF39" s="428" t="s">
        <v>93</v>
      </c>
      <c r="AG39" s="428">
        <v>22.816500000000001</v>
      </c>
      <c r="AH39" s="428">
        <v>27.799099999999999</v>
      </c>
      <c r="AI39" s="428">
        <v>29.202200000000001</v>
      </c>
      <c r="AJ39" s="428">
        <v>37.922499999999999</v>
      </c>
      <c r="AK39" s="436">
        <v>27.207999999999998</v>
      </c>
      <c r="AL39" s="436">
        <v>30.117999999999999</v>
      </c>
      <c r="AM39" s="429">
        <v>29.099699999999999</v>
      </c>
      <c r="AO39" s="401" t="s">
        <v>406</v>
      </c>
      <c r="AP39" s="428" t="s">
        <v>93</v>
      </c>
      <c r="AQ39" s="428" t="s">
        <v>93</v>
      </c>
      <c r="AR39" s="428" t="s">
        <v>93</v>
      </c>
      <c r="AS39" s="428" t="s">
        <v>93</v>
      </c>
      <c r="AT39" s="428">
        <v>47.873100000000001</v>
      </c>
      <c r="AU39" s="428">
        <v>41.277999999999999</v>
      </c>
      <c r="AV39" s="428">
        <v>34.630000000000003</v>
      </c>
      <c r="AW39" s="428">
        <v>27.232099999999999</v>
      </c>
      <c r="AX39" s="436">
        <v>42.060400000000001</v>
      </c>
      <c r="AY39" s="436">
        <v>33.853099999999998</v>
      </c>
      <c r="AZ39" s="429">
        <v>36.725099999999998</v>
      </c>
      <c r="BB39" s="401" t="s">
        <v>406</v>
      </c>
      <c r="BC39" s="428" t="s">
        <v>93</v>
      </c>
      <c r="BD39" s="428" t="s">
        <v>93</v>
      </c>
      <c r="BE39" s="428" t="s">
        <v>93</v>
      </c>
      <c r="BF39" s="428" t="s">
        <v>93</v>
      </c>
      <c r="BG39" s="428">
        <v>21.338999999999999</v>
      </c>
      <c r="BH39" s="428">
        <v>22.636500000000002</v>
      </c>
      <c r="BI39" s="428">
        <v>26.608799999999999</v>
      </c>
      <c r="BJ39" s="428">
        <v>26.226900000000001</v>
      </c>
      <c r="BK39" s="436">
        <v>22.482600000000001</v>
      </c>
      <c r="BL39" s="436">
        <v>26.5687</v>
      </c>
      <c r="BM39" s="429">
        <v>25.1388</v>
      </c>
      <c r="BO39" s="401" t="s">
        <v>406</v>
      </c>
      <c r="BP39" s="428" t="s">
        <v>93</v>
      </c>
      <c r="BQ39" s="428" t="s">
        <v>93</v>
      </c>
      <c r="BR39" s="428" t="s">
        <v>93</v>
      </c>
      <c r="BS39" s="428" t="s">
        <v>93</v>
      </c>
      <c r="BT39" s="428">
        <v>2.4935999999999998</v>
      </c>
      <c r="BU39" s="428">
        <v>2.2008999999999999</v>
      </c>
      <c r="BV39" s="428">
        <v>3.1078999999999999</v>
      </c>
      <c r="BW39" s="428">
        <v>6.5027999999999997</v>
      </c>
      <c r="BX39" s="436">
        <v>2.2355999999999998</v>
      </c>
      <c r="BY39" s="436">
        <v>3.4643999999999999</v>
      </c>
      <c r="BZ39" s="429">
        <v>3.0344000000000002</v>
      </c>
      <c r="CB39" s="401" t="s">
        <v>406</v>
      </c>
      <c r="CC39" s="428" t="s">
        <v>93</v>
      </c>
      <c r="CD39" s="428" t="s">
        <v>93</v>
      </c>
      <c r="CE39" s="428" t="s">
        <v>93</v>
      </c>
      <c r="CF39" s="428" t="s">
        <v>93</v>
      </c>
      <c r="CG39" s="428">
        <v>5.4778000000000002</v>
      </c>
      <c r="CH39" s="428">
        <v>6.0854999999999997</v>
      </c>
      <c r="CI39" s="428">
        <v>6.4511000000000003</v>
      </c>
      <c r="CJ39" s="428">
        <v>2.1156999999999999</v>
      </c>
      <c r="CK39" s="436">
        <v>6.0133999999999999</v>
      </c>
      <c r="CL39" s="436">
        <v>5.9958</v>
      </c>
      <c r="CM39" s="429">
        <v>6.0019999999999998</v>
      </c>
    </row>
    <row r="40" spans="2:91" s="328" customFormat="1" ht="15.75" customHeight="1">
      <c r="B40" s="405" t="s">
        <v>87</v>
      </c>
      <c r="C40" s="393">
        <v>427.99709999999999</v>
      </c>
      <c r="D40" s="393">
        <v>294.73939999999999</v>
      </c>
      <c r="E40" s="393">
        <v>282.53289999999998</v>
      </c>
      <c r="F40" s="393">
        <v>278.33760000000001</v>
      </c>
      <c r="G40" s="393">
        <v>278.06439999999998</v>
      </c>
      <c r="H40" s="393">
        <v>260.31920000000002</v>
      </c>
      <c r="I40" s="393">
        <v>274.56990000000002</v>
      </c>
      <c r="J40" s="393" t="s">
        <v>93</v>
      </c>
      <c r="K40" s="394">
        <v>277.70819999999998</v>
      </c>
      <c r="L40" s="394">
        <v>274.56990000000002</v>
      </c>
      <c r="M40" s="379">
        <v>277.67329999999998</v>
      </c>
      <c r="O40" s="405" t="s">
        <v>87</v>
      </c>
      <c r="P40" s="393">
        <v>423.61529999999999</v>
      </c>
      <c r="Q40" s="393">
        <v>293.21249999999998</v>
      </c>
      <c r="R40" s="393">
        <v>281.84809999999999</v>
      </c>
      <c r="S40" s="393">
        <v>277.53039999999999</v>
      </c>
      <c r="T40" s="393">
        <v>277.59859999999998</v>
      </c>
      <c r="U40" s="393">
        <v>260.31920000000002</v>
      </c>
      <c r="V40" s="393">
        <v>274.56990000000002</v>
      </c>
      <c r="W40" s="393" t="s">
        <v>93</v>
      </c>
      <c r="X40" s="394">
        <v>277.125</v>
      </c>
      <c r="Y40" s="394">
        <v>274.56990000000002</v>
      </c>
      <c r="Z40" s="379">
        <v>277.09660000000002</v>
      </c>
      <c r="AA40" s="418"/>
      <c r="AB40" s="405" t="s">
        <v>87</v>
      </c>
      <c r="AC40" s="425">
        <v>25.974399999999999</v>
      </c>
      <c r="AD40" s="425">
        <v>25.347100000000001</v>
      </c>
      <c r="AE40" s="425">
        <v>26.0642</v>
      </c>
      <c r="AF40" s="425">
        <v>25.7547</v>
      </c>
      <c r="AG40" s="425">
        <v>29.622699999999998</v>
      </c>
      <c r="AH40" s="425">
        <v>32.115900000000003</v>
      </c>
      <c r="AI40" s="425">
        <v>20.181699999999999</v>
      </c>
      <c r="AJ40" s="425" t="s">
        <v>93</v>
      </c>
      <c r="AK40" s="435">
        <v>28.077100000000002</v>
      </c>
      <c r="AL40" s="435">
        <v>20.181699999999999</v>
      </c>
      <c r="AM40" s="426">
        <v>27.990200000000002</v>
      </c>
      <c r="AO40" s="405" t="s">
        <v>87</v>
      </c>
      <c r="AP40" s="425">
        <v>42.574399999999997</v>
      </c>
      <c r="AQ40" s="425">
        <v>36.119100000000003</v>
      </c>
      <c r="AR40" s="425">
        <v>36.256500000000003</v>
      </c>
      <c r="AS40" s="425">
        <v>39.203899999999997</v>
      </c>
      <c r="AT40" s="425">
        <v>38.9343</v>
      </c>
      <c r="AU40" s="425">
        <v>34.822000000000003</v>
      </c>
      <c r="AV40" s="425">
        <v>34.391500000000001</v>
      </c>
      <c r="AW40" s="425" t="s">
        <v>93</v>
      </c>
      <c r="AX40" s="435">
        <v>38.354999999999997</v>
      </c>
      <c r="AY40" s="435">
        <v>34.391500000000001</v>
      </c>
      <c r="AZ40" s="426">
        <v>38.311399999999999</v>
      </c>
      <c r="BB40" s="405" t="s">
        <v>87</v>
      </c>
      <c r="BC40" s="425">
        <v>21.335599999999999</v>
      </c>
      <c r="BD40" s="425">
        <v>29.206700000000001</v>
      </c>
      <c r="BE40" s="425">
        <v>27.713699999999999</v>
      </c>
      <c r="BF40" s="425">
        <v>25.496400000000001</v>
      </c>
      <c r="BG40" s="425">
        <v>23.392099999999999</v>
      </c>
      <c r="BH40" s="425">
        <v>21.4833</v>
      </c>
      <c r="BI40" s="425">
        <v>41.743000000000002</v>
      </c>
      <c r="BJ40" s="425" t="s">
        <v>93</v>
      </c>
      <c r="BK40" s="435">
        <v>24.539200000000001</v>
      </c>
      <c r="BL40" s="435">
        <v>41.743000000000002</v>
      </c>
      <c r="BM40" s="426">
        <v>24.728400000000001</v>
      </c>
      <c r="BO40" s="405" t="s">
        <v>87</v>
      </c>
      <c r="BP40" s="425">
        <v>1.9827999999999999</v>
      </c>
      <c r="BQ40" s="425">
        <v>2.7949999999999999</v>
      </c>
      <c r="BR40" s="425">
        <v>2.2576000000000001</v>
      </c>
      <c r="BS40" s="425">
        <v>1.9672000000000001</v>
      </c>
      <c r="BT40" s="425">
        <v>2.0857999999999999</v>
      </c>
      <c r="BU40" s="425">
        <v>2.2132000000000001</v>
      </c>
      <c r="BV40" s="425">
        <v>1.0407</v>
      </c>
      <c r="BW40" s="425" t="s">
        <v>93</v>
      </c>
      <c r="BX40" s="435">
        <v>2.0905999999999998</v>
      </c>
      <c r="BY40" s="435">
        <v>1.0407</v>
      </c>
      <c r="BZ40" s="426">
        <v>2.0790999999999999</v>
      </c>
      <c r="CB40" s="405" t="s">
        <v>87</v>
      </c>
      <c r="CC40" s="425">
        <v>8.1327999999999996</v>
      </c>
      <c r="CD40" s="425">
        <v>6.5320999999999998</v>
      </c>
      <c r="CE40" s="425">
        <v>7.7080000000000002</v>
      </c>
      <c r="CF40" s="425">
        <v>7.5777999999999999</v>
      </c>
      <c r="CG40" s="425">
        <v>5.9650999999999996</v>
      </c>
      <c r="CH40" s="425">
        <v>9.3657000000000004</v>
      </c>
      <c r="CI40" s="425">
        <v>2.6431</v>
      </c>
      <c r="CJ40" s="425" t="s">
        <v>93</v>
      </c>
      <c r="CK40" s="435">
        <v>6.9381000000000004</v>
      </c>
      <c r="CL40" s="435">
        <v>2.6431</v>
      </c>
      <c r="CM40" s="426">
        <v>6.8907999999999996</v>
      </c>
    </row>
    <row r="41" spans="2:91" s="375" customFormat="1" ht="15.75" customHeight="1">
      <c r="B41" s="406" t="s">
        <v>86</v>
      </c>
      <c r="C41" s="407">
        <v>459.67090000000002</v>
      </c>
      <c r="D41" s="407">
        <v>321.50529999999998</v>
      </c>
      <c r="E41" s="407">
        <v>265.08980000000003</v>
      </c>
      <c r="F41" s="407">
        <v>235.7029</v>
      </c>
      <c r="G41" s="407">
        <v>211.61850000000001</v>
      </c>
      <c r="H41" s="407">
        <v>188.65629999999999</v>
      </c>
      <c r="I41" s="407" t="s">
        <v>93</v>
      </c>
      <c r="J41" s="407" t="s">
        <v>93</v>
      </c>
      <c r="K41" s="409">
        <v>244.0412</v>
      </c>
      <c r="L41" s="409" t="s">
        <v>93</v>
      </c>
      <c r="M41" s="410">
        <v>244.0412</v>
      </c>
      <c r="O41" s="406" t="s">
        <v>86</v>
      </c>
      <c r="P41" s="407">
        <v>458.93560000000002</v>
      </c>
      <c r="Q41" s="407">
        <v>320.7971</v>
      </c>
      <c r="R41" s="407">
        <v>264.23689999999999</v>
      </c>
      <c r="S41" s="407">
        <v>234.7928</v>
      </c>
      <c r="T41" s="407">
        <v>211.41409999999999</v>
      </c>
      <c r="U41" s="407">
        <v>187.92179999999999</v>
      </c>
      <c r="V41" s="407" t="s">
        <v>93</v>
      </c>
      <c r="W41" s="407" t="s">
        <v>93</v>
      </c>
      <c r="X41" s="409">
        <v>243.328</v>
      </c>
      <c r="Y41" s="409" t="s">
        <v>93</v>
      </c>
      <c r="Z41" s="410">
        <v>243.328</v>
      </c>
      <c r="AA41" s="418"/>
      <c r="AB41" s="406" t="s">
        <v>86</v>
      </c>
      <c r="AC41" s="430">
        <v>25.409300000000002</v>
      </c>
      <c r="AD41" s="430">
        <v>27.5182</v>
      </c>
      <c r="AE41" s="430">
        <v>29.391300000000001</v>
      </c>
      <c r="AF41" s="430">
        <v>33.169499999999999</v>
      </c>
      <c r="AG41" s="430">
        <v>31.2807</v>
      </c>
      <c r="AH41" s="430">
        <v>42.819499999999998</v>
      </c>
      <c r="AI41" s="430" t="s">
        <v>93</v>
      </c>
      <c r="AJ41" s="430" t="s">
        <v>93</v>
      </c>
      <c r="AK41" s="437">
        <v>31.4177</v>
      </c>
      <c r="AL41" s="437" t="s">
        <v>93</v>
      </c>
      <c r="AM41" s="431">
        <v>31.4177</v>
      </c>
      <c r="AO41" s="406" t="s">
        <v>86</v>
      </c>
      <c r="AP41" s="430">
        <v>34.779899999999998</v>
      </c>
      <c r="AQ41" s="430">
        <v>32.907899999999998</v>
      </c>
      <c r="AR41" s="430">
        <v>37.138199999999998</v>
      </c>
      <c r="AS41" s="430">
        <v>34.3536</v>
      </c>
      <c r="AT41" s="430">
        <v>33.154000000000003</v>
      </c>
      <c r="AU41" s="430">
        <v>27.486899999999999</v>
      </c>
      <c r="AV41" s="430" t="s">
        <v>93</v>
      </c>
      <c r="AW41" s="430" t="s">
        <v>93</v>
      </c>
      <c r="AX41" s="437">
        <v>34.568399999999997</v>
      </c>
      <c r="AY41" s="437" t="s">
        <v>93</v>
      </c>
      <c r="AZ41" s="431">
        <v>34.568399999999997</v>
      </c>
      <c r="BB41" s="406" t="s">
        <v>86</v>
      </c>
      <c r="BC41" s="430">
        <v>28.854399999999998</v>
      </c>
      <c r="BD41" s="430">
        <v>30.097100000000001</v>
      </c>
      <c r="BE41" s="430">
        <v>24.5687</v>
      </c>
      <c r="BF41" s="430">
        <v>24.4071</v>
      </c>
      <c r="BG41" s="430">
        <v>27.281400000000001</v>
      </c>
      <c r="BH41" s="430">
        <v>18.499099999999999</v>
      </c>
      <c r="BI41" s="430" t="s">
        <v>93</v>
      </c>
      <c r="BJ41" s="430" t="s">
        <v>93</v>
      </c>
      <c r="BK41" s="437">
        <v>25.321100000000001</v>
      </c>
      <c r="BL41" s="437" t="s">
        <v>93</v>
      </c>
      <c r="BM41" s="431">
        <v>25.321100000000001</v>
      </c>
      <c r="BO41" s="406" t="s">
        <v>86</v>
      </c>
      <c r="BP41" s="430">
        <v>4.0716999999999999</v>
      </c>
      <c r="BQ41" s="430">
        <v>2.6048</v>
      </c>
      <c r="BR41" s="430">
        <v>2.1225000000000001</v>
      </c>
      <c r="BS41" s="430">
        <v>2.5407000000000002</v>
      </c>
      <c r="BT41" s="430">
        <v>2.2907999999999999</v>
      </c>
      <c r="BU41" s="430">
        <v>0.86619999999999997</v>
      </c>
      <c r="BV41" s="430" t="s">
        <v>93</v>
      </c>
      <c r="BW41" s="430" t="s">
        <v>93</v>
      </c>
      <c r="BX41" s="437">
        <v>2.3123999999999998</v>
      </c>
      <c r="BY41" s="437" t="s">
        <v>93</v>
      </c>
      <c r="BZ41" s="431">
        <v>2.3123999999999998</v>
      </c>
      <c r="CB41" s="406" t="s">
        <v>86</v>
      </c>
      <c r="CC41" s="430">
        <v>6.8845999999999998</v>
      </c>
      <c r="CD41" s="430">
        <v>6.8719999999999999</v>
      </c>
      <c r="CE41" s="430">
        <v>6.7793000000000001</v>
      </c>
      <c r="CF41" s="430">
        <v>5.5290999999999997</v>
      </c>
      <c r="CG41" s="430">
        <v>5.9931000000000001</v>
      </c>
      <c r="CH41" s="430">
        <v>10.3283</v>
      </c>
      <c r="CI41" s="430" t="s">
        <v>93</v>
      </c>
      <c r="CJ41" s="430" t="s">
        <v>93</v>
      </c>
      <c r="CK41" s="437">
        <v>6.3803999999999998</v>
      </c>
      <c r="CL41" s="437" t="s">
        <v>93</v>
      </c>
      <c r="CM41" s="431">
        <v>6.3803999999999998</v>
      </c>
    </row>
    <row r="42" spans="2:91" s="414" customFormat="1">
      <c r="B42" s="22" t="s">
        <v>693</v>
      </c>
      <c r="C42" s="412"/>
      <c r="D42" s="412"/>
      <c r="E42" s="412"/>
      <c r="F42" s="412"/>
      <c r="G42" s="412"/>
      <c r="H42" s="412"/>
      <c r="I42" s="412"/>
      <c r="J42" s="412"/>
      <c r="K42" s="412"/>
      <c r="L42" s="412"/>
      <c r="M42" s="413"/>
      <c r="O42" s="22" t="s">
        <v>693</v>
      </c>
      <c r="P42" s="412"/>
      <c r="Q42" s="412"/>
      <c r="R42" s="412"/>
      <c r="S42" s="412"/>
      <c r="T42" s="412"/>
      <c r="U42" s="412"/>
      <c r="V42" s="412"/>
      <c r="W42" s="412"/>
      <c r="X42" s="412"/>
      <c r="Y42" s="412"/>
      <c r="Z42" s="413"/>
      <c r="AA42" s="415"/>
      <c r="AB42" s="22" t="s">
        <v>693</v>
      </c>
      <c r="AC42" s="412"/>
      <c r="AD42" s="412"/>
      <c r="AE42" s="412"/>
      <c r="AF42" s="412"/>
      <c r="AG42" s="412"/>
      <c r="AH42" s="412"/>
      <c r="AI42" s="412"/>
      <c r="AJ42" s="412"/>
      <c r="AK42" s="412"/>
      <c r="AL42" s="412"/>
      <c r="AM42" s="413"/>
      <c r="AO42" s="22" t="s">
        <v>693</v>
      </c>
      <c r="AP42" s="412"/>
      <c r="AQ42" s="412"/>
      <c r="AR42" s="412"/>
      <c r="AS42" s="412"/>
      <c r="AT42" s="412"/>
      <c r="AU42" s="412"/>
      <c r="AV42" s="412"/>
      <c r="AW42" s="412"/>
      <c r="AX42" s="412"/>
      <c r="AY42" s="412"/>
      <c r="AZ42" s="413"/>
      <c r="BB42" s="22" t="s">
        <v>693</v>
      </c>
      <c r="BC42" s="412"/>
      <c r="BD42" s="412"/>
      <c r="BE42" s="412"/>
      <c r="BF42" s="412"/>
      <c r="BG42" s="412"/>
      <c r="BH42" s="412"/>
      <c r="BI42" s="412"/>
      <c r="BJ42" s="412"/>
      <c r="BK42" s="412"/>
      <c r="BL42" s="412"/>
      <c r="BM42" s="413"/>
      <c r="BO42" s="22" t="s">
        <v>693</v>
      </c>
      <c r="BP42" s="412"/>
      <c r="BQ42" s="412"/>
      <c r="BR42" s="412"/>
      <c r="BS42" s="412"/>
      <c r="BT42" s="412"/>
      <c r="BU42" s="412"/>
      <c r="BV42" s="412"/>
      <c r="BW42" s="412"/>
      <c r="BX42" s="412"/>
      <c r="BY42" s="412"/>
      <c r="BZ42" s="413"/>
      <c r="CB42" s="22" t="s">
        <v>693</v>
      </c>
      <c r="CC42" s="412"/>
      <c r="CD42" s="412"/>
      <c r="CE42" s="412"/>
      <c r="CF42" s="412"/>
      <c r="CG42" s="412"/>
      <c r="CH42" s="412"/>
      <c r="CI42" s="412"/>
      <c r="CJ42" s="412"/>
      <c r="CK42" s="412"/>
      <c r="CL42" s="412"/>
      <c r="CM42" s="413"/>
    </row>
    <row r="43" spans="2:91" s="245" customFormat="1">
      <c r="B43" s="22" t="s">
        <v>741</v>
      </c>
      <c r="C43" s="412"/>
      <c r="D43" s="412"/>
      <c r="E43" s="412"/>
      <c r="F43" s="412"/>
      <c r="G43" s="412"/>
      <c r="H43" s="412"/>
      <c r="I43" s="412"/>
      <c r="J43" s="412"/>
      <c r="K43" s="412"/>
      <c r="L43" s="412"/>
      <c r="M43" s="413"/>
      <c r="O43" s="22" t="s">
        <v>741</v>
      </c>
      <c r="P43" s="412"/>
      <c r="Q43" s="412"/>
      <c r="R43" s="412"/>
      <c r="S43" s="412"/>
      <c r="T43" s="412"/>
      <c r="U43" s="412"/>
      <c r="V43" s="412"/>
      <c r="W43" s="412"/>
      <c r="X43" s="412"/>
      <c r="Y43" s="412"/>
      <c r="Z43" s="413"/>
      <c r="AA43" s="415"/>
      <c r="AB43" s="22" t="s">
        <v>741</v>
      </c>
      <c r="AC43" s="412"/>
      <c r="AD43" s="412"/>
      <c r="AE43" s="412"/>
      <c r="AF43" s="412"/>
      <c r="AG43" s="412"/>
      <c r="AH43" s="412"/>
      <c r="AI43" s="412"/>
      <c r="AJ43" s="412"/>
      <c r="AK43" s="412"/>
      <c r="AL43" s="412"/>
      <c r="AM43" s="413"/>
      <c r="AO43" s="22" t="s">
        <v>741</v>
      </c>
      <c r="AP43" s="412"/>
      <c r="AQ43" s="412"/>
      <c r="AR43" s="412"/>
      <c r="AS43" s="412"/>
      <c r="AT43" s="412"/>
      <c r="AU43" s="412"/>
      <c r="AV43" s="412"/>
      <c r="AW43" s="412"/>
      <c r="AX43" s="412"/>
      <c r="AY43" s="412"/>
      <c r="AZ43" s="413"/>
      <c r="BB43" s="22" t="s">
        <v>741</v>
      </c>
      <c r="BC43" s="412"/>
      <c r="BD43" s="412"/>
      <c r="BE43" s="412"/>
      <c r="BF43" s="412"/>
      <c r="BG43" s="412"/>
      <c r="BH43" s="412"/>
      <c r="BI43" s="412"/>
      <c r="BJ43" s="412"/>
      <c r="BK43" s="412"/>
      <c r="BL43" s="412"/>
      <c r="BM43" s="413"/>
      <c r="BO43" s="22" t="s">
        <v>741</v>
      </c>
      <c r="BP43" s="412"/>
      <c r="BQ43" s="412"/>
      <c r="BR43" s="412"/>
      <c r="BS43" s="412"/>
      <c r="BT43" s="412"/>
      <c r="BU43" s="412"/>
      <c r="BV43" s="412"/>
      <c r="BW43" s="412"/>
      <c r="BX43" s="412"/>
      <c r="BY43" s="412"/>
      <c r="BZ43" s="413"/>
      <c r="CB43" s="22" t="s">
        <v>741</v>
      </c>
      <c r="CC43" s="412"/>
      <c r="CD43" s="412"/>
      <c r="CE43" s="412"/>
      <c r="CF43" s="412"/>
      <c r="CG43" s="412"/>
      <c r="CH43" s="412"/>
      <c r="CI43" s="412"/>
      <c r="CJ43" s="412"/>
      <c r="CK43" s="412"/>
      <c r="CL43" s="412"/>
      <c r="CM43" s="413"/>
    </row>
    <row r="44" spans="2:91" s="245" customFormat="1">
      <c r="B44" s="47" t="s">
        <v>766</v>
      </c>
      <c r="C44" s="412"/>
      <c r="D44" s="412"/>
      <c r="E44" s="412"/>
      <c r="F44" s="412"/>
      <c r="G44" s="412"/>
      <c r="H44" s="412"/>
      <c r="I44" s="412"/>
      <c r="J44" s="412"/>
      <c r="K44" s="412"/>
      <c r="L44" s="412"/>
      <c r="M44" s="413"/>
      <c r="O44" s="47" t="s">
        <v>766</v>
      </c>
      <c r="P44" s="412"/>
      <c r="Q44" s="412"/>
      <c r="R44" s="412"/>
      <c r="S44" s="412"/>
      <c r="T44" s="412"/>
      <c r="U44" s="412"/>
      <c r="V44" s="412"/>
      <c r="W44" s="412"/>
      <c r="X44" s="412"/>
      <c r="Y44" s="412"/>
      <c r="Z44" s="413"/>
      <c r="AA44" s="415"/>
      <c r="AB44" s="47" t="s">
        <v>766</v>
      </c>
      <c r="AC44" s="412"/>
      <c r="AD44" s="412"/>
      <c r="AE44" s="412"/>
      <c r="AF44" s="412"/>
      <c r="AG44" s="412"/>
      <c r="AH44" s="412"/>
      <c r="AI44" s="412"/>
      <c r="AJ44" s="412"/>
      <c r="AK44" s="412"/>
      <c r="AL44" s="412"/>
      <c r="AM44" s="413"/>
      <c r="AO44" s="47" t="s">
        <v>766</v>
      </c>
      <c r="AP44" s="412"/>
      <c r="AQ44" s="412"/>
      <c r="AR44" s="412"/>
      <c r="AS44" s="412"/>
      <c r="AT44" s="412"/>
      <c r="AU44" s="412"/>
      <c r="AV44" s="412"/>
      <c r="AW44" s="412"/>
      <c r="AX44" s="412"/>
      <c r="AY44" s="412"/>
      <c r="AZ44" s="413"/>
      <c r="BB44" s="47" t="s">
        <v>766</v>
      </c>
      <c r="BC44" s="412"/>
      <c r="BD44" s="412"/>
      <c r="BE44" s="412"/>
      <c r="BF44" s="412"/>
      <c r="BG44" s="412"/>
      <c r="BH44" s="412"/>
      <c r="BI44" s="412"/>
      <c r="BJ44" s="412"/>
      <c r="BK44" s="412"/>
      <c r="BL44" s="412"/>
      <c r="BM44" s="413"/>
      <c r="BO44" s="47" t="s">
        <v>766</v>
      </c>
      <c r="BP44" s="412"/>
      <c r="BQ44" s="412"/>
      <c r="BR44" s="412"/>
      <c r="BS44" s="412"/>
      <c r="BT44" s="412"/>
      <c r="BU44" s="412"/>
      <c r="BV44" s="412"/>
      <c r="BW44" s="412"/>
      <c r="BX44" s="412"/>
      <c r="BY44" s="412"/>
      <c r="BZ44" s="413"/>
      <c r="CB44" s="47" t="s">
        <v>766</v>
      </c>
      <c r="CC44" s="412"/>
      <c r="CD44" s="412"/>
      <c r="CE44" s="412"/>
      <c r="CF44" s="412"/>
      <c r="CG44" s="412"/>
      <c r="CH44" s="412"/>
      <c r="CI44" s="412"/>
      <c r="CJ44" s="412"/>
      <c r="CK44" s="412"/>
      <c r="CL44" s="412"/>
      <c r="CM44" s="413"/>
    </row>
    <row r="45" spans="2:91" s="245" customFormat="1">
      <c r="B45" s="411" t="s">
        <v>695</v>
      </c>
      <c r="C45" s="416"/>
      <c r="D45" s="416"/>
      <c r="E45" s="416"/>
      <c r="F45" s="416"/>
      <c r="G45" s="416"/>
      <c r="H45" s="416"/>
      <c r="I45" s="416"/>
      <c r="J45" s="416"/>
      <c r="K45" s="416"/>
      <c r="L45" s="416"/>
      <c r="M45" s="417"/>
      <c r="O45" s="411" t="s">
        <v>695</v>
      </c>
      <c r="P45" s="416"/>
      <c r="Q45" s="416"/>
      <c r="R45" s="416"/>
      <c r="S45" s="416"/>
      <c r="T45" s="416"/>
      <c r="U45" s="416"/>
      <c r="V45" s="416"/>
      <c r="W45" s="416"/>
      <c r="X45" s="416"/>
      <c r="Y45" s="416"/>
      <c r="Z45" s="417"/>
      <c r="AA45" s="415"/>
      <c r="AB45" s="411" t="s">
        <v>695</v>
      </c>
      <c r="AC45" s="416"/>
      <c r="AD45" s="416"/>
      <c r="AE45" s="416"/>
      <c r="AF45" s="416"/>
      <c r="AG45" s="416"/>
      <c r="AH45" s="416"/>
      <c r="AI45" s="416"/>
      <c r="AJ45" s="416"/>
      <c r="AK45" s="416"/>
      <c r="AL45" s="416"/>
      <c r="AM45" s="417"/>
      <c r="AO45" s="411" t="s">
        <v>695</v>
      </c>
      <c r="AP45" s="416"/>
      <c r="AQ45" s="416"/>
      <c r="AR45" s="416"/>
      <c r="AS45" s="416"/>
      <c r="AT45" s="416"/>
      <c r="AU45" s="416"/>
      <c r="AV45" s="416"/>
      <c r="AW45" s="416"/>
      <c r="AX45" s="416"/>
      <c r="AY45" s="416"/>
      <c r="AZ45" s="417"/>
      <c r="BB45" s="411" t="s">
        <v>695</v>
      </c>
      <c r="BC45" s="416"/>
      <c r="BD45" s="416"/>
      <c r="BE45" s="416"/>
      <c r="BF45" s="416"/>
      <c r="BG45" s="416"/>
      <c r="BH45" s="416"/>
      <c r="BI45" s="416"/>
      <c r="BJ45" s="416"/>
      <c r="BK45" s="416"/>
      <c r="BL45" s="416"/>
      <c r="BM45" s="417"/>
      <c r="BO45" s="411" t="s">
        <v>695</v>
      </c>
      <c r="BP45" s="416"/>
      <c r="BQ45" s="416"/>
      <c r="BR45" s="416"/>
      <c r="BS45" s="416"/>
      <c r="BT45" s="416"/>
      <c r="BU45" s="416"/>
      <c r="BV45" s="416"/>
      <c r="BW45" s="416"/>
      <c r="BX45" s="416"/>
      <c r="BY45" s="416"/>
      <c r="BZ45" s="417"/>
      <c r="CB45" s="411" t="s">
        <v>695</v>
      </c>
      <c r="CC45" s="416"/>
      <c r="CD45" s="416"/>
      <c r="CE45" s="416"/>
      <c r="CF45" s="416"/>
      <c r="CG45" s="416"/>
      <c r="CH45" s="416"/>
      <c r="CI45" s="416"/>
      <c r="CJ45" s="416"/>
      <c r="CK45" s="416"/>
      <c r="CL45" s="416"/>
      <c r="CM45" s="417"/>
    </row>
    <row r="46" spans="2:91">
      <c r="C46" s="32"/>
      <c r="D46" s="32"/>
      <c r="E46" s="32"/>
      <c r="F46" s="32"/>
      <c r="G46" s="32"/>
      <c r="H46" s="32"/>
      <c r="I46" s="32"/>
      <c r="J46" s="32"/>
      <c r="K46" s="32"/>
      <c r="L46" s="32"/>
      <c r="M46" s="70"/>
      <c r="AC46" s="32"/>
      <c r="AD46" s="32"/>
      <c r="AE46" s="32"/>
      <c r="AF46" s="32"/>
      <c r="AG46" s="32"/>
      <c r="AH46" s="32"/>
      <c r="AI46" s="32"/>
      <c r="AJ46" s="32"/>
      <c r="AK46" s="32"/>
      <c r="AL46" s="32"/>
      <c r="AM46" s="70"/>
      <c r="AP46" s="32"/>
      <c r="AQ46" s="32"/>
      <c r="AR46" s="32"/>
      <c r="AS46" s="32"/>
      <c r="AT46" s="32"/>
      <c r="AU46" s="32"/>
      <c r="AV46" s="32"/>
      <c r="AW46" s="32"/>
      <c r="AX46" s="32"/>
      <c r="AY46" s="32"/>
      <c r="AZ46" s="70"/>
      <c r="BC46" s="32"/>
      <c r="BD46" s="32"/>
      <c r="BE46" s="32"/>
      <c r="BF46" s="32"/>
      <c r="BG46" s="32"/>
      <c r="BH46" s="32"/>
      <c r="BI46" s="32"/>
      <c r="BJ46" s="32"/>
      <c r="BK46" s="32"/>
      <c r="BL46" s="32"/>
      <c r="BM46" s="70"/>
      <c r="BP46" s="32"/>
      <c r="BQ46" s="32"/>
      <c r="BR46" s="32"/>
      <c r="BS46" s="32"/>
      <c r="BT46" s="32"/>
      <c r="BU46" s="32"/>
      <c r="BV46" s="32"/>
      <c r="BW46" s="32"/>
      <c r="BX46" s="32"/>
      <c r="BY46" s="32"/>
      <c r="BZ46" s="70"/>
      <c r="CC46" s="32"/>
      <c r="CD46" s="32"/>
      <c r="CE46" s="32"/>
      <c r="CF46" s="32"/>
      <c r="CG46" s="32"/>
      <c r="CH46" s="32"/>
      <c r="CI46" s="32"/>
      <c r="CJ46" s="32"/>
      <c r="CK46" s="32"/>
      <c r="CL46" s="32"/>
      <c r="CM46" s="70"/>
    </row>
    <row r="47" spans="2:91">
      <c r="M47"/>
    </row>
    <row r="48" spans="2:91">
      <c r="M48"/>
    </row>
    <row r="49" spans="13:13">
      <c r="M49"/>
    </row>
    <row r="50" spans="13:13">
      <c r="M50"/>
    </row>
  </sheetData>
  <phoneticPr fontId="3" type="noConversion"/>
  <pageMargins left="0.39370078740157483" right="0.39370078740157483" top="0.78740157480314965" bottom="0.78740157480314965" header="0.39370078740157483" footer="0.39370078740157483"/>
  <pageSetup paperSize="9" scale="75" firstPageNumber="28" fitToWidth="7" orientation="landscape" useFirstPageNumber="1" r:id="rId1"/>
  <headerFooter>
    <oddHeader>&amp;R&amp;12Les finances des groupements à fiscalité propre en 2016</oddHeader>
    <oddFooter>&amp;L&amp;12Direction Générale des Collectivités Locales / DESL&amp;C&amp;12&amp;P&amp;R&amp;12Mise en ligne  : juillet 2018</oddFooter>
    <firstFooter>&amp;C&amp;P</firstFooter>
  </headerFooter>
  <colBreaks count="6" manualBreakCount="6">
    <brk id="13" max="45" man="1"/>
    <brk id="26" max="45" man="1"/>
    <brk id="39" max="44" man="1"/>
    <brk id="52" max="45" man="1"/>
    <brk id="65" max="44" man="1"/>
    <brk id="78" max="44" man="1"/>
  </colBreaks>
</worksheet>
</file>

<file path=xl/worksheets/sheet2.xml><?xml version="1.0" encoding="utf-8"?>
<worksheet xmlns="http://schemas.openxmlformats.org/spreadsheetml/2006/main" xmlns:r="http://schemas.openxmlformats.org/officeDocument/2006/relationships">
  <sheetPr>
    <pageSetUpPr fitToPage="1"/>
  </sheetPr>
  <dimension ref="A1:AD57"/>
  <sheetViews>
    <sheetView zoomScaleNormal="100" zoomScaleSheetLayoutView="100" workbookViewId="0"/>
  </sheetViews>
  <sheetFormatPr baseColWidth="10" defaultRowHeight="12.75"/>
  <cols>
    <col min="1" max="1" width="70.140625" customWidth="1"/>
    <col min="2" max="10" width="16.7109375" customWidth="1"/>
    <col min="12" max="12" width="12.42578125" bestFit="1" customWidth="1"/>
  </cols>
  <sheetData>
    <row r="1" spans="1:10" ht="21">
      <c r="A1" s="9" t="s">
        <v>618</v>
      </c>
    </row>
    <row r="2" spans="1:10" ht="18">
      <c r="A2" s="9"/>
    </row>
    <row r="3" spans="1:10">
      <c r="A3" s="47" t="s">
        <v>331</v>
      </c>
      <c r="E3" s="588"/>
      <c r="F3" s="588"/>
      <c r="H3" s="588"/>
      <c r="I3" s="588"/>
    </row>
    <row r="4" spans="1:10" ht="13.5" thickBot="1"/>
    <row r="5" spans="1:10" ht="14.25">
      <c r="A5" s="188"/>
      <c r="B5" s="758" t="s">
        <v>310</v>
      </c>
      <c r="C5" s="759"/>
      <c r="D5" s="760"/>
      <c r="E5" s="755" t="s">
        <v>200</v>
      </c>
      <c r="F5" s="756"/>
      <c r="G5" s="757"/>
      <c r="H5" s="756" t="s">
        <v>311</v>
      </c>
      <c r="I5" s="756"/>
      <c r="J5" s="757"/>
    </row>
    <row r="6" spans="1:10">
      <c r="A6" s="189"/>
      <c r="B6" s="347"/>
      <c r="C6" s="348"/>
      <c r="D6" s="349"/>
      <c r="E6" s="347"/>
      <c r="F6" s="348"/>
      <c r="G6" s="349"/>
      <c r="H6" s="347"/>
      <c r="I6" s="348"/>
      <c r="J6" s="349"/>
    </row>
    <row r="7" spans="1:10">
      <c r="A7" s="189"/>
      <c r="B7" s="350" t="s">
        <v>65</v>
      </c>
      <c r="C7" s="351" t="s">
        <v>23</v>
      </c>
      <c r="D7" s="352" t="s">
        <v>23</v>
      </c>
      <c r="E7" s="350" t="s">
        <v>65</v>
      </c>
      <c r="F7" s="351" t="s">
        <v>23</v>
      </c>
      <c r="G7" s="352" t="s">
        <v>23</v>
      </c>
      <c r="H7" s="350" t="s">
        <v>65</v>
      </c>
      <c r="I7" s="351" t="s">
        <v>23</v>
      </c>
      <c r="J7" s="352" t="s">
        <v>23</v>
      </c>
    </row>
    <row r="8" spans="1:10">
      <c r="A8" s="189" t="s">
        <v>622</v>
      </c>
      <c r="B8" s="350" t="s">
        <v>66</v>
      </c>
      <c r="C8" s="351" t="s">
        <v>367</v>
      </c>
      <c r="D8" s="352" t="s">
        <v>241</v>
      </c>
      <c r="E8" s="350" t="s">
        <v>66</v>
      </c>
      <c r="F8" s="351" t="s">
        <v>367</v>
      </c>
      <c r="G8" s="352" t="s">
        <v>241</v>
      </c>
      <c r="H8" s="350" t="s">
        <v>66</v>
      </c>
      <c r="I8" s="351" t="s">
        <v>367</v>
      </c>
      <c r="J8" s="352" t="s">
        <v>241</v>
      </c>
    </row>
    <row r="9" spans="1:10" ht="12.75" customHeight="1">
      <c r="A9" s="189"/>
      <c r="B9" s="350" t="s">
        <v>102</v>
      </c>
      <c r="C9" s="351" t="s">
        <v>242</v>
      </c>
      <c r="D9" s="352" t="s">
        <v>365</v>
      </c>
      <c r="E9" s="350" t="s">
        <v>102</v>
      </c>
      <c r="F9" s="351" t="s">
        <v>242</v>
      </c>
      <c r="G9" s="352" t="s">
        <v>365</v>
      </c>
      <c r="H9" s="350" t="s">
        <v>102</v>
      </c>
      <c r="I9" s="351" t="s">
        <v>242</v>
      </c>
      <c r="J9" s="352" t="s">
        <v>365</v>
      </c>
    </row>
    <row r="10" spans="1:10" ht="12.75" customHeight="1">
      <c r="A10" s="189"/>
      <c r="B10" s="350" t="s">
        <v>368</v>
      </c>
      <c r="C10" s="351" t="s">
        <v>67</v>
      </c>
      <c r="D10" s="352" t="s">
        <v>366</v>
      </c>
      <c r="E10" s="350" t="s">
        <v>368</v>
      </c>
      <c r="F10" s="351" t="s">
        <v>67</v>
      </c>
      <c r="G10" s="352" t="s">
        <v>366</v>
      </c>
      <c r="H10" s="350" t="s">
        <v>368</v>
      </c>
      <c r="I10" s="351" t="s">
        <v>67</v>
      </c>
      <c r="J10" s="352" t="s">
        <v>366</v>
      </c>
    </row>
    <row r="11" spans="1:10" ht="12.75" customHeight="1">
      <c r="A11" s="190"/>
      <c r="B11" s="353"/>
      <c r="C11" s="354"/>
      <c r="D11" s="355"/>
      <c r="E11" s="353"/>
      <c r="F11" s="354"/>
      <c r="G11" s="355"/>
      <c r="H11" s="353"/>
      <c r="I11" s="354"/>
      <c r="J11" s="355"/>
    </row>
    <row r="12" spans="1:10">
      <c r="A12" s="691" t="s">
        <v>709</v>
      </c>
      <c r="B12" s="692" t="s">
        <v>93</v>
      </c>
      <c r="C12" s="693" t="s">
        <v>93</v>
      </c>
      <c r="D12" s="694" t="s">
        <v>93</v>
      </c>
      <c r="E12" s="695">
        <v>53</v>
      </c>
      <c r="F12" s="696">
        <v>74.042999999999992</v>
      </c>
      <c r="G12" s="697">
        <f>F12*1000/E12</f>
        <v>1397.0377358490564</v>
      </c>
      <c r="H12" s="698">
        <v>53</v>
      </c>
      <c r="I12" s="696">
        <v>74.042999999999992</v>
      </c>
      <c r="J12" s="697">
        <f>I12*1000/H12</f>
        <v>1397.0377358490564</v>
      </c>
    </row>
    <row r="13" spans="1:10">
      <c r="A13" s="174" t="s">
        <v>358</v>
      </c>
      <c r="B13" s="740" t="s">
        <v>93</v>
      </c>
      <c r="C13" s="684" t="s">
        <v>93</v>
      </c>
      <c r="D13" s="685" t="s">
        <v>93</v>
      </c>
      <c r="E13" s="291">
        <v>225</v>
      </c>
      <c r="F13" s="293">
        <v>819.63699999999994</v>
      </c>
      <c r="G13" s="292">
        <f t="shared" ref="G13:G22" si="0">F13*1000/E13</f>
        <v>3642.8311111111111</v>
      </c>
      <c r="H13" s="294">
        <v>225</v>
      </c>
      <c r="I13" s="293">
        <v>819.63699999999994</v>
      </c>
      <c r="J13" s="292">
        <f t="shared" ref="J13:J22" si="1">I13*1000/H13</f>
        <v>3642.8311111111111</v>
      </c>
    </row>
    <row r="14" spans="1:10">
      <c r="A14" s="691" t="s">
        <v>68</v>
      </c>
      <c r="B14" s="695">
        <v>1</v>
      </c>
      <c r="C14" s="696">
        <v>6.8630000000000004</v>
      </c>
      <c r="D14" s="697">
        <f>C14*1000/B14</f>
        <v>6863</v>
      </c>
      <c r="E14" s="699">
        <v>594</v>
      </c>
      <c r="F14" s="696">
        <v>4384.027</v>
      </c>
      <c r="G14" s="697">
        <f t="shared" si="0"/>
        <v>7380.5168350168351</v>
      </c>
      <c r="H14" s="698">
        <v>595</v>
      </c>
      <c r="I14" s="696">
        <v>4390.8900000000003</v>
      </c>
      <c r="J14" s="697">
        <f t="shared" si="1"/>
        <v>7379.6470588235297</v>
      </c>
    </row>
    <row r="15" spans="1:10">
      <c r="A15" s="174" t="s">
        <v>359</v>
      </c>
      <c r="B15" s="291">
        <v>1</v>
      </c>
      <c r="C15" s="293">
        <v>11.528</v>
      </c>
      <c r="D15" s="292">
        <f t="shared" ref="D15:D22" si="2">C15*1000/B15</f>
        <v>11528</v>
      </c>
      <c r="E15" s="683">
        <v>586</v>
      </c>
      <c r="F15" s="293">
        <v>8362.2469999999994</v>
      </c>
      <c r="G15" s="292">
        <f t="shared" si="0"/>
        <v>14270.046075085324</v>
      </c>
      <c r="H15" s="294">
        <v>587</v>
      </c>
      <c r="I15" s="293">
        <v>8373.7749999999996</v>
      </c>
      <c r="J15" s="292">
        <f t="shared" si="1"/>
        <v>14265.374787052811</v>
      </c>
    </row>
    <row r="16" spans="1:10">
      <c r="A16" s="691" t="s">
        <v>360</v>
      </c>
      <c r="B16" s="695">
        <v>4</v>
      </c>
      <c r="C16" s="696">
        <v>128.95699999999999</v>
      </c>
      <c r="D16" s="697">
        <f t="shared" si="2"/>
        <v>32239.25</v>
      </c>
      <c r="E16" s="695">
        <v>366</v>
      </c>
      <c r="F16" s="696">
        <v>10926.228999999999</v>
      </c>
      <c r="G16" s="697">
        <f t="shared" si="0"/>
        <v>29853.084699453553</v>
      </c>
      <c r="H16" s="698">
        <v>370</v>
      </c>
      <c r="I16" s="696">
        <v>11055.186</v>
      </c>
      <c r="J16" s="697">
        <f t="shared" si="1"/>
        <v>29878.881081081083</v>
      </c>
    </row>
    <row r="17" spans="1:30">
      <c r="A17" s="174" t="s">
        <v>361</v>
      </c>
      <c r="B17" s="291">
        <v>7</v>
      </c>
      <c r="C17" s="293">
        <v>495.68700000000001</v>
      </c>
      <c r="D17" s="292">
        <f t="shared" si="2"/>
        <v>70812.428571428565</v>
      </c>
      <c r="E17" s="291">
        <v>119</v>
      </c>
      <c r="F17" s="293">
        <v>8304.1489999999994</v>
      </c>
      <c r="G17" s="292">
        <f t="shared" si="0"/>
        <v>69782.76470588235</v>
      </c>
      <c r="H17" s="294">
        <v>126</v>
      </c>
      <c r="I17" s="293">
        <v>8799.8359999999993</v>
      </c>
      <c r="J17" s="292">
        <f t="shared" si="1"/>
        <v>69839.968253968254</v>
      </c>
    </row>
    <row r="18" spans="1:30" s="171" customFormat="1">
      <c r="A18" s="700" t="s">
        <v>356</v>
      </c>
      <c r="B18" s="701">
        <v>10</v>
      </c>
      <c r="C18" s="702">
        <v>1466.1959999999999</v>
      </c>
      <c r="D18" s="703">
        <f t="shared" si="2"/>
        <v>146619.6</v>
      </c>
      <c r="E18" s="701">
        <v>77</v>
      </c>
      <c r="F18" s="702">
        <v>13050.103999999999</v>
      </c>
      <c r="G18" s="703">
        <f t="shared" si="0"/>
        <v>169481.87012987013</v>
      </c>
      <c r="H18" s="704">
        <v>87</v>
      </c>
      <c r="I18" s="702">
        <v>14516.3</v>
      </c>
      <c r="J18" s="703">
        <f t="shared" si="1"/>
        <v>166854.02298850575</v>
      </c>
      <c r="K18"/>
      <c r="L18"/>
      <c r="M18"/>
      <c r="N18"/>
      <c r="O18"/>
      <c r="P18"/>
      <c r="Q18"/>
      <c r="R18"/>
      <c r="S18"/>
      <c r="T18"/>
      <c r="U18"/>
      <c r="V18"/>
      <c r="W18"/>
      <c r="X18"/>
      <c r="Y18"/>
      <c r="Z18"/>
      <c r="AA18"/>
      <c r="AB18"/>
      <c r="AC18"/>
      <c r="AD18"/>
    </row>
    <row r="19" spans="1:30">
      <c r="A19" s="175" t="s">
        <v>357</v>
      </c>
      <c r="B19" s="295">
        <v>0</v>
      </c>
      <c r="C19" s="296" t="s">
        <v>93</v>
      </c>
      <c r="D19" s="297" t="s">
        <v>93</v>
      </c>
      <c r="E19" s="295">
        <v>20</v>
      </c>
      <c r="F19" s="296">
        <v>18997.727999999999</v>
      </c>
      <c r="G19" s="297">
        <f t="shared" si="0"/>
        <v>949886.4</v>
      </c>
      <c r="H19" s="298">
        <v>20</v>
      </c>
      <c r="I19" s="296">
        <v>18997.727999999999</v>
      </c>
      <c r="J19" s="297">
        <f t="shared" si="1"/>
        <v>949886.4</v>
      </c>
    </row>
    <row r="20" spans="1:30">
      <c r="A20" s="705" t="s">
        <v>362</v>
      </c>
      <c r="B20" s="706">
        <v>13</v>
      </c>
      <c r="C20" s="707">
        <v>643.03499999999997</v>
      </c>
      <c r="D20" s="708">
        <f t="shared" si="2"/>
        <v>49464.230769230766</v>
      </c>
      <c r="E20" s="706">
        <v>1943</v>
      </c>
      <c r="F20" s="707">
        <v>32870.332000000002</v>
      </c>
      <c r="G20" s="708">
        <f t="shared" si="0"/>
        <v>16917.309315491511</v>
      </c>
      <c r="H20" s="709">
        <v>1956</v>
      </c>
      <c r="I20" s="707">
        <v>33513.366999999998</v>
      </c>
      <c r="J20" s="708">
        <f t="shared" si="1"/>
        <v>17133.623210633948</v>
      </c>
    </row>
    <row r="21" spans="1:30">
      <c r="A21" s="686" t="s">
        <v>363</v>
      </c>
      <c r="B21" s="687">
        <v>10</v>
      </c>
      <c r="C21" s="688">
        <v>1466.1959999999999</v>
      </c>
      <c r="D21" s="689">
        <f t="shared" si="2"/>
        <v>146619.6</v>
      </c>
      <c r="E21" s="687">
        <v>97</v>
      </c>
      <c r="F21" s="688">
        <v>32047.831999999999</v>
      </c>
      <c r="G21" s="689">
        <f t="shared" si="0"/>
        <v>330390.02061855671</v>
      </c>
      <c r="H21" s="690">
        <v>107</v>
      </c>
      <c r="I21" s="688">
        <v>33514.027999999998</v>
      </c>
      <c r="J21" s="689">
        <f t="shared" si="1"/>
        <v>313215.21495327103</v>
      </c>
    </row>
    <row r="22" spans="1:30" ht="13.5" thickBot="1">
      <c r="A22" s="710" t="s">
        <v>364</v>
      </c>
      <c r="B22" s="711">
        <v>23</v>
      </c>
      <c r="C22" s="712">
        <v>2109.2310000000002</v>
      </c>
      <c r="D22" s="713">
        <f t="shared" si="2"/>
        <v>91705.695652173919</v>
      </c>
      <c r="E22" s="711">
        <v>2040</v>
      </c>
      <c r="F22" s="712">
        <v>64918.163999999997</v>
      </c>
      <c r="G22" s="713">
        <f t="shared" si="0"/>
        <v>31822.629411764705</v>
      </c>
      <c r="H22" s="714">
        <v>2063</v>
      </c>
      <c r="I22" s="712">
        <v>67027.395000000004</v>
      </c>
      <c r="J22" s="713">
        <f t="shared" si="1"/>
        <v>32490.254483761517</v>
      </c>
    </row>
    <row r="23" spans="1:30">
      <c r="A23" s="172" t="s">
        <v>629</v>
      </c>
      <c r="B23" s="3"/>
      <c r="C23" s="3"/>
      <c r="D23" s="3"/>
      <c r="G23" s="164"/>
      <c r="J23" s="164"/>
    </row>
    <row r="24" spans="1:30">
      <c r="A24" s="172" t="s">
        <v>722</v>
      </c>
      <c r="B24" s="3"/>
      <c r="C24" s="3"/>
      <c r="D24" s="3"/>
      <c r="G24" s="164"/>
      <c r="J24" s="164"/>
    </row>
    <row r="25" spans="1:30">
      <c r="A25" s="172" t="s">
        <v>240</v>
      </c>
      <c r="B25" s="3"/>
      <c r="C25" s="3"/>
      <c r="D25" s="3"/>
      <c r="G25" s="164"/>
      <c r="I25" s="588"/>
      <c r="J25" s="164"/>
    </row>
    <row r="26" spans="1:30">
      <c r="A26" s="8" t="s">
        <v>277</v>
      </c>
    </row>
    <row r="27" spans="1:30">
      <c r="A27" s="176" t="s">
        <v>627</v>
      </c>
      <c r="B27" s="173"/>
      <c r="C27" s="173"/>
      <c r="D27" s="173"/>
      <c r="E27" s="173"/>
      <c r="F27" s="173"/>
      <c r="G27" s="173"/>
      <c r="H27" s="173"/>
      <c r="I27" s="173"/>
      <c r="J27" s="173"/>
    </row>
    <row r="28" spans="1:30">
      <c r="A28" s="176" t="s">
        <v>332</v>
      </c>
    </row>
    <row r="29" spans="1:30">
      <c r="A29" s="172"/>
    </row>
    <row r="30" spans="1:30" ht="21">
      <c r="A30" s="9" t="s">
        <v>617</v>
      </c>
    </row>
    <row r="31" spans="1:30" ht="18">
      <c r="A31" s="9"/>
    </row>
    <row r="32" spans="1:30">
      <c r="A32" s="47" t="s">
        <v>331</v>
      </c>
      <c r="E32" s="588"/>
      <c r="F32" s="588"/>
    </row>
    <row r="33" spans="1:30" ht="13.5" thickBot="1"/>
    <row r="34" spans="1:30" ht="14.25">
      <c r="A34" s="188"/>
      <c r="B34" s="758" t="s">
        <v>310</v>
      </c>
      <c r="C34" s="759"/>
      <c r="D34" s="760"/>
      <c r="E34" s="755" t="s">
        <v>200</v>
      </c>
      <c r="F34" s="756"/>
      <c r="G34" s="757"/>
      <c r="H34" s="756" t="s">
        <v>311</v>
      </c>
      <c r="I34" s="756"/>
      <c r="J34" s="757"/>
    </row>
    <row r="35" spans="1:30">
      <c r="A35" s="189"/>
      <c r="B35" s="347"/>
      <c r="C35" s="348"/>
      <c r="D35" s="349"/>
      <c r="E35" s="347"/>
      <c r="F35" s="348"/>
      <c r="G35" s="349"/>
      <c r="H35" s="347"/>
      <c r="I35" s="348"/>
      <c r="J35" s="349"/>
    </row>
    <row r="36" spans="1:30">
      <c r="A36" s="189"/>
      <c r="B36" s="350" t="s">
        <v>65</v>
      </c>
      <c r="C36" s="351" t="s">
        <v>305</v>
      </c>
      <c r="D36" s="352" t="s">
        <v>65</v>
      </c>
      <c r="E36" s="350" t="s">
        <v>65</v>
      </c>
      <c r="F36" s="351" t="s">
        <v>305</v>
      </c>
      <c r="G36" s="352" t="s">
        <v>65</v>
      </c>
      <c r="H36" s="350" t="s">
        <v>65</v>
      </c>
      <c r="I36" s="351" t="s">
        <v>305</v>
      </c>
      <c r="J36" s="352" t="s">
        <v>65</v>
      </c>
    </row>
    <row r="37" spans="1:30">
      <c r="A37" s="189" t="s">
        <v>622</v>
      </c>
      <c r="B37" s="350" t="s">
        <v>66</v>
      </c>
      <c r="C37" s="351" t="s">
        <v>620</v>
      </c>
      <c r="D37" s="352" t="s">
        <v>621</v>
      </c>
      <c r="E37" s="350" t="s">
        <v>66</v>
      </c>
      <c r="F37" s="351" t="s">
        <v>620</v>
      </c>
      <c r="G37" s="352" t="s">
        <v>621</v>
      </c>
      <c r="H37" s="350" t="s">
        <v>66</v>
      </c>
      <c r="I37" s="351" t="s">
        <v>620</v>
      </c>
      <c r="J37" s="352" t="s">
        <v>621</v>
      </c>
    </row>
    <row r="38" spans="1:30" ht="12.75" customHeight="1">
      <c r="A38" s="189"/>
      <c r="B38" s="350" t="s">
        <v>102</v>
      </c>
      <c r="C38" s="351" t="s">
        <v>619</v>
      </c>
      <c r="D38" s="352" t="s">
        <v>625</v>
      </c>
      <c r="E38" s="350" t="s">
        <v>102</v>
      </c>
      <c r="F38" s="351" t="s">
        <v>619</v>
      </c>
      <c r="G38" s="352" t="s">
        <v>625</v>
      </c>
      <c r="H38" s="350" t="s">
        <v>102</v>
      </c>
      <c r="I38" s="351" t="s">
        <v>619</v>
      </c>
      <c r="J38" s="352" t="s">
        <v>625</v>
      </c>
    </row>
    <row r="39" spans="1:30" ht="12.75" customHeight="1">
      <c r="A39" s="189"/>
      <c r="B39" s="350" t="s">
        <v>368</v>
      </c>
      <c r="C39" s="351" t="s">
        <v>623</v>
      </c>
      <c r="D39" s="352" t="s">
        <v>624</v>
      </c>
      <c r="E39" s="350" t="s">
        <v>368</v>
      </c>
      <c r="F39" s="351" t="s">
        <v>623</v>
      </c>
      <c r="G39" s="352" t="s">
        <v>624</v>
      </c>
      <c r="H39" s="350" t="s">
        <v>368</v>
      </c>
      <c r="I39" s="351" t="s">
        <v>623</v>
      </c>
      <c r="J39" s="352" t="s">
        <v>624</v>
      </c>
    </row>
    <row r="40" spans="1:30" ht="12.75" customHeight="1">
      <c r="A40" s="190"/>
      <c r="B40" s="353"/>
      <c r="C40" s="354"/>
      <c r="D40" s="355"/>
      <c r="E40" s="353"/>
      <c r="F40" s="354"/>
      <c r="G40" s="355"/>
      <c r="H40" s="353"/>
      <c r="I40" s="354"/>
      <c r="J40" s="355"/>
    </row>
    <row r="41" spans="1:30">
      <c r="A41" s="691" t="s">
        <v>709</v>
      </c>
      <c r="B41" s="692" t="s">
        <v>93</v>
      </c>
      <c r="C41" s="693" t="s">
        <v>93</v>
      </c>
      <c r="D41" s="694" t="s">
        <v>93</v>
      </c>
      <c r="E41" s="695">
        <v>53</v>
      </c>
      <c r="F41" s="696">
        <v>423</v>
      </c>
      <c r="G41" s="715">
        <f>F41/E41</f>
        <v>7.9811320754716979</v>
      </c>
      <c r="H41" s="698">
        <v>96</v>
      </c>
      <c r="I41" s="696">
        <v>784</v>
      </c>
      <c r="J41" s="715">
        <f>I41/H41</f>
        <v>8.1666666666666661</v>
      </c>
    </row>
    <row r="42" spans="1:30">
      <c r="A42" s="676" t="s">
        <v>358</v>
      </c>
      <c r="B42" s="741" t="s">
        <v>93</v>
      </c>
      <c r="C42" s="677" t="s">
        <v>93</v>
      </c>
      <c r="D42" s="678" t="s">
        <v>93</v>
      </c>
      <c r="E42" s="679">
        <v>225</v>
      </c>
      <c r="F42" s="680">
        <v>2673</v>
      </c>
      <c r="G42" s="682">
        <f t="shared" ref="G42:G51" si="3">F42/E42</f>
        <v>11.88</v>
      </c>
      <c r="H42" s="681">
        <v>225</v>
      </c>
      <c r="I42" s="680">
        <v>2673</v>
      </c>
      <c r="J42" s="682">
        <f t="shared" ref="J42:J51" si="4">I42/H42</f>
        <v>11.88</v>
      </c>
    </row>
    <row r="43" spans="1:30">
      <c r="A43" s="691" t="s">
        <v>68</v>
      </c>
      <c r="B43" s="695">
        <v>1</v>
      </c>
      <c r="C43" s="696">
        <v>4</v>
      </c>
      <c r="D43" s="715">
        <f>C43/B43</f>
        <v>4</v>
      </c>
      <c r="E43" s="699">
        <v>594</v>
      </c>
      <c r="F43" s="696">
        <v>8513</v>
      </c>
      <c r="G43" s="715">
        <f t="shared" si="3"/>
        <v>14.331649831649832</v>
      </c>
      <c r="H43" s="698">
        <v>595</v>
      </c>
      <c r="I43" s="696">
        <v>8517</v>
      </c>
      <c r="J43" s="715">
        <f t="shared" si="4"/>
        <v>14.314285714285715</v>
      </c>
    </row>
    <row r="44" spans="1:30">
      <c r="A44" s="676" t="s">
        <v>359</v>
      </c>
      <c r="B44" s="679">
        <v>1</v>
      </c>
      <c r="C44" s="680">
        <v>3</v>
      </c>
      <c r="D44" s="682">
        <f t="shared" ref="D44:D47" si="5">C44/B44</f>
        <v>3</v>
      </c>
      <c r="E44" s="719">
        <v>586</v>
      </c>
      <c r="F44" s="680">
        <v>9922</v>
      </c>
      <c r="G44" s="682">
        <f t="shared" si="3"/>
        <v>16.931740614334473</v>
      </c>
      <c r="H44" s="681">
        <v>587</v>
      </c>
      <c r="I44" s="680">
        <v>9925</v>
      </c>
      <c r="J44" s="682">
        <f t="shared" si="4"/>
        <v>16.908006814310053</v>
      </c>
    </row>
    <row r="45" spans="1:30">
      <c r="A45" s="691" t="s">
        <v>360</v>
      </c>
      <c r="B45" s="695">
        <v>4</v>
      </c>
      <c r="C45" s="696">
        <v>15</v>
      </c>
      <c r="D45" s="715">
        <f t="shared" si="5"/>
        <v>3.75</v>
      </c>
      <c r="E45" s="695">
        <v>366</v>
      </c>
      <c r="F45" s="696">
        <v>7991</v>
      </c>
      <c r="G45" s="715">
        <f t="shared" si="3"/>
        <v>21.833333333333332</v>
      </c>
      <c r="H45" s="698">
        <v>370</v>
      </c>
      <c r="I45" s="696">
        <v>8006</v>
      </c>
      <c r="J45" s="715">
        <f t="shared" si="4"/>
        <v>21.637837837837839</v>
      </c>
    </row>
    <row r="46" spans="1:30">
      <c r="A46" s="676" t="s">
        <v>361</v>
      </c>
      <c r="B46" s="679">
        <v>7</v>
      </c>
      <c r="C46" s="680">
        <v>40</v>
      </c>
      <c r="D46" s="682">
        <f t="shared" si="5"/>
        <v>5.7142857142857144</v>
      </c>
      <c r="E46" s="679">
        <v>119</v>
      </c>
      <c r="F46" s="680">
        <v>3106</v>
      </c>
      <c r="G46" s="682">
        <f t="shared" si="3"/>
        <v>26.100840336134453</v>
      </c>
      <c r="H46" s="681">
        <v>126</v>
      </c>
      <c r="I46" s="680">
        <v>3146</v>
      </c>
      <c r="J46" s="682">
        <f t="shared" si="4"/>
        <v>24.968253968253968</v>
      </c>
    </row>
    <row r="47" spans="1:30" s="171" customFormat="1">
      <c r="A47" s="700" t="s">
        <v>356</v>
      </c>
      <c r="B47" s="701">
        <v>10</v>
      </c>
      <c r="C47" s="702">
        <v>67</v>
      </c>
      <c r="D47" s="716">
        <f t="shared" si="5"/>
        <v>6.7</v>
      </c>
      <c r="E47" s="701">
        <v>77</v>
      </c>
      <c r="F47" s="702">
        <v>2131</v>
      </c>
      <c r="G47" s="716">
        <f t="shared" si="3"/>
        <v>27.675324675324674</v>
      </c>
      <c r="H47" s="704">
        <v>87</v>
      </c>
      <c r="I47" s="702">
        <v>2198</v>
      </c>
      <c r="J47" s="716">
        <f t="shared" si="4"/>
        <v>25.264367816091955</v>
      </c>
      <c r="K47"/>
      <c r="L47"/>
      <c r="M47"/>
      <c r="N47"/>
      <c r="O47"/>
      <c r="P47"/>
      <c r="Q47"/>
      <c r="R47"/>
      <c r="S47"/>
      <c r="T47"/>
      <c r="U47"/>
      <c r="V47"/>
      <c r="W47"/>
      <c r="X47"/>
      <c r="Y47"/>
      <c r="Z47"/>
      <c r="AA47"/>
      <c r="AB47"/>
      <c r="AC47"/>
      <c r="AD47"/>
    </row>
    <row r="48" spans="1:30">
      <c r="A48" s="720" t="s">
        <v>357</v>
      </c>
      <c r="B48" s="721">
        <v>0</v>
      </c>
      <c r="C48" s="722" t="s">
        <v>93</v>
      </c>
      <c r="D48" s="723" t="s">
        <v>93</v>
      </c>
      <c r="E48" s="721">
        <v>20</v>
      </c>
      <c r="F48" s="722">
        <v>970</v>
      </c>
      <c r="G48" s="724">
        <f t="shared" si="3"/>
        <v>48.5</v>
      </c>
      <c r="H48" s="725">
        <v>20</v>
      </c>
      <c r="I48" s="722">
        <v>970</v>
      </c>
      <c r="J48" s="724">
        <f t="shared" si="4"/>
        <v>48.5</v>
      </c>
    </row>
    <row r="49" spans="1:10">
      <c r="A49" s="705" t="s">
        <v>362</v>
      </c>
      <c r="B49" s="706">
        <v>13</v>
      </c>
      <c r="C49" s="707">
        <v>62</v>
      </c>
      <c r="D49" s="717">
        <f t="shared" ref="D49:D51" si="6">C49/B49</f>
        <v>4.7692307692307692</v>
      </c>
      <c r="E49" s="706">
        <v>1943</v>
      </c>
      <c r="F49" s="707">
        <v>32628</v>
      </c>
      <c r="G49" s="717">
        <f t="shared" si="3"/>
        <v>16.792588780236748</v>
      </c>
      <c r="H49" s="709">
        <v>1956</v>
      </c>
      <c r="I49" s="707">
        <v>32690</v>
      </c>
      <c r="J49" s="717">
        <f t="shared" si="4"/>
        <v>16.712678936605318</v>
      </c>
    </row>
    <row r="50" spans="1:10">
      <c r="A50" s="726" t="s">
        <v>363</v>
      </c>
      <c r="B50" s="727">
        <v>10</v>
      </c>
      <c r="C50" s="728">
        <v>67</v>
      </c>
      <c r="D50" s="729">
        <f t="shared" si="6"/>
        <v>6.7</v>
      </c>
      <c r="E50" s="727">
        <v>97</v>
      </c>
      <c r="F50" s="728">
        <v>3101</v>
      </c>
      <c r="G50" s="729">
        <f t="shared" si="3"/>
        <v>31.969072164948454</v>
      </c>
      <c r="H50" s="730">
        <v>107</v>
      </c>
      <c r="I50" s="728">
        <v>3168</v>
      </c>
      <c r="J50" s="729">
        <f t="shared" si="4"/>
        <v>29.607476635514018</v>
      </c>
    </row>
    <row r="51" spans="1:10" ht="13.5" thickBot="1">
      <c r="A51" s="710" t="s">
        <v>364</v>
      </c>
      <c r="B51" s="711">
        <v>23</v>
      </c>
      <c r="C51" s="712">
        <v>129</v>
      </c>
      <c r="D51" s="718">
        <f t="shared" si="6"/>
        <v>5.6086956521739131</v>
      </c>
      <c r="E51" s="711">
        <v>2040</v>
      </c>
      <c r="F51" s="712">
        <v>35729</v>
      </c>
      <c r="G51" s="718">
        <f t="shared" si="3"/>
        <v>17.514215686274511</v>
      </c>
      <c r="H51" s="714">
        <v>2063</v>
      </c>
      <c r="I51" s="712">
        <v>35858</v>
      </c>
      <c r="J51" s="718">
        <f t="shared" si="4"/>
        <v>17.381483276781385</v>
      </c>
    </row>
    <row r="52" spans="1:10">
      <c r="A52" s="172" t="s">
        <v>629</v>
      </c>
      <c r="B52" s="3"/>
      <c r="C52" s="3"/>
      <c r="D52" s="3"/>
      <c r="G52" s="164"/>
      <c r="J52" s="164"/>
    </row>
    <row r="53" spans="1:10">
      <c r="A53" s="172" t="s">
        <v>722</v>
      </c>
      <c r="B53" s="3"/>
      <c r="C53" s="3"/>
      <c r="D53" s="3"/>
      <c r="G53" s="164"/>
      <c r="J53" s="164"/>
    </row>
    <row r="54" spans="1:10">
      <c r="A54" s="172" t="s">
        <v>240</v>
      </c>
      <c r="B54" s="3"/>
      <c r="C54" s="3"/>
      <c r="D54" s="3"/>
      <c r="G54" s="164"/>
      <c r="I54" s="588"/>
      <c r="J54" s="164"/>
    </row>
    <row r="55" spans="1:10">
      <c r="A55" s="8" t="s">
        <v>277</v>
      </c>
    </row>
    <row r="56" spans="1:10">
      <c r="A56" s="176" t="s">
        <v>626</v>
      </c>
      <c r="B56" s="173"/>
      <c r="C56" s="173"/>
      <c r="D56" s="173"/>
      <c r="E56" s="173"/>
      <c r="F56" s="173"/>
      <c r="G56" s="173"/>
      <c r="H56" s="173"/>
      <c r="I56" s="173"/>
      <c r="J56" s="173"/>
    </row>
    <row r="57" spans="1:10">
      <c r="A57" s="176" t="s">
        <v>332</v>
      </c>
    </row>
  </sheetData>
  <mergeCells count="6">
    <mergeCell ref="E5:G5"/>
    <mergeCell ref="B5:D5"/>
    <mergeCell ref="H5:J5"/>
    <mergeCell ref="B34:D34"/>
    <mergeCell ref="E34:G34"/>
    <mergeCell ref="H34:J34"/>
  </mergeCells>
  <phoneticPr fontId="3" type="noConversion"/>
  <pageMargins left="0.59055118110236227" right="0.59055118110236227" top="1.4173228346456694" bottom="0.98425196850393704" header="0.27559055118110237" footer="0.31496062992125984"/>
  <pageSetup paperSize="9" scale="56" firstPageNumber="4" orientation="landscape" useFirstPageNumber="1" r:id="rId1"/>
  <headerFooter alignWithMargins="0">
    <oddHeader>&amp;R&amp;12Les finances des groupements à fiscalité propre en 2016</oddHeader>
    <oddFooter>&amp;L&amp;12Direction Générale des Collectivités Locales / DESL&amp;C&amp;12 2&amp;RMise en ligne : juillet 2018</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CZ55"/>
  <sheetViews>
    <sheetView topLeftCell="A4" zoomScaleNormal="100" zoomScaleSheetLayoutView="70" zoomScalePageLayoutView="85" workbookViewId="0">
      <selection activeCell="C15" sqref="C15"/>
    </sheetView>
  </sheetViews>
  <sheetFormatPr baseColWidth="10" defaultRowHeight="12.75"/>
  <cols>
    <col min="1" max="1" width="3.140625" customWidth="1"/>
    <col min="2" max="2" width="35.42578125" customWidth="1"/>
    <col min="11" max="12" width="14.5703125" customWidth="1"/>
    <col min="13" max="13" width="14.5703125" style="74" customWidth="1"/>
    <col min="14" max="14" width="3.140625" customWidth="1"/>
    <col min="15" max="15" width="34.28515625" customWidth="1"/>
    <col min="24" max="25" width="14.28515625" customWidth="1"/>
    <col min="26" max="26" width="14.28515625" style="74" customWidth="1"/>
    <col min="27" max="27" width="3.140625" customWidth="1"/>
    <col min="28" max="28" width="36.85546875" customWidth="1"/>
    <col min="37" max="38" width="14.140625" customWidth="1"/>
    <col min="39" max="39" width="14.140625" style="74" customWidth="1"/>
    <col min="40" max="40" width="3.140625" customWidth="1"/>
    <col min="41" max="41" width="33.42578125" customWidth="1"/>
    <col min="50" max="51" width="15" customWidth="1"/>
    <col min="52" max="52" width="15" style="74" customWidth="1"/>
    <col min="53" max="53" width="3.85546875" customWidth="1"/>
    <col min="54" max="54" width="37" customWidth="1"/>
    <col min="63" max="64" width="13.42578125" customWidth="1"/>
    <col min="65" max="65" width="15" style="74" customWidth="1"/>
    <col min="66" max="66" width="8.7109375" customWidth="1"/>
    <col min="67" max="67" width="33.7109375" customWidth="1"/>
    <col min="76" max="77" width="14.5703125" customWidth="1"/>
    <col min="78" max="78" width="14.5703125" style="74" customWidth="1"/>
    <col min="79" max="79" width="3.140625" customWidth="1"/>
    <col min="80" max="80" width="35" customWidth="1"/>
    <col min="89" max="90" width="15" customWidth="1"/>
    <col min="91" max="91" width="15" style="74" customWidth="1"/>
    <col min="92" max="92" width="3.140625" customWidth="1"/>
    <col min="93" max="93" width="34.140625" customWidth="1"/>
    <col min="102" max="102" width="14.28515625" customWidth="1"/>
    <col min="103" max="103" width="14.28515625" style="74" customWidth="1"/>
    <col min="104" max="104" width="14.28515625" customWidth="1"/>
  </cols>
  <sheetData>
    <row r="1" spans="1:104" ht="21">
      <c r="A1" s="101" t="s">
        <v>417</v>
      </c>
      <c r="B1" s="48"/>
      <c r="C1" s="83"/>
      <c r="D1" s="83"/>
      <c r="E1" s="83"/>
      <c r="F1" s="83"/>
      <c r="G1" s="83"/>
      <c r="H1" s="83"/>
      <c r="I1" s="83"/>
      <c r="J1" s="83"/>
      <c r="K1" s="83"/>
      <c r="L1" s="83"/>
      <c r="M1" s="102"/>
      <c r="N1" s="82"/>
      <c r="O1" s="48"/>
      <c r="P1" s="83"/>
      <c r="Q1" s="83"/>
      <c r="R1" s="83"/>
      <c r="S1" s="83"/>
      <c r="T1" s="83"/>
      <c r="U1" s="83"/>
      <c r="V1" s="83"/>
      <c r="W1" s="83"/>
      <c r="X1" s="83"/>
      <c r="Y1" s="83"/>
      <c r="Z1" s="102"/>
      <c r="AA1" s="82"/>
      <c r="AB1" s="48"/>
      <c r="AC1" s="83"/>
      <c r="AD1" s="83"/>
      <c r="AE1" s="83"/>
      <c r="AF1" s="83"/>
      <c r="AG1" s="83"/>
      <c r="AH1" s="83"/>
      <c r="AI1" s="83"/>
      <c r="AJ1" s="83"/>
      <c r="AK1" s="83"/>
      <c r="AL1" s="83"/>
      <c r="AM1" s="102"/>
      <c r="AN1" s="82"/>
      <c r="AO1" s="48"/>
      <c r="AP1" s="83"/>
      <c r="AQ1" s="83"/>
      <c r="AR1" s="83"/>
      <c r="AS1" s="83"/>
      <c r="AT1" s="83"/>
      <c r="AU1" s="83"/>
      <c r="AV1" s="83"/>
      <c r="AW1" s="83"/>
      <c r="AX1" s="83"/>
      <c r="AY1" s="83"/>
      <c r="AZ1" s="104"/>
      <c r="BA1" s="82"/>
      <c r="BB1" s="48"/>
      <c r="BC1" s="83"/>
      <c r="BD1" s="83"/>
      <c r="BE1" s="83"/>
      <c r="BF1" s="83"/>
      <c r="BG1" s="83"/>
      <c r="BH1" s="83"/>
      <c r="BI1" s="83"/>
      <c r="BJ1" s="83"/>
      <c r="BK1" s="83"/>
      <c r="BL1" s="83"/>
      <c r="BM1" s="102"/>
      <c r="BN1" s="82"/>
      <c r="BO1" s="48"/>
      <c r="BP1" s="83"/>
      <c r="BQ1" s="83"/>
      <c r="BR1" s="83"/>
      <c r="BS1" s="83"/>
      <c r="BT1" s="83"/>
      <c r="BU1" s="83"/>
      <c r="BV1" s="83"/>
      <c r="BW1" s="83"/>
      <c r="BX1" s="83"/>
      <c r="BY1" s="83"/>
      <c r="BZ1" s="102"/>
      <c r="CA1" s="82"/>
      <c r="CB1" s="48"/>
      <c r="CC1" s="83"/>
      <c r="CD1" s="83"/>
      <c r="CE1" s="83"/>
      <c r="CF1" s="83"/>
      <c r="CG1" s="83"/>
      <c r="CH1" s="83"/>
      <c r="CI1" s="83"/>
      <c r="CJ1" s="83"/>
      <c r="CK1" s="83"/>
      <c r="CL1" s="83"/>
      <c r="CM1" s="102"/>
      <c r="CN1" s="82"/>
      <c r="CO1" s="48"/>
      <c r="CP1" s="85"/>
      <c r="CQ1" s="85"/>
      <c r="CR1" s="85"/>
      <c r="CS1" s="85"/>
      <c r="CT1" s="85"/>
      <c r="CU1" s="85"/>
      <c r="CV1" s="85"/>
      <c r="CW1" s="85"/>
      <c r="CX1" s="85"/>
      <c r="CY1" s="104"/>
      <c r="CZ1" s="82"/>
    </row>
    <row r="2" spans="1:104" ht="12.75" customHeight="1">
      <c r="A2" s="8"/>
      <c r="B2" s="48"/>
      <c r="C2" s="83"/>
      <c r="D2" s="83"/>
      <c r="E2" s="83"/>
      <c r="F2" s="83"/>
      <c r="G2" s="83"/>
      <c r="H2" s="83"/>
      <c r="I2" s="83"/>
      <c r="J2" s="83"/>
      <c r="K2" s="83"/>
      <c r="L2" s="83"/>
      <c r="M2" s="102"/>
      <c r="N2" s="82"/>
      <c r="O2" s="48"/>
      <c r="P2" s="83"/>
      <c r="Q2" s="83"/>
      <c r="R2" s="83"/>
      <c r="S2" s="83"/>
      <c r="T2" s="83"/>
      <c r="U2" s="83"/>
      <c r="V2" s="83"/>
      <c r="W2" s="83"/>
      <c r="X2" s="83"/>
      <c r="Y2" s="83"/>
      <c r="Z2" s="102"/>
      <c r="AA2" s="82"/>
      <c r="AB2" s="48"/>
      <c r="AC2" s="83"/>
      <c r="AD2" s="83"/>
      <c r="AE2" s="83"/>
      <c r="AF2" s="83"/>
      <c r="AG2" s="83"/>
      <c r="AH2" s="83"/>
      <c r="AI2" s="83"/>
      <c r="AJ2" s="83"/>
      <c r="AK2" s="83"/>
      <c r="AL2" s="83"/>
      <c r="AM2" s="102"/>
      <c r="AN2" s="82"/>
      <c r="AO2" s="48"/>
      <c r="AP2" s="83"/>
      <c r="AQ2" s="83"/>
      <c r="AR2" s="83"/>
      <c r="AS2" s="83"/>
      <c r="AT2" s="83"/>
      <c r="AU2" s="83"/>
      <c r="AV2" s="83"/>
      <c r="AW2" s="83"/>
      <c r="AX2" s="83"/>
      <c r="AY2" s="83"/>
      <c r="AZ2" s="104"/>
      <c r="BA2" s="82"/>
      <c r="BB2" s="48"/>
      <c r="BC2" s="83"/>
      <c r="BD2" s="83"/>
      <c r="BE2" s="83"/>
      <c r="BF2" s="83"/>
      <c r="BG2" s="83"/>
      <c r="BH2" s="83"/>
      <c r="BI2" s="83"/>
      <c r="BJ2" s="83"/>
      <c r="BK2" s="83"/>
      <c r="BL2" s="83"/>
      <c r="BM2" s="102"/>
      <c r="BN2" s="82"/>
      <c r="BO2" s="48"/>
      <c r="BP2" s="83"/>
      <c r="BQ2" s="83"/>
      <c r="BR2" s="83"/>
      <c r="BS2" s="83"/>
      <c r="BT2" s="83"/>
      <c r="BU2" s="83"/>
      <c r="BV2" s="83"/>
      <c r="BW2" s="83"/>
      <c r="BX2" s="83"/>
      <c r="BY2" s="83"/>
      <c r="BZ2" s="102"/>
      <c r="CA2" s="82"/>
      <c r="CB2" s="48"/>
      <c r="CC2" s="83"/>
      <c r="CD2" s="83"/>
      <c r="CE2" s="83"/>
      <c r="CF2" s="83"/>
      <c r="CG2" s="83"/>
      <c r="CH2" s="83"/>
      <c r="CI2" s="83"/>
      <c r="CJ2" s="83"/>
      <c r="CK2" s="83"/>
      <c r="CL2" s="83"/>
      <c r="CM2" s="102"/>
      <c r="CN2" s="82"/>
      <c r="CO2" s="48"/>
      <c r="CP2" s="85"/>
      <c r="CQ2" s="85"/>
      <c r="CR2" s="85"/>
      <c r="CS2" s="85"/>
      <c r="CT2" s="85"/>
      <c r="CU2" s="85"/>
      <c r="CV2" s="85"/>
      <c r="CW2" s="85"/>
      <c r="CX2" s="85"/>
      <c r="CY2" s="104"/>
      <c r="CZ2" s="82"/>
    </row>
    <row r="3" spans="1:104" ht="12.75" customHeight="1">
      <c r="A3" s="82"/>
      <c r="B3" s="48"/>
      <c r="C3" s="83"/>
      <c r="D3" s="83"/>
      <c r="E3" s="83"/>
      <c r="F3" s="83"/>
      <c r="G3" s="83"/>
      <c r="H3" s="83"/>
      <c r="I3" s="83"/>
      <c r="J3" s="83"/>
      <c r="K3" s="83"/>
      <c r="L3" s="83"/>
      <c r="M3" s="102"/>
      <c r="N3" s="82"/>
      <c r="O3" s="48"/>
      <c r="P3" s="83"/>
      <c r="Q3" s="83"/>
      <c r="R3" s="83"/>
      <c r="S3" s="83"/>
      <c r="T3" s="83"/>
      <c r="U3" s="83"/>
      <c r="V3" s="83"/>
      <c r="W3" s="83"/>
      <c r="X3" s="83"/>
      <c r="Y3" s="83"/>
      <c r="Z3" s="102"/>
      <c r="AA3" s="82"/>
      <c r="AB3" s="48"/>
      <c r="AC3" s="83"/>
      <c r="AD3" s="83"/>
      <c r="AE3" s="83"/>
      <c r="AF3" s="83"/>
      <c r="AG3" s="83"/>
      <c r="AH3" s="83"/>
      <c r="AI3" s="83"/>
      <c r="AJ3" s="83"/>
      <c r="AK3" s="83"/>
      <c r="AL3" s="83"/>
      <c r="AM3" s="102"/>
      <c r="AN3" s="82"/>
      <c r="AO3" s="48"/>
      <c r="AP3" s="83"/>
      <c r="AQ3" s="83"/>
      <c r="AR3" s="83"/>
      <c r="AS3" s="83"/>
      <c r="AT3" s="83"/>
      <c r="AU3" s="83"/>
      <c r="AV3" s="83"/>
      <c r="AW3" s="83"/>
      <c r="AX3" s="83"/>
      <c r="AY3" s="83"/>
      <c r="AZ3" s="104"/>
      <c r="BA3" s="82"/>
      <c r="BB3" s="48"/>
      <c r="BC3" s="83"/>
      <c r="BD3" s="83"/>
      <c r="BE3" s="83"/>
      <c r="BF3" s="83"/>
      <c r="BG3" s="83"/>
      <c r="BH3" s="83"/>
      <c r="BI3" s="83"/>
      <c r="BJ3" s="83"/>
      <c r="BK3" s="83"/>
      <c r="BL3" s="83"/>
      <c r="BM3" s="102"/>
      <c r="BN3" s="82"/>
      <c r="BO3" s="48"/>
      <c r="BP3" s="83"/>
      <c r="BQ3" s="83"/>
      <c r="BR3" s="83"/>
      <c r="BS3" s="83"/>
      <c r="BT3" s="83"/>
      <c r="BU3" s="83"/>
      <c r="BV3" s="83"/>
      <c r="BW3" s="83"/>
      <c r="BX3" s="83"/>
      <c r="BY3" s="83"/>
      <c r="BZ3" s="102"/>
      <c r="CA3" s="82"/>
      <c r="CB3" s="48"/>
      <c r="CC3" s="83"/>
      <c r="CD3" s="83"/>
      <c r="CE3" s="83"/>
      <c r="CF3" s="83"/>
      <c r="CG3" s="83"/>
      <c r="CH3" s="83"/>
      <c r="CI3" s="83"/>
      <c r="CJ3" s="83"/>
      <c r="CK3" s="83"/>
      <c r="CL3" s="83"/>
      <c r="CM3" s="102"/>
      <c r="CN3" s="82"/>
      <c r="CO3" s="48"/>
      <c r="CP3" s="85"/>
      <c r="CQ3" s="85"/>
      <c r="CR3" s="85"/>
      <c r="CS3" s="85"/>
      <c r="CT3" s="85"/>
      <c r="CU3" s="85"/>
      <c r="CV3" s="85"/>
      <c r="CW3" s="85"/>
      <c r="CX3" s="85"/>
      <c r="CY3" s="104"/>
    </row>
    <row r="4" spans="1:104" ht="16.5">
      <c r="A4" s="12"/>
      <c r="B4" s="12"/>
      <c r="C4" s="51"/>
      <c r="D4" s="51"/>
      <c r="E4" s="51"/>
      <c r="F4" s="51"/>
      <c r="G4" s="51"/>
      <c r="H4" s="51"/>
      <c r="I4" s="51"/>
      <c r="J4" s="51"/>
      <c r="K4" s="51"/>
      <c r="L4" s="51"/>
      <c r="M4" s="75"/>
      <c r="N4" s="12"/>
      <c r="O4" s="12"/>
      <c r="P4" s="51"/>
      <c r="Q4" s="51"/>
      <c r="R4" s="51"/>
      <c r="S4" s="51"/>
      <c r="T4" s="51"/>
      <c r="U4" s="51"/>
      <c r="V4" s="51"/>
      <c r="W4" s="51"/>
      <c r="X4" s="51"/>
      <c r="Y4" s="51"/>
      <c r="Z4" s="75"/>
      <c r="AA4" s="12"/>
      <c r="AB4" s="12"/>
      <c r="AC4" s="51"/>
      <c r="AD4" s="51"/>
      <c r="AE4" s="51"/>
      <c r="AF4" s="51"/>
      <c r="AG4" s="51"/>
      <c r="AH4" s="51"/>
      <c r="AI4" s="51"/>
      <c r="AJ4" s="51"/>
      <c r="AK4" s="51"/>
      <c r="AL4" s="51"/>
      <c r="AM4" s="75"/>
      <c r="AN4" s="12"/>
      <c r="AO4" s="12"/>
      <c r="AP4" s="51"/>
      <c r="AQ4" s="51"/>
      <c r="AR4" s="51"/>
      <c r="AS4" s="51"/>
      <c r="AT4" s="51"/>
      <c r="AU4" s="51"/>
      <c r="AV4" s="51"/>
      <c r="AW4" s="51"/>
      <c r="AX4" s="51"/>
      <c r="AY4" s="51"/>
      <c r="AZ4" s="70"/>
      <c r="BA4" s="12"/>
      <c r="BB4" s="12"/>
      <c r="BC4" s="51"/>
      <c r="BD4" s="51"/>
      <c r="BE4" s="51"/>
      <c r="BF4" s="51"/>
      <c r="BG4" s="51"/>
      <c r="BH4" s="51"/>
      <c r="BI4" s="51"/>
      <c r="BJ4" s="51"/>
      <c r="BK4" s="51"/>
      <c r="BL4" s="51"/>
      <c r="BM4" s="75"/>
      <c r="BN4" s="12"/>
      <c r="BO4" s="12"/>
      <c r="BP4" s="51"/>
      <c r="BQ4" s="51"/>
      <c r="BR4" s="51"/>
      <c r="BS4" s="51"/>
      <c r="BT4" s="51"/>
      <c r="BU4" s="51"/>
      <c r="BV4" s="51"/>
      <c r="BW4" s="51"/>
      <c r="BX4" s="51"/>
      <c r="BY4" s="51"/>
      <c r="BZ4" s="75"/>
      <c r="CA4" s="86" t="s">
        <v>418</v>
      </c>
      <c r="CB4" s="86"/>
      <c r="CC4" s="87"/>
      <c r="CD4" s="87"/>
      <c r="CE4" s="87"/>
      <c r="CF4" s="87"/>
      <c r="CG4" s="87"/>
      <c r="CH4" s="87"/>
      <c r="CI4" s="87"/>
      <c r="CJ4" s="87"/>
      <c r="CK4" s="87"/>
      <c r="CL4" s="87"/>
      <c r="CM4" s="103"/>
      <c r="CN4" s="12"/>
      <c r="CO4" s="12"/>
      <c r="CP4" s="31"/>
      <c r="CQ4" s="31"/>
      <c r="CR4" s="31"/>
      <c r="CS4" s="31"/>
      <c r="CT4" s="31"/>
      <c r="CU4" s="31"/>
      <c r="CV4" s="31"/>
      <c r="CW4" s="31"/>
      <c r="CX4" s="31"/>
      <c r="CY4" s="70"/>
    </row>
    <row r="5" spans="1:104" ht="16.5">
      <c r="A5" s="33" t="s">
        <v>419</v>
      </c>
      <c r="B5" s="33"/>
      <c r="C5" s="52"/>
      <c r="D5" s="52"/>
      <c r="E5" s="52"/>
      <c r="F5" s="52"/>
      <c r="G5" s="52"/>
      <c r="H5" s="52"/>
      <c r="I5" s="52"/>
      <c r="J5" s="52"/>
      <c r="K5" s="52"/>
      <c r="L5" s="52"/>
      <c r="M5" s="76"/>
      <c r="N5" s="33" t="s">
        <v>420</v>
      </c>
      <c r="O5" s="33"/>
      <c r="P5" s="52"/>
      <c r="Q5" s="52"/>
      <c r="R5" s="52"/>
      <c r="S5" s="52"/>
      <c r="T5" s="52"/>
      <c r="U5" s="52"/>
      <c r="V5" s="52"/>
      <c r="W5" s="52"/>
      <c r="X5" s="52"/>
      <c r="Y5" s="52"/>
      <c r="Z5" s="76"/>
      <c r="AA5" s="33" t="s">
        <v>421</v>
      </c>
      <c r="AB5" s="33"/>
      <c r="AC5" s="52"/>
      <c r="AD5" s="52"/>
      <c r="AE5" s="52"/>
      <c r="AF5" s="52"/>
      <c r="AG5" s="52"/>
      <c r="AH5" s="52"/>
      <c r="AI5" s="52"/>
      <c r="AJ5" s="52"/>
      <c r="AK5" s="52"/>
      <c r="AL5" s="52"/>
      <c r="AM5" s="76"/>
      <c r="AN5" s="33" t="s">
        <v>422</v>
      </c>
      <c r="AO5" s="33"/>
      <c r="AP5" s="52"/>
      <c r="AQ5" s="52"/>
      <c r="AR5" s="52"/>
      <c r="AS5" s="52"/>
      <c r="AT5" s="52"/>
      <c r="AU5" s="52"/>
      <c r="AV5" s="52"/>
      <c r="AW5" s="52"/>
      <c r="AX5" s="52"/>
      <c r="AY5" s="52"/>
      <c r="AZ5" s="81"/>
      <c r="BA5" s="33" t="s">
        <v>423</v>
      </c>
      <c r="BB5" s="33"/>
      <c r="BC5" s="52"/>
      <c r="BD5" s="52"/>
      <c r="BE5" s="52"/>
      <c r="BF5" s="52"/>
      <c r="BG5" s="52"/>
      <c r="BH5" s="52"/>
      <c r="BI5" s="52"/>
      <c r="BJ5" s="52"/>
      <c r="BK5" s="52"/>
      <c r="BL5" s="52"/>
      <c r="BM5" s="76"/>
      <c r="BN5" s="33" t="s">
        <v>424</v>
      </c>
      <c r="BO5" s="33"/>
      <c r="BP5" s="52"/>
      <c r="BQ5" s="52"/>
      <c r="BR5" s="52"/>
      <c r="BS5" s="52"/>
      <c r="BT5" s="52"/>
      <c r="BU5" s="52"/>
      <c r="BV5" s="52"/>
      <c r="BW5" s="52"/>
      <c r="BX5" s="52"/>
      <c r="BY5" s="52"/>
      <c r="BZ5" s="76"/>
      <c r="CA5" s="33" t="s">
        <v>0</v>
      </c>
      <c r="CB5" s="33"/>
      <c r="CC5" s="52"/>
      <c r="CD5" s="52"/>
      <c r="CE5" s="52"/>
      <c r="CF5" s="52"/>
      <c r="CG5" s="52"/>
      <c r="CH5" s="52"/>
      <c r="CI5" s="52"/>
      <c r="CJ5" s="52"/>
      <c r="CK5" s="52"/>
      <c r="CL5" s="52"/>
      <c r="CM5" s="76"/>
      <c r="CN5" s="33" t="s">
        <v>425</v>
      </c>
      <c r="CO5" s="33"/>
      <c r="CP5" s="52"/>
      <c r="CQ5" s="52"/>
      <c r="CR5" s="52"/>
      <c r="CS5" s="52"/>
      <c r="CT5" s="52"/>
      <c r="CU5" s="52"/>
      <c r="CV5" s="52"/>
      <c r="CW5" s="52"/>
      <c r="CX5" s="52"/>
      <c r="CY5" s="81"/>
      <c r="CZ5" s="81"/>
    </row>
    <row r="6" spans="1:104" ht="16.5">
      <c r="A6" s="86"/>
      <c r="B6" s="86"/>
      <c r="C6" s="87"/>
      <c r="D6" s="87"/>
      <c r="E6" s="87"/>
      <c r="F6" s="87"/>
      <c r="G6" s="87"/>
      <c r="H6" s="87"/>
      <c r="I6" s="87"/>
      <c r="J6" s="87"/>
      <c r="K6" s="87"/>
      <c r="L6" s="87"/>
      <c r="M6" s="103"/>
      <c r="N6" s="86"/>
      <c r="O6" s="86"/>
      <c r="P6" s="87"/>
      <c r="Q6" s="87"/>
      <c r="R6" s="87"/>
      <c r="S6" s="87"/>
      <c r="T6" s="87"/>
      <c r="U6" s="87"/>
      <c r="V6" s="87"/>
      <c r="W6" s="87"/>
      <c r="X6" s="87"/>
      <c r="Y6" s="87"/>
      <c r="Z6" s="103"/>
      <c r="AA6" s="86"/>
      <c r="AB6" s="86"/>
      <c r="AC6" s="87"/>
      <c r="AD6" s="87"/>
      <c r="AE6" s="87"/>
      <c r="AF6" s="87"/>
      <c r="AG6" s="87"/>
      <c r="AH6" s="87"/>
      <c r="AI6" s="87"/>
      <c r="AJ6" s="87"/>
      <c r="AK6" s="87"/>
      <c r="AL6" s="87"/>
      <c r="AM6" s="103"/>
      <c r="AN6" s="86"/>
      <c r="AO6" s="86"/>
      <c r="AP6" s="87"/>
      <c r="AQ6" s="87"/>
      <c r="AR6" s="87"/>
      <c r="AS6" s="87"/>
      <c r="AT6" s="87"/>
      <c r="AU6" s="87"/>
      <c r="AV6" s="87"/>
      <c r="AW6" s="87"/>
      <c r="AX6" s="87"/>
      <c r="AY6" s="87"/>
      <c r="AZ6" s="105"/>
      <c r="BA6" s="86"/>
      <c r="BB6" s="86"/>
      <c r="BC6" s="87"/>
      <c r="BD6" s="87"/>
      <c r="BE6" s="87"/>
      <c r="BF6" s="87"/>
      <c r="BG6" s="87"/>
      <c r="BH6" s="87"/>
      <c r="BI6" s="87"/>
      <c r="BJ6" s="87"/>
      <c r="BK6" s="87"/>
      <c r="BL6" s="87"/>
      <c r="BM6" s="103"/>
      <c r="BN6" s="86"/>
      <c r="BO6" s="86"/>
      <c r="BP6" s="87"/>
      <c r="BQ6" s="87"/>
      <c r="BR6" s="87"/>
      <c r="BS6" s="87"/>
      <c r="BT6" s="87"/>
      <c r="BU6" s="87"/>
      <c r="BV6" s="87"/>
      <c r="BW6" s="87"/>
      <c r="BX6" s="87"/>
      <c r="BY6" s="87"/>
      <c r="BZ6" s="103"/>
      <c r="CA6" s="12"/>
      <c r="CB6" s="12"/>
      <c r="CC6" s="51"/>
      <c r="CD6" s="51"/>
      <c r="CE6" s="51"/>
      <c r="CF6" s="51"/>
      <c r="CG6" s="51"/>
      <c r="CH6" s="51"/>
      <c r="CI6" s="51"/>
      <c r="CJ6" s="51"/>
      <c r="CK6" s="51"/>
      <c r="CL6" s="51"/>
      <c r="CM6" s="75"/>
      <c r="CN6" s="86"/>
      <c r="CO6" s="86"/>
      <c r="CP6" s="87"/>
      <c r="CQ6" s="87"/>
      <c r="CR6" s="87"/>
      <c r="CS6" s="87"/>
      <c r="CT6" s="87"/>
      <c r="CU6" s="87"/>
      <c r="CV6" s="87"/>
      <c r="CW6" s="87"/>
      <c r="CX6" s="87"/>
      <c r="CY6" s="105"/>
    </row>
    <row r="7" spans="1:104">
      <c r="A7" s="12"/>
      <c r="B7" s="12"/>
      <c r="C7" s="51"/>
      <c r="D7" s="51"/>
      <c r="E7" s="51"/>
      <c r="F7" s="51"/>
      <c r="G7" s="51"/>
      <c r="H7" s="51"/>
      <c r="I7" s="51"/>
      <c r="J7" s="51"/>
      <c r="K7" s="51"/>
      <c r="L7" s="51"/>
      <c r="M7" s="75"/>
      <c r="N7" s="26"/>
      <c r="O7" s="12"/>
      <c r="P7" s="51"/>
      <c r="Q7" s="51"/>
      <c r="R7" s="51"/>
      <c r="S7" s="51"/>
      <c r="T7" s="51"/>
      <c r="U7" s="51"/>
      <c r="V7" s="51"/>
      <c r="W7" s="51"/>
      <c r="X7" s="51"/>
      <c r="Y7" s="51"/>
      <c r="Z7" s="75"/>
      <c r="AA7" s="26"/>
      <c r="AB7" s="12"/>
      <c r="AC7" s="51"/>
      <c r="AD7" s="51"/>
      <c r="AE7" s="51"/>
      <c r="AF7" s="51"/>
      <c r="AG7" s="51"/>
      <c r="AH7" s="51"/>
      <c r="AI7" s="51"/>
      <c r="AJ7" s="51"/>
      <c r="AK7" s="51"/>
      <c r="AL7" s="51"/>
      <c r="AM7" s="75"/>
      <c r="AN7" s="12"/>
      <c r="AO7" s="12"/>
      <c r="AP7" s="51"/>
      <c r="AQ7" s="51"/>
      <c r="AR7" s="51"/>
      <c r="AS7" s="51"/>
      <c r="AT7" s="51"/>
      <c r="AU7" s="51"/>
      <c r="AV7" s="51"/>
      <c r="AW7" s="51"/>
      <c r="AX7" s="51"/>
      <c r="AY7" s="51"/>
      <c r="AZ7" s="72"/>
      <c r="BA7" s="26"/>
      <c r="BB7" s="12"/>
      <c r="BC7" s="51"/>
      <c r="BD7" s="51"/>
      <c r="BE7" s="51"/>
      <c r="BF7" s="51"/>
      <c r="BG7" s="51"/>
      <c r="BH7" s="51"/>
      <c r="BI7" s="51"/>
      <c r="BJ7" s="51"/>
      <c r="BK7" s="51"/>
      <c r="BL7" s="51"/>
      <c r="BM7" s="75"/>
      <c r="BN7" s="24"/>
      <c r="BO7" s="12"/>
      <c r="BP7" s="51"/>
      <c r="BQ7" s="51"/>
      <c r="BR7" s="51"/>
      <c r="BS7" s="51"/>
      <c r="BT7" s="51"/>
      <c r="BU7" s="51"/>
      <c r="BV7" s="51"/>
      <c r="BW7" s="51"/>
      <c r="BX7" s="51"/>
      <c r="BY7" s="51"/>
      <c r="BZ7" s="75"/>
      <c r="CA7" s="47" t="s">
        <v>453</v>
      </c>
      <c r="CB7" s="12"/>
      <c r="CC7" s="51"/>
      <c r="CD7" s="51"/>
      <c r="CE7" s="51"/>
      <c r="CF7" s="51"/>
      <c r="CG7" s="51"/>
      <c r="CH7" s="51"/>
      <c r="CI7" s="51"/>
      <c r="CJ7" s="51"/>
      <c r="CK7" s="51"/>
      <c r="CL7" s="51"/>
      <c r="CM7" s="75"/>
      <c r="CP7" s="37"/>
      <c r="CQ7" s="37"/>
      <c r="CR7" s="37"/>
      <c r="CS7" s="37"/>
      <c r="CT7" s="37"/>
      <c r="CU7" s="37"/>
      <c r="CV7" s="37"/>
      <c r="CW7" s="37"/>
      <c r="CX7" s="37"/>
      <c r="CY7" s="72"/>
    </row>
    <row r="8" spans="1:104" ht="12.75" customHeight="1">
      <c r="A8" s="12"/>
      <c r="B8" s="47" t="s">
        <v>215</v>
      </c>
      <c r="C8" s="538" t="s">
        <v>457</v>
      </c>
      <c r="D8" s="51"/>
      <c r="E8" s="51"/>
      <c r="F8" s="51"/>
      <c r="G8" s="51"/>
      <c r="H8" s="51"/>
      <c r="I8" s="51"/>
      <c r="J8" s="51"/>
      <c r="K8" s="51"/>
      <c r="L8" s="51"/>
      <c r="M8" s="75"/>
      <c r="N8" s="47" t="s">
        <v>456</v>
      </c>
      <c r="O8" s="12"/>
      <c r="P8" s="51"/>
      <c r="Q8" s="51"/>
      <c r="R8" s="51"/>
      <c r="S8" s="51"/>
      <c r="T8" s="51"/>
      <c r="U8" s="51"/>
      <c r="V8" s="51"/>
      <c r="W8" s="51"/>
      <c r="X8" s="51"/>
      <c r="Y8" s="51"/>
      <c r="Z8" s="75"/>
      <c r="AA8" s="47" t="s">
        <v>459</v>
      </c>
      <c r="AB8" s="12"/>
      <c r="AC8" s="51"/>
      <c r="AD8" s="51"/>
      <c r="AE8" s="51"/>
      <c r="AF8" s="51"/>
      <c r="AG8" s="51"/>
      <c r="AH8" s="51"/>
      <c r="AI8" s="51"/>
      <c r="AJ8" s="51"/>
      <c r="AK8" s="51"/>
      <c r="AL8" s="51"/>
      <c r="AM8" s="75"/>
      <c r="AN8" s="47" t="s">
        <v>460</v>
      </c>
      <c r="AO8" s="12"/>
      <c r="AP8" s="51"/>
      <c r="AQ8" s="51"/>
      <c r="AR8" s="51"/>
      <c r="AS8" s="51"/>
      <c r="AT8" s="51"/>
      <c r="AU8" s="51"/>
      <c r="AV8" s="51"/>
      <c r="AW8" s="51"/>
      <c r="AX8" s="51"/>
      <c r="AY8" s="51"/>
      <c r="AZ8" s="70"/>
      <c r="BA8" s="47" t="s">
        <v>461</v>
      </c>
      <c r="BB8" s="12"/>
      <c r="BC8" s="51"/>
      <c r="BD8" s="51"/>
      <c r="BE8" s="51"/>
      <c r="BF8" s="51"/>
      <c r="BG8" s="51"/>
      <c r="BH8" s="51"/>
      <c r="BI8" s="51"/>
      <c r="BJ8" s="51"/>
      <c r="BK8" s="51"/>
      <c r="BL8" s="51"/>
      <c r="BM8" s="75"/>
      <c r="BN8" s="47" t="s">
        <v>454</v>
      </c>
      <c r="BO8" s="12"/>
      <c r="BP8" s="51"/>
      <c r="BQ8" s="51"/>
      <c r="BR8" s="51"/>
      <c r="BS8" s="51"/>
      <c r="BT8" s="51"/>
      <c r="BU8" s="51"/>
      <c r="BV8" s="51"/>
      <c r="BW8" s="51"/>
      <c r="BX8" s="51"/>
      <c r="BY8" s="51"/>
      <c r="BZ8" s="75"/>
      <c r="CA8" s="538" t="s">
        <v>458</v>
      </c>
      <c r="CB8" s="12"/>
      <c r="CC8" s="51"/>
      <c r="CD8" s="51"/>
      <c r="CE8" s="51"/>
      <c r="CF8" s="51"/>
      <c r="CG8" s="51"/>
      <c r="CH8" s="51"/>
      <c r="CI8" s="51"/>
      <c r="CJ8" s="51"/>
      <c r="CK8" s="51"/>
      <c r="CL8" s="51"/>
      <c r="CM8" s="75"/>
      <c r="CN8" s="47" t="s">
        <v>1</v>
      </c>
      <c r="CO8" s="12"/>
      <c r="CP8" s="31"/>
      <c r="CQ8" s="31"/>
      <c r="CR8" s="31"/>
      <c r="CS8" s="31"/>
      <c r="CT8" s="31"/>
      <c r="CU8" s="31"/>
      <c r="CV8" s="31"/>
      <c r="CW8" s="31"/>
      <c r="CX8" s="31"/>
      <c r="CY8" s="70"/>
    </row>
    <row r="9" spans="1:104">
      <c r="A9" s="8"/>
      <c r="B9" s="219"/>
      <c r="C9" s="51"/>
      <c r="D9" s="51"/>
      <c r="E9" s="51"/>
      <c r="F9" s="51"/>
      <c r="G9" s="51"/>
      <c r="H9" s="51"/>
      <c r="I9" s="51"/>
      <c r="J9" s="51"/>
      <c r="K9" s="51"/>
      <c r="L9" s="51"/>
      <c r="M9" s="75"/>
      <c r="N9" s="538" t="s">
        <v>455</v>
      </c>
      <c r="O9" s="12"/>
      <c r="P9" s="51"/>
      <c r="Q9" s="51"/>
      <c r="R9" s="51"/>
      <c r="S9" s="51"/>
      <c r="T9" s="51"/>
      <c r="U9" s="51"/>
      <c r="V9" s="51"/>
      <c r="W9" s="51"/>
      <c r="X9" s="51"/>
      <c r="Y9" s="51"/>
      <c r="Z9" s="75"/>
      <c r="AA9" s="538" t="s">
        <v>455</v>
      </c>
      <c r="AB9" s="12"/>
      <c r="AC9" s="51"/>
      <c r="AD9" s="51"/>
      <c r="AE9" s="51"/>
      <c r="AF9" s="51"/>
      <c r="AG9" s="51"/>
      <c r="AH9" s="51"/>
      <c r="AI9" s="51"/>
      <c r="AJ9" s="51"/>
      <c r="AK9" s="51"/>
      <c r="AL9" s="51"/>
      <c r="AM9" s="75"/>
      <c r="AN9" s="538" t="s">
        <v>458</v>
      </c>
      <c r="AO9" s="12"/>
      <c r="AP9" s="51"/>
      <c r="AQ9" s="51"/>
      <c r="AR9" s="51"/>
      <c r="AS9" s="51"/>
      <c r="AT9" s="51"/>
      <c r="AU9" s="51"/>
      <c r="AV9" s="51"/>
      <c r="AW9" s="51"/>
      <c r="AX9" s="51"/>
      <c r="AY9" s="51"/>
      <c r="AZ9" s="70"/>
      <c r="BA9" s="538" t="s">
        <v>458</v>
      </c>
      <c r="BB9" s="12"/>
      <c r="BC9" s="51"/>
      <c r="BD9" s="51"/>
      <c r="BE9" s="51"/>
      <c r="BF9" s="51"/>
      <c r="BG9" s="51"/>
      <c r="BH9" s="51"/>
      <c r="BI9" s="51"/>
      <c r="BJ9" s="51"/>
      <c r="BK9" s="51"/>
      <c r="BL9" s="51"/>
      <c r="BM9" s="75"/>
      <c r="BN9" s="538" t="s">
        <v>458</v>
      </c>
      <c r="BO9" s="12"/>
      <c r="BP9" s="51"/>
      <c r="BQ9" s="51"/>
      <c r="BR9" s="51"/>
      <c r="BS9" s="51"/>
      <c r="BT9" s="51"/>
      <c r="BU9" s="51"/>
      <c r="BV9" s="51"/>
      <c r="BW9" s="51"/>
      <c r="BX9" s="51"/>
      <c r="BY9" s="51"/>
      <c r="BZ9" s="75"/>
      <c r="CA9" s="12"/>
      <c r="CB9" s="7"/>
      <c r="CC9" s="64"/>
      <c r="CD9" s="64"/>
      <c r="CE9" s="64"/>
      <c r="CF9" s="64"/>
      <c r="CG9" s="64"/>
      <c r="CH9" s="64"/>
      <c r="CI9" s="64"/>
      <c r="CJ9" s="64"/>
      <c r="CK9" s="64"/>
      <c r="CL9" s="64"/>
      <c r="CM9" s="69"/>
      <c r="CN9" s="538" t="s">
        <v>458</v>
      </c>
      <c r="CO9" s="12"/>
      <c r="CP9" s="32"/>
      <c r="CQ9" s="32"/>
      <c r="CR9" s="32"/>
      <c r="CS9" s="32"/>
      <c r="CT9" s="32"/>
      <c r="CU9" s="32"/>
      <c r="CV9" s="32"/>
      <c r="CW9" s="32"/>
      <c r="CX9" s="32"/>
      <c r="CY9" s="70"/>
    </row>
    <row r="10" spans="1:104">
      <c r="A10" s="7"/>
      <c r="B10" s="7"/>
      <c r="C10" s="64"/>
      <c r="D10" s="64"/>
      <c r="E10" s="64"/>
      <c r="F10" s="64"/>
      <c r="G10" s="64"/>
      <c r="H10" s="64"/>
      <c r="I10" s="64"/>
      <c r="J10" s="64"/>
      <c r="K10" s="64"/>
      <c r="L10" s="64"/>
      <c r="M10" s="69"/>
      <c r="N10" s="12"/>
      <c r="O10" s="7"/>
      <c r="P10" s="64"/>
      <c r="Q10" s="64"/>
      <c r="R10" s="64"/>
      <c r="S10" s="64"/>
      <c r="T10" s="64"/>
      <c r="U10" s="64"/>
      <c r="V10" s="64"/>
      <c r="W10" s="64"/>
      <c r="X10" s="64"/>
      <c r="Y10" s="64"/>
      <c r="Z10" s="69"/>
      <c r="AA10" s="538" t="s">
        <v>458</v>
      </c>
      <c r="AB10" s="7"/>
      <c r="AC10" s="64"/>
      <c r="AD10" s="64"/>
      <c r="AE10" s="64"/>
      <c r="AF10" s="64"/>
      <c r="AG10" s="64"/>
      <c r="AH10" s="64"/>
      <c r="AI10" s="64"/>
      <c r="AJ10" s="64"/>
      <c r="AK10" s="64"/>
      <c r="AL10" s="64"/>
      <c r="AM10" s="69"/>
      <c r="AO10" s="7"/>
      <c r="AP10" s="64"/>
      <c r="AQ10" s="64"/>
      <c r="AR10" s="64"/>
      <c r="AS10" s="64"/>
      <c r="AT10" s="64"/>
      <c r="AU10" s="64"/>
      <c r="AV10" s="64"/>
      <c r="AW10" s="64"/>
      <c r="AX10" s="64"/>
      <c r="AY10" s="64"/>
      <c r="AZ10" s="70"/>
      <c r="BA10" s="12"/>
      <c r="BB10" s="7"/>
      <c r="BC10" s="64"/>
      <c r="BD10" s="64"/>
      <c r="BE10" s="64"/>
      <c r="BF10" s="64"/>
      <c r="BG10" s="64"/>
      <c r="BH10" s="64"/>
      <c r="BI10" s="64"/>
      <c r="BJ10" s="64"/>
      <c r="BK10" s="64"/>
      <c r="BL10" s="64"/>
      <c r="BM10" s="69"/>
      <c r="BN10" s="7"/>
      <c r="BO10" s="7"/>
      <c r="BP10" s="64"/>
      <c r="BQ10" s="64"/>
      <c r="BR10" s="64"/>
      <c r="BS10" s="64"/>
      <c r="BT10" s="64"/>
      <c r="BU10" s="64"/>
      <c r="BV10" s="64"/>
      <c r="BW10" s="64"/>
      <c r="BX10" s="64"/>
      <c r="BY10" s="64"/>
      <c r="BZ10" s="69"/>
      <c r="CA10" s="12"/>
      <c r="CB10" s="12"/>
      <c r="CC10" s="51"/>
      <c r="CD10" s="51"/>
      <c r="CE10" s="51"/>
      <c r="CF10" s="51"/>
      <c r="CG10" s="51"/>
      <c r="CH10" s="51"/>
      <c r="CI10" s="51"/>
      <c r="CJ10" s="51"/>
      <c r="CK10" s="51"/>
      <c r="CL10" s="51"/>
      <c r="CM10" s="75"/>
      <c r="CN10" s="12"/>
      <c r="CO10" s="7"/>
      <c r="CP10" s="32"/>
      <c r="CQ10" s="32"/>
      <c r="CR10" s="32"/>
      <c r="CS10" s="32"/>
      <c r="CT10" s="32"/>
      <c r="CU10" s="32"/>
      <c r="CV10" s="32"/>
      <c r="CW10" s="32"/>
      <c r="CX10" s="32"/>
      <c r="CY10" s="70"/>
    </row>
    <row r="11" spans="1:104">
      <c r="C11" s="51"/>
      <c r="D11" s="51"/>
      <c r="E11" s="51"/>
      <c r="F11" s="51"/>
      <c r="G11" s="229"/>
      <c r="H11" s="51"/>
      <c r="I11" s="51"/>
      <c r="J11" s="51"/>
      <c r="K11" s="51"/>
      <c r="L11" s="51"/>
      <c r="M11" s="75"/>
      <c r="N11" s="26"/>
      <c r="O11" s="12"/>
      <c r="P11" s="51"/>
      <c r="Q11" s="51"/>
      <c r="R11" s="51"/>
      <c r="S11" s="51"/>
      <c r="T11" s="51"/>
      <c r="U11" s="51"/>
      <c r="V11" s="51"/>
      <c r="W11" s="51"/>
      <c r="X11" s="51"/>
      <c r="Y11" s="51"/>
      <c r="Z11" s="75"/>
      <c r="AA11" s="26"/>
      <c r="AB11" s="12"/>
      <c r="AC11" s="51"/>
      <c r="AD11" s="51"/>
      <c r="AE11" s="51"/>
      <c r="AF11" s="51"/>
      <c r="AG11" s="51"/>
      <c r="AH11" s="51"/>
      <c r="AI11" s="51"/>
      <c r="AJ11" s="51"/>
      <c r="AK11" s="51"/>
      <c r="AL11" s="51"/>
      <c r="AM11" s="75"/>
      <c r="AN11" s="38"/>
      <c r="AP11" s="32"/>
      <c r="AQ11" s="32"/>
      <c r="AR11" s="32"/>
      <c r="AS11" s="32"/>
      <c r="AT11" s="32"/>
      <c r="AU11" s="32"/>
      <c r="AV11" s="32"/>
      <c r="AW11" s="32"/>
      <c r="AX11" s="32"/>
      <c r="AY11" s="32"/>
      <c r="AZ11" s="70"/>
      <c r="BA11" s="12"/>
      <c r="BB11" s="12"/>
      <c r="BC11" s="51"/>
      <c r="BD11" s="51"/>
      <c r="BE11" s="51"/>
      <c r="BF11" s="51"/>
      <c r="BG11" s="51"/>
      <c r="BH11" s="51"/>
      <c r="BI11" s="51"/>
      <c r="BJ11" s="51"/>
      <c r="BK11" s="51"/>
      <c r="BL11" s="51"/>
      <c r="BM11" s="75"/>
      <c r="BN11" s="12"/>
      <c r="BO11" s="12"/>
      <c r="BP11" s="51"/>
      <c r="BQ11" s="51"/>
      <c r="BR11" s="51"/>
      <c r="BS11" s="51"/>
      <c r="BT11" s="51"/>
      <c r="BU11" s="51"/>
      <c r="BV11" s="51"/>
      <c r="BW11" s="51"/>
      <c r="BX11" s="51"/>
      <c r="BY11" s="51"/>
      <c r="BZ11" s="75"/>
      <c r="CB11" s="12"/>
      <c r="CC11" s="51"/>
      <c r="CD11" s="51"/>
      <c r="CE11" s="51"/>
      <c r="CF11" s="51"/>
      <c r="CG11" s="51"/>
      <c r="CH11" s="51"/>
      <c r="CI11" s="51"/>
      <c r="CJ11" s="51"/>
      <c r="CK11" s="51"/>
      <c r="CL11" s="51"/>
      <c r="CM11" s="75"/>
      <c r="CN11" s="12"/>
      <c r="CO11" s="12"/>
      <c r="CP11" s="32"/>
      <c r="CQ11" s="32"/>
      <c r="CR11" s="32"/>
      <c r="CS11" s="32"/>
      <c r="CT11" s="32"/>
      <c r="CU11" s="32"/>
      <c r="CV11" s="32"/>
      <c r="CW11" s="32"/>
      <c r="CX11" s="32"/>
      <c r="CY11" s="70"/>
    </row>
    <row r="12" spans="1:104">
      <c r="B12" s="38" t="s">
        <v>11</v>
      </c>
      <c r="C12" s="51"/>
      <c r="D12" s="51"/>
      <c r="E12" s="51"/>
      <c r="F12" s="51"/>
      <c r="G12" s="51"/>
      <c r="H12" s="51"/>
      <c r="I12" s="51"/>
      <c r="J12" s="51"/>
      <c r="K12" s="51"/>
      <c r="L12" s="51"/>
      <c r="M12" s="75"/>
      <c r="N12" s="38" t="s">
        <v>254</v>
      </c>
      <c r="O12" s="12"/>
      <c r="P12" s="51"/>
      <c r="Q12" s="51"/>
      <c r="R12" s="51"/>
      <c r="S12" s="51"/>
      <c r="T12" s="51"/>
      <c r="U12" s="51"/>
      <c r="V12" s="51"/>
      <c r="W12" s="51"/>
      <c r="X12" s="51"/>
      <c r="Y12" s="51"/>
      <c r="Z12" s="75"/>
      <c r="AA12" s="38" t="s">
        <v>738</v>
      </c>
      <c r="AB12" s="12"/>
      <c r="AC12" s="51"/>
      <c r="AD12" s="51"/>
      <c r="AE12" s="51"/>
      <c r="AF12" s="51"/>
      <c r="AG12" s="51"/>
      <c r="AH12" s="51"/>
      <c r="AI12" s="51"/>
      <c r="AJ12" s="51"/>
      <c r="AK12" s="51"/>
      <c r="AL12" s="51"/>
      <c r="AM12" s="75"/>
      <c r="AN12" s="38" t="s">
        <v>233</v>
      </c>
      <c r="AP12" s="32"/>
      <c r="AQ12" s="32"/>
      <c r="AR12" s="32"/>
      <c r="AS12" s="32"/>
      <c r="AT12" s="32"/>
      <c r="AU12" s="32"/>
      <c r="AV12" s="32"/>
      <c r="AW12" s="32"/>
      <c r="AX12" s="32"/>
      <c r="AY12" s="32"/>
      <c r="AZ12" s="70"/>
      <c r="BA12" s="38" t="s">
        <v>12</v>
      </c>
      <c r="BB12" s="12"/>
      <c r="BC12" s="51"/>
      <c r="BD12" s="51"/>
      <c r="BE12" s="51"/>
      <c r="BF12" s="51"/>
      <c r="BG12" s="51"/>
      <c r="BH12" s="51"/>
      <c r="BI12" s="51"/>
      <c r="BJ12" s="51"/>
      <c r="BK12" s="51"/>
      <c r="BL12" s="51"/>
      <c r="BM12" s="75"/>
      <c r="BN12" s="38" t="s">
        <v>234</v>
      </c>
      <c r="BO12" s="12"/>
      <c r="BP12" s="51"/>
      <c r="BQ12" s="51"/>
      <c r="BR12" s="51"/>
      <c r="BS12" s="51"/>
      <c r="BT12" s="51"/>
      <c r="BU12" s="51"/>
      <c r="BV12" s="51"/>
      <c r="BW12" s="51"/>
      <c r="BX12" s="51"/>
      <c r="BY12" s="51"/>
      <c r="BZ12" s="75"/>
      <c r="CA12" s="38" t="s">
        <v>91</v>
      </c>
      <c r="CB12" s="12"/>
      <c r="CC12" s="51"/>
      <c r="CD12" s="51"/>
      <c r="CE12" s="51"/>
      <c r="CF12" s="51"/>
      <c r="CG12" s="51"/>
      <c r="CH12" s="51"/>
      <c r="CI12" s="51"/>
      <c r="CJ12" s="51"/>
      <c r="CK12" s="51"/>
      <c r="CL12" s="51"/>
      <c r="CM12" s="75"/>
      <c r="CN12" s="38"/>
      <c r="CO12" s="12"/>
      <c r="CP12" s="32"/>
      <c r="CQ12" s="32"/>
      <c r="CR12" s="32"/>
      <c r="CS12" s="32"/>
      <c r="CT12" s="32"/>
      <c r="CU12" s="32"/>
      <c r="CV12" s="32"/>
      <c r="CW12" s="32"/>
      <c r="CX12" s="32"/>
      <c r="CY12" s="70"/>
    </row>
    <row r="13" spans="1:104">
      <c r="A13" s="12"/>
      <c r="B13" s="12"/>
      <c r="C13" s="51"/>
      <c r="D13" s="51"/>
      <c r="E13" s="51"/>
      <c r="F13" s="51"/>
      <c r="G13" s="51"/>
      <c r="H13" s="51"/>
      <c r="I13" s="51"/>
      <c r="J13" s="51"/>
      <c r="K13" s="51"/>
      <c r="L13" s="51"/>
      <c r="M13" s="75"/>
      <c r="N13" s="12"/>
      <c r="O13" s="12"/>
      <c r="P13" s="51"/>
      <c r="Q13" s="51"/>
      <c r="R13" s="51"/>
      <c r="S13" s="51"/>
      <c r="T13" s="51"/>
      <c r="U13" s="51"/>
      <c r="V13" s="51"/>
      <c r="W13" s="51"/>
      <c r="X13" s="51"/>
      <c r="Y13" s="51"/>
      <c r="Z13" s="75"/>
      <c r="AA13" s="12"/>
      <c r="AB13" s="12"/>
      <c r="AC13" s="51"/>
      <c r="AD13" s="51"/>
      <c r="AE13" s="51"/>
      <c r="AF13" s="51"/>
      <c r="AG13" s="51"/>
      <c r="AH13" s="51"/>
      <c r="AI13" s="51"/>
      <c r="AJ13" s="51"/>
      <c r="AK13" s="51"/>
      <c r="AL13" s="51"/>
      <c r="AM13" s="75"/>
      <c r="AP13" s="32"/>
      <c r="AQ13" s="32"/>
      <c r="AR13" s="32"/>
      <c r="AS13" s="32"/>
      <c r="AT13" s="32"/>
      <c r="AU13" s="32"/>
      <c r="AV13" s="32"/>
      <c r="AW13" s="32"/>
      <c r="AX13" s="32"/>
      <c r="AY13" s="32"/>
      <c r="AZ13" s="70"/>
      <c r="BA13" s="12"/>
      <c r="BB13" s="12"/>
      <c r="BC13" s="51"/>
      <c r="BD13" s="51"/>
      <c r="BE13" s="51"/>
      <c r="BF13" s="51"/>
      <c r="BG13" s="51"/>
      <c r="BH13" s="51"/>
      <c r="BI13" s="51"/>
      <c r="BJ13" s="51"/>
      <c r="BK13" s="51"/>
      <c r="BL13" s="51"/>
      <c r="BM13" s="75"/>
      <c r="BN13" s="12"/>
      <c r="BO13" s="12"/>
      <c r="BP13" s="51"/>
      <c r="BQ13" s="51"/>
      <c r="BR13" s="51"/>
      <c r="BS13" s="51"/>
      <c r="BT13" s="51"/>
      <c r="BU13" s="51"/>
      <c r="BV13" s="51"/>
      <c r="BW13" s="51"/>
      <c r="BX13" s="51"/>
      <c r="BY13" s="51"/>
      <c r="BZ13" s="75"/>
      <c r="CN13" s="12"/>
      <c r="CO13" s="12"/>
      <c r="CP13" s="32"/>
      <c r="CQ13" s="32"/>
      <c r="CR13" s="32"/>
      <c r="CS13" s="32"/>
      <c r="CT13" s="32"/>
      <c r="CU13" s="32"/>
      <c r="CV13" s="32"/>
      <c r="CW13" s="32"/>
      <c r="CX13" s="32"/>
      <c r="CY13" s="70"/>
    </row>
    <row r="14" spans="1:104">
      <c r="B14" s="7" t="s">
        <v>236</v>
      </c>
      <c r="C14" s="51"/>
      <c r="D14" s="51"/>
      <c r="E14" s="51"/>
      <c r="F14" s="51"/>
      <c r="G14" s="51"/>
      <c r="H14" s="51"/>
      <c r="I14" s="51"/>
      <c r="J14" s="51"/>
      <c r="K14" s="51"/>
      <c r="L14" s="51"/>
      <c r="M14" s="75"/>
      <c r="N14" s="12"/>
      <c r="O14" s="12"/>
      <c r="P14" s="51"/>
      <c r="Q14" s="51"/>
      <c r="R14" s="51"/>
      <c r="S14" s="51"/>
      <c r="T14" s="51"/>
      <c r="U14" s="51"/>
      <c r="V14" s="51"/>
      <c r="W14" s="51"/>
      <c r="X14" s="51"/>
      <c r="Y14" s="51"/>
      <c r="Z14" s="75"/>
      <c r="AA14" s="12"/>
      <c r="AB14" s="12"/>
      <c r="AC14" s="51"/>
      <c r="AD14" s="51"/>
      <c r="AE14" s="51"/>
      <c r="AF14" s="51"/>
      <c r="AG14" s="51"/>
      <c r="AH14" s="51"/>
      <c r="AI14" s="51"/>
      <c r="AJ14" s="51"/>
      <c r="AK14" s="51"/>
      <c r="AL14" s="51"/>
      <c r="AM14" s="75"/>
      <c r="AP14" s="32"/>
      <c r="AQ14" s="32"/>
      <c r="AR14" s="32"/>
      <c r="AS14" s="32"/>
      <c r="AT14" s="32"/>
      <c r="AU14" s="32"/>
      <c r="AV14" s="32"/>
      <c r="AW14" s="32"/>
      <c r="AX14" s="32"/>
      <c r="AY14" s="32"/>
      <c r="AZ14" s="70"/>
      <c r="BA14" s="12"/>
      <c r="BB14" s="12"/>
      <c r="BC14" s="51"/>
      <c r="BD14" s="51"/>
      <c r="BE14" s="51"/>
      <c r="BF14" s="51"/>
      <c r="BG14" s="51"/>
      <c r="BH14" s="51"/>
      <c r="BI14" s="51"/>
      <c r="BJ14" s="51"/>
      <c r="BK14" s="51"/>
      <c r="BL14" s="51"/>
      <c r="BM14" s="75"/>
      <c r="BN14" s="12"/>
      <c r="BO14" s="12"/>
      <c r="BP14" s="51"/>
      <c r="BQ14" s="51"/>
      <c r="BR14" s="51"/>
      <c r="BS14" s="51"/>
      <c r="BT14" s="51"/>
      <c r="BU14" s="51"/>
      <c r="BV14" s="51"/>
      <c r="BW14" s="51"/>
      <c r="BX14" s="51"/>
      <c r="BY14" s="51"/>
      <c r="BZ14" s="75"/>
      <c r="CA14" s="12"/>
      <c r="CB14" s="12"/>
      <c r="CC14" s="51"/>
      <c r="CD14" s="51"/>
      <c r="CE14" s="51"/>
      <c r="CF14" s="51"/>
      <c r="CG14" s="51"/>
      <c r="CH14" s="51"/>
      <c r="CI14" s="51"/>
      <c r="CJ14" s="51"/>
      <c r="CK14" s="51"/>
      <c r="CL14" s="51"/>
      <c r="CM14" s="75"/>
      <c r="CN14" s="12"/>
      <c r="CO14" s="12"/>
      <c r="CP14" s="32"/>
      <c r="CQ14" s="32"/>
      <c r="CR14" s="32"/>
      <c r="CS14" s="32"/>
      <c r="CT14" s="32"/>
      <c r="CU14" s="32"/>
      <c r="CV14" s="32"/>
      <c r="CW14" s="32"/>
      <c r="CX14" s="32"/>
      <c r="CY14" s="70"/>
    </row>
    <row r="15" spans="1:104">
      <c r="A15" s="7"/>
      <c r="B15" s="12"/>
      <c r="C15" s="51"/>
      <c r="D15" s="51"/>
      <c r="E15" s="51"/>
      <c r="F15" s="51"/>
      <c r="G15" s="51"/>
      <c r="H15" s="51"/>
      <c r="I15" s="51"/>
      <c r="J15" s="51"/>
      <c r="K15" s="51"/>
      <c r="L15" s="51"/>
      <c r="M15" s="75"/>
      <c r="N15" s="12"/>
      <c r="O15" s="12"/>
      <c r="P15" s="51"/>
      <c r="Q15" s="51"/>
      <c r="R15" s="51"/>
      <c r="S15" s="51"/>
      <c r="T15" s="51"/>
      <c r="U15" s="51"/>
      <c r="V15" s="51"/>
      <c r="W15" s="51"/>
      <c r="X15" s="51"/>
      <c r="Y15" s="51"/>
      <c r="Z15" s="75"/>
      <c r="AA15" s="12"/>
      <c r="AB15" s="12"/>
      <c r="AC15" s="51"/>
      <c r="AD15" s="51"/>
      <c r="AE15" s="51"/>
      <c r="AF15" s="51"/>
      <c r="AG15" s="51"/>
      <c r="AH15" s="51"/>
      <c r="AI15" s="51"/>
      <c r="AJ15" s="51"/>
      <c r="AK15" s="51"/>
      <c r="AL15" s="51"/>
      <c r="AM15" s="75"/>
      <c r="AP15" s="32"/>
      <c r="AQ15" s="32"/>
      <c r="AR15" s="32"/>
      <c r="AS15" s="32"/>
      <c r="AT15" s="32"/>
      <c r="AU15" s="32"/>
      <c r="AV15" s="32"/>
      <c r="AW15" s="32"/>
      <c r="AX15" s="32"/>
      <c r="AY15" s="32"/>
      <c r="AZ15" s="70"/>
      <c r="BA15" s="12"/>
      <c r="BB15" s="12"/>
      <c r="BC15" s="51"/>
      <c r="BD15" s="51"/>
      <c r="BE15" s="51"/>
      <c r="BF15" s="51"/>
      <c r="BG15" s="51"/>
      <c r="BH15" s="51"/>
      <c r="BI15" s="51"/>
      <c r="BJ15" s="51"/>
      <c r="BK15" s="51"/>
      <c r="BL15" s="51"/>
      <c r="BM15" s="75"/>
      <c r="BN15" s="12"/>
      <c r="BO15" s="12"/>
      <c r="BP15" s="51"/>
      <c r="BQ15" s="51"/>
      <c r="BR15" s="51"/>
      <c r="BS15" s="51"/>
      <c r="BT15" s="51"/>
      <c r="BU15" s="51"/>
      <c r="BV15" s="51"/>
      <c r="BW15" s="51"/>
      <c r="BX15" s="51"/>
      <c r="BY15" s="51"/>
      <c r="BZ15" s="75"/>
      <c r="CA15" s="12"/>
      <c r="CB15" s="12"/>
      <c r="CC15" s="51"/>
      <c r="CD15" s="51"/>
      <c r="CE15" s="51"/>
      <c r="CF15" s="51"/>
      <c r="CG15" s="51"/>
      <c r="CH15" s="51"/>
      <c r="CI15" s="51"/>
      <c r="CJ15" s="51"/>
      <c r="CK15" s="51"/>
      <c r="CL15" s="51"/>
      <c r="CM15" s="75"/>
      <c r="CN15" s="12"/>
      <c r="CO15" s="12"/>
      <c r="CP15" s="32"/>
      <c r="CQ15" s="32"/>
      <c r="CR15" s="32"/>
      <c r="CS15" s="32"/>
      <c r="CT15" s="32"/>
      <c r="CU15" s="32"/>
      <c r="CV15" s="32"/>
      <c r="CW15" s="32"/>
      <c r="CX15" s="32"/>
      <c r="CY15" s="70"/>
      <c r="CZ15" s="12"/>
    </row>
    <row r="16" spans="1:104">
      <c r="A16" s="12"/>
      <c r="B16" s="12"/>
      <c r="C16" s="51"/>
      <c r="D16" s="51"/>
      <c r="E16" s="51"/>
      <c r="F16" s="51"/>
      <c r="G16" s="51"/>
      <c r="H16" s="51"/>
      <c r="I16" s="51"/>
      <c r="J16" s="51"/>
      <c r="K16" s="51"/>
      <c r="L16" s="51"/>
      <c r="M16" s="75"/>
      <c r="N16" s="12"/>
      <c r="O16" s="12"/>
      <c r="P16" s="51"/>
      <c r="Q16" s="51"/>
      <c r="R16" s="51"/>
      <c r="S16" s="51"/>
      <c r="T16" s="51"/>
      <c r="U16" s="51"/>
      <c r="V16" s="51"/>
      <c r="W16" s="51"/>
      <c r="X16" s="51"/>
      <c r="Y16" s="51"/>
      <c r="Z16" s="75"/>
      <c r="AA16" s="12"/>
      <c r="AB16" s="12"/>
      <c r="AC16" s="51"/>
      <c r="AD16" s="51"/>
      <c r="AE16" s="51"/>
      <c r="AF16" s="51"/>
      <c r="AG16" s="51"/>
      <c r="AH16" s="51"/>
      <c r="AI16" s="51"/>
      <c r="AJ16" s="51"/>
      <c r="AK16" s="51"/>
      <c r="AL16" s="51"/>
      <c r="AM16" s="75"/>
      <c r="AP16" s="32"/>
      <c r="AQ16" s="32"/>
      <c r="AR16" s="32"/>
      <c r="AS16" s="32"/>
      <c r="AT16" s="32"/>
      <c r="AU16" s="32"/>
      <c r="AV16" s="32"/>
      <c r="AW16" s="32"/>
      <c r="AX16" s="32"/>
      <c r="AY16" s="32"/>
      <c r="AZ16" s="70"/>
      <c r="BA16" s="12"/>
      <c r="BB16" s="12"/>
      <c r="BC16" s="51"/>
      <c r="BD16" s="51"/>
      <c r="BE16" s="51"/>
      <c r="BF16" s="51"/>
      <c r="BG16" s="51"/>
      <c r="BH16" s="51"/>
      <c r="BI16" s="51"/>
      <c r="BJ16" s="51"/>
      <c r="BK16" s="51"/>
      <c r="BL16" s="51"/>
      <c r="BM16" s="75"/>
      <c r="BN16" s="12"/>
      <c r="BO16" s="12"/>
      <c r="BP16" s="51"/>
      <c r="BQ16" s="51"/>
      <c r="BR16" s="51"/>
      <c r="BS16" s="51"/>
      <c r="BT16" s="51"/>
      <c r="BU16" s="51"/>
      <c r="BV16" s="51"/>
      <c r="BW16" s="51"/>
      <c r="BX16" s="51"/>
      <c r="BY16" s="51"/>
      <c r="BZ16" s="75"/>
      <c r="CA16" s="12"/>
      <c r="CB16" s="12"/>
      <c r="CC16" s="51"/>
      <c r="CD16" s="51"/>
      <c r="CE16" s="51"/>
      <c r="CF16" s="51"/>
      <c r="CG16" s="51"/>
      <c r="CH16" s="51"/>
      <c r="CI16" s="51"/>
      <c r="CJ16" s="51"/>
      <c r="CK16" s="51"/>
      <c r="CL16" s="51"/>
      <c r="CM16" s="75"/>
      <c r="CN16" s="12"/>
      <c r="CO16" s="12"/>
      <c r="CP16" s="32"/>
      <c r="CQ16" s="32"/>
      <c r="CR16" s="32"/>
      <c r="CS16" s="32"/>
      <c r="CT16" s="32"/>
      <c r="CU16" s="32"/>
      <c r="CV16" s="32"/>
      <c r="CW16" s="32"/>
      <c r="CX16" s="32"/>
      <c r="CY16" s="70"/>
    </row>
    <row r="17" spans="1:104">
      <c r="A17" s="91"/>
      <c r="B17" s="92"/>
      <c r="C17" s="92"/>
      <c r="D17" s="92"/>
      <c r="E17" s="92"/>
      <c r="F17" s="92"/>
      <c r="G17" s="92"/>
      <c r="H17" s="92"/>
      <c r="I17" s="92"/>
      <c r="J17" s="92"/>
      <c r="K17" s="93"/>
      <c r="L17" s="93"/>
      <c r="M17" s="94" t="s">
        <v>88</v>
      </c>
      <c r="N17" s="91"/>
      <c r="O17" s="92"/>
      <c r="P17" s="95"/>
      <c r="Q17" s="95"/>
      <c r="R17" s="95"/>
      <c r="S17" s="95"/>
      <c r="T17" s="95"/>
      <c r="U17" s="95"/>
      <c r="V17" s="95"/>
      <c r="W17" s="95"/>
      <c r="X17" s="95"/>
      <c r="Y17" s="95"/>
      <c r="Z17" s="94" t="s">
        <v>88</v>
      </c>
      <c r="AA17" s="91"/>
      <c r="AB17" s="92"/>
      <c r="AC17" s="95"/>
      <c r="AD17" s="95"/>
      <c r="AE17" s="95"/>
      <c r="AF17" s="95"/>
      <c r="AG17" s="95"/>
      <c r="AH17" s="95"/>
      <c r="AI17" s="95"/>
      <c r="AJ17" s="95"/>
      <c r="AK17" s="95"/>
      <c r="AL17" s="95"/>
      <c r="AM17" s="94" t="s">
        <v>90</v>
      </c>
      <c r="AN17" s="96"/>
      <c r="AO17" s="97"/>
      <c r="AP17" s="98"/>
      <c r="AQ17" s="98"/>
      <c r="AR17" s="98"/>
      <c r="AS17" s="98"/>
      <c r="AT17" s="98"/>
      <c r="AU17" s="98"/>
      <c r="AV17" s="98"/>
      <c r="AW17" s="99"/>
      <c r="AX17" s="99"/>
      <c r="AY17" s="99"/>
      <c r="AZ17" s="94" t="s">
        <v>90</v>
      </c>
      <c r="BA17" s="91"/>
      <c r="BB17" s="92"/>
      <c r="BC17" s="95"/>
      <c r="BD17" s="95"/>
      <c r="BE17" s="95"/>
      <c r="BF17" s="95"/>
      <c r="BG17" s="95"/>
      <c r="BH17" s="95"/>
      <c r="BI17" s="95"/>
      <c r="BJ17" s="95"/>
      <c r="BK17" s="95"/>
      <c r="BL17" s="95"/>
      <c r="BM17" s="94" t="s">
        <v>90</v>
      </c>
      <c r="BN17" s="91"/>
      <c r="BO17" s="92"/>
      <c r="BP17" s="95"/>
      <c r="BQ17" s="95"/>
      <c r="BR17" s="95"/>
      <c r="BS17" s="95"/>
      <c r="BT17" s="95"/>
      <c r="BU17" s="95"/>
      <c r="BV17" s="95"/>
      <c r="BW17" s="95"/>
      <c r="BX17" s="95"/>
      <c r="BY17" s="95"/>
      <c r="BZ17" s="94" t="s">
        <v>90</v>
      </c>
      <c r="CA17" s="91"/>
      <c r="CB17" s="92"/>
      <c r="CC17" s="95"/>
      <c r="CD17" s="95"/>
      <c r="CE17" s="95"/>
      <c r="CF17" s="95"/>
      <c r="CG17" s="95"/>
      <c r="CH17" s="95"/>
      <c r="CI17" s="95"/>
      <c r="CJ17" s="95"/>
      <c r="CK17" s="95"/>
      <c r="CL17" s="95"/>
      <c r="CM17" s="94" t="s">
        <v>90</v>
      </c>
      <c r="CN17" s="91"/>
      <c r="CO17" s="92"/>
      <c r="CP17" s="95"/>
      <c r="CQ17" s="95"/>
      <c r="CR17" s="95"/>
      <c r="CS17" s="95"/>
      <c r="CT17" s="95"/>
      <c r="CU17" s="95"/>
      <c r="CV17" s="95"/>
      <c r="CW17" s="95"/>
      <c r="CX17" s="95"/>
      <c r="CY17" s="94"/>
      <c r="CZ17" s="94" t="s">
        <v>90</v>
      </c>
    </row>
    <row r="18" spans="1:104">
      <c r="A18" s="6"/>
      <c r="B18" s="6"/>
      <c r="C18" s="6"/>
      <c r="D18" s="32"/>
      <c r="E18" s="32"/>
      <c r="F18" s="32"/>
      <c r="G18" s="32"/>
      <c r="H18" s="32"/>
      <c r="I18" s="32"/>
      <c r="J18" s="32"/>
      <c r="K18" s="32"/>
      <c r="L18" s="32"/>
      <c r="M18" s="70"/>
      <c r="P18" s="32"/>
      <c r="Q18" s="32"/>
      <c r="R18" s="32"/>
      <c r="S18" s="32"/>
      <c r="T18" s="32"/>
      <c r="U18" s="32"/>
      <c r="V18" s="32"/>
      <c r="W18" s="32"/>
      <c r="X18" s="32"/>
      <c r="Y18" s="32"/>
      <c r="Z18" s="70"/>
      <c r="AC18" s="32"/>
      <c r="AD18" s="32"/>
      <c r="AE18" s="32"/>
      <c r="AF18" s="32"/>
      <c r="AG18" s="32"/>
      <c r="AH18" s="32"/>
      <c r="AI18" s="32"/>
      <c r="AJ18" s="32"/>
      <c r="AK18" s="32"/>
      <c r="AL18" s="32"/>
      <c r="AM18" s="70"/>
      <c r="AP18" s="32"/>
      <c r="AQ18" s="32"/>
      <c r="AR18" s="32"/>
      <c r="AS18" s="32"/>
      <c r="AT18" s="32"/>
      <c r="AU18" s="32"/>
      <c r="AV18" s="32"/>
      <c r="AW18" s="32"/>
      <c r="AX18" s="32"/>
      <c r="AY18" s="32"/>
      <c r="AZ18" s="70"/>
      <c r="BC18" s="32"/>
      <c r="BD18" s="32"/>
      <c r="BE18" s="32"/>
      <c r="BF18" s="32"/>
      <c r="BG18" s="32"/>
      <c r="BH18" s="32"/>
      <c r="BI18" s="32"/>
      <c r="BJ18" s="32"/>
      <c r="BK18" s="32"/>
      <c r="BL18" s="32"/>
      <c r="BM18" s="70"/>
      <c r="BP18" s="32"/>
      <c r="BQ18" s="32"/>
      <c r="BR18" s="32"/>
      <c r="BS18" s="32"/>
      <c r="BT18" s="32"/>
      <c r="BU18" s="32"/>
      <c r="BV18" s="32"/>
      <c r="BW18" s="32"/>
      <c r="BX18" s="32"/>
      <c r="BY18" s="32"/>
      <c r="BZ18" s="70"/>
      <c r="CC18" s="32"/>
      <c r="CD18" s="32"/>
      <c r="CE18" s="32"/>
      <c r="CF18" s="32"/>
      <c r="CG18" s="32"/>
      <c r="CH18" s="32"/>
      <c r="CI18" s="32"/>
      <c r="CJ18" s="32"/>
      <c r="CK18" s="32"/>
      <c r="CL18" s="32"/>
      <c r="CM18" s="70"/>
      <c r="CP18" s="32"/>
      <c r="CQ18" s="32"/>
      <c r="CR18" s="32"/>
      <c r="CS18" s="32"/>
      <c r="CT18" s="32"/>
      <c r="CU18" s="32"/>
      <c r="CV18" s="32"/>
      <c r="CW18" s="32"/>
      <c r="CX18" s="32"/>
      <c r="CY18" s="70"/>
    </row>
    <row r="19" spans="1:104">
      <c r="B19" s="43" t="s">
        <v>405</v>
      </c>
      <c r="C19" s="221" t="s">
        <v>37</v>
      </c>
      <c r="D19" s="221" t="s">
        <v>38</v>
      </c>
      <c r="E19" s="221" t="s">
        <v>39</v>
      </c>
      <c r="F19" s="221" t="s">
        <v>104</v>
      </c>
      <c r="G19" s="221" t="s">
        <v>105</v>
      </c>
      <c r="H19" s="221" t="s">
        <v>106</v>
      </c>
      <c r="I19" s="221" t="s">
        <v>377</v>
      </c>
      <c r="J19" s="222">
        <v>300000</v>
      </c>
      <c r="K19" s="223" t="s">
        <v>400</v>
      </c>
      <c r="L19" s="223" t="s">
        <v>400</v>
      </c>
      <c r="M19" s="223" t="s">
        <v>69</v>
      </c>
      <c r="O19" s="43" t="s">
        <v>405</v>
      </c>
      <c r="P19" s="221" t="s">
        <v>37</v>
      </c>
      <c r="Q19" s="221" t="s">
        <v>38</v>
      </c>
      <c r="R19" s="221" t="s">
        <v>39</v>
      </c>
      <c r="S19" s="221" t="s">
        <v>104</v>
      </c>
      <c r="T19" s="221" t="s">
        <v>105</v>
      </c>
      <c r="U19" s="221" t="s">
        <v>106</v>
      </c>
      <c r="V19" s="221" t="s">
        <v>377</v>
      </c>
      <c r="W19" s="222">
        <v>300000</v>
      </c>
      <c r="X19" s="223" t="s">
        <v>400</v>
      </c>
      <c r="Y19" s="223" t="s">
        <v>400</v>
      </c>
      <c r="Z19" s="223" t="s">
        <v>69</v>
      </c>
      <c r="AB19" s="43" t="s">
        <v>405</v>
      </c>
      <c r="AC19" s="221" t="s">
        <v>37</v>
      </c>
      <c r="AD19" s="221" t="s">
        <v>38</v>
      </c>
      <c r="AE19" s="221" t="s">
        <v>39</v>
      </c>
      <c r="AF19" s="221" t="s">
        <v>104</v>
      </c>
      <c r="AG19" s="221" t="s">
        <v>105</v>
      </c>
      <c r="AH19" s="221" t="s">
        <v>106</v>
      </c>
      <c r="AI19" s="221" t="s">
        <v>377</v>
      </c>
      <c r="AJ19" s="222">
        <v>300000</v>
      </c>
      <c r="AK19" s="223" t="s">
        <v>400</v>
      </c>
      <c r="AL19" s="223" t="s">
        <v>400</v>
      </c>
      <c r="AM19" s="223" t="s">
        <v>69</v>
      </c>
      <c r="AO19" s="43" t="s">
        <v>405</v>
      </c>
      <c r="AP19" s="221" t="s">
        <v>37</v>
      </c>
      <c r="AQ19" s="221" t="s">
        <v>38</v>
      </c>
      <c r="AR19" s="221" t="s">
        <v>39</v>
      </c>
      <c r="AS19" s="221" t="s">
        <v>104</v>
      </c>
      <c r="AT19" s="221" t="s">
        <v>105</v>
      </c>
      <c r="AU19" s="221" t="s">
        <v>106</v>
      </c>
      <c r="AV19" s="221" t="s">
        <v>377</v>
      </c>
      <c r="AW19" s="222">
        <v>300000</v>
      </c>
      <c r="AX19" s="223" t="s">
        <v>400</v>
      </c>
      <c r="AY19" s="223" t="s">
        <v>400</v>
      </c>
      <c r="AZ19" s="223" t="s">
        <v>69</v>
      </c>
      <c r="BB19" s="43" t="s">
        <v>405</v>
      </c>
      <c r="BC19" s="221" t="s">
        <v>37</v>
      </c>
      <c r="BD19" s="221" t="s">
        <v>38</v>
      </c>
      <c r="BE19" s="221" t="s">
        <v>39</v>
      </c>
      <c r="BF19" s="221" t="s">
        <v>104</v>
      </c>
      <c r="BG19" s="221" t="s">
        <v>105</v>
      </c>
      <c r="BH19" s="221" t="s">
        <v>106</v>
      </c>
      <c r="BI19" s="221" t="s">
        <v>377</v>
      </c>
      <c r="BJ19" s="222">
        <v>300000</v>
      </c>
      <c r="BK19" s="223" t="s">
        <v>400</v>
      </c>
      <c r="BL19" s="223" t="s">
        <v>400</v>
      </c>
      <c r="BM19" s="223" t="s">
        <v>69</v>
      </c>
      <c r="BO19" s="43" t="s">
        <v>405</v>
      </c>
      <c r="BP19" s="221" t="s">
        <v>37</v>
      </c>
      <c r="BQ19" s="221" t="s">
        <v>38</v>
      </c>
      <c r="BR19" s="221" t="s">
        <v>39</v>
      </c>
      <c r="BS19" s="221" t="s">
        <v>104</v>
      </c>
      <c r="BT19" s="221" t="s">
        <v>105</v>
      </c>
      <c r="BU19" s="221" t="s">
        <v>106</v>
      </c>
      <c r="BV19" s="221" t="s">
        <v>377</v>
      </c>
      <c r="BW19" s="222">
        <v>300000</v>
      </c>
      <c r="BX19" s="223" t="s">
        <v>400</v>
      </c>
      <c r="BY19" s="223" t="s">
        <v>400</v>
      </c>
      <c r="BZ19" s="223" t="s">
        <v>69</v>
      </c>
      <c r="CB19" s="43" t="s">
        <v>405</v>
      </c>
      <c r="CC19" s="221" t="s">
        <v>37</v>
      </c>
      <c r="CD19" s="221" t="s">
        <v>38</v>
      </c>
      <c r="CE19" s="221" t="s">
        <v>39</v>
      </c>
      <c r="CF19" s="221" t="s">
        <v>104</v>
      </c>
      <c r="CG19" s="221" t="s">
        <v>105</v>
      </c>
      <c r="CH19" s="221" t="s">
        <v>106</v>
      </c>
      <c r="CI19" s="221" t="s">
        <v>377</v>
      </c>
      <c r="CJ19" s="222">
        <v>300000</v>
      </c>
      <c r="CK19" s="223" t="s">
        <v>400</v>
      </c>
      <c r="CL19" s="223" t="s">
        <v>400</v>
      </c>
      <c r="CM19" s="223" t="s">
        <v>69</v>
      </c>
      <c r="CO19" s="43" t="s">
        <v>405</v>
      </c>
      <c r="CP19" s="221" t="s">
        <v>37</v>
      </c>
      <c r="CQ19" s="221" t="s">
        <v>38</v>
      </c>
      <c r="CR19" s="221" t="s">
        <v>39</v>
      </c>
      <c r="CS19" s="221" t="s">
        <v>104</v>
      </c>
      <c r="CT19" s="221" t="s">
        <v>105</v>
      </c>
      <c r="CU19" s="221" t="s">
        <v>106</v>
      </c>
      <c r="CV19" s="221" t="s">
        <v>377</v>
      </c>
      <c r="CW19" s="222">
        <v>300000</v>
      </c>
      <c r="CX19" s="223" t="s">
        <v>400</v>
      </c>
      <c r="CY19" s="223" t="s">
        <v>400</v>
      </c>
      <c r="CZ19" s="223" t="s">
        <v>69</v>
      </c>
    </row>
    <row r="20" spans="1:104">
      <c r="B20" s="44"/>
      <c r="C20" s="220" t="s">
        <v>710</v>
      </c>
      <c r="D20" s="220" t="s">
        <v>40</v>
      </c>
      <c r="E20" s="220" t="s">
        <v>40</v>
      </c>
      <c r="F20" s="220" t="s">
        <v>40</v>
      </c>
      <c r="G20" s="220" t="s">
        <v>40</v>
      </c>
      <c r="H20" s="220" t="s">
        <v>40</v>
      </c>
      <c r="I20" s="220" t="s">
        <v>40</v>
      </c>
      <c r="J20" s="220" t="s">
        <v>42</v>
      </c>
      <c r="K20" s="11" t="s">
        <v>397</v>
      </c>
      <c r="L20" s="11" t="s">
        <v>398</v>
      </c>
      <c r="M20" s="11" t="s">
        <v>120</v>
      </c>
      <c r="O20" s="44"/>
      <c r="P20" s="220" t="s">
        <v>710</v>
      </c>
      <c r="Q20" s="220" t="s">
        <v>40</v>
      </c>
      <c r="R20" s="220" t="s">
        <v>40</v>
      </c>
      <c r="S20" s="220" t="s">
        <v>40</v>
      </c>
      <c r="T20" s="220" t="s">
        <v>40</v>
      </c>
      <c r="U20" s="220" t="s">
        <v>40</v>
      </c>
      <c r="V20" s="220" t="s">
        <v>40</v>
      </c>
      <c r="W20" s="220" t="s">
        <v>42</v>
      </c>
      <c r="X20" s="11" t="s">
        <v>397</v>
      </c>
      <c r="Y20" s="11" t="s">
        <v>398</v>
      </c>
      <c r="Z20" s="11" t="s">
        <v>120</v>
      </c>
      <c r="AB20" s="44"/>
      <c r="AC20" s="220" t="s">
        <v>710</v>
      </c>
      <c r="AD20" s="220" t="s">
        <v>40</v>
      </c>
      <c r="AE20" s="220" t="s">
        <v>40</v>
      </c>
      <c r="AF20" s="220" t="s">
        <v>40</v>
      </c>
      <c r="AG20" s="220" t="s">
        <v>40</v>
      </c>
      <c r="AH20" s="220" t="s">
        <v>40</v>
      </c>
      <c r="AI20" s="220" t="s">
        <v>40</v>
      </c>
      <c r="AJ20" s="220" t="s">
        <v>42</v>
      </c>
      <c r="AK20" s="11" t="s">
        <v>397</v>
      </c>
      <c r="AL20" s="11" t="s">
        <v>398</v>
      </c>
      <c r="AM20" s="11" t="s">
        <v>120</v>
      </c>
      <c r="AO20" s="44"/>
      <c r="AP20" s="220" t="s">
        <v>710</v>
      </c>
      <c r="AQ20" s="220" t="s">
        <v>40</v>
      </c>
      <c r="AR20" s="220" t="s">
        <v>40</v>
      </c>
      <c r="AS20" s="220" t="s">
        <v>40</v>
      </c>
      <c r="AT20" s="220" t="s">
        <v>40</v>
      </c>
      <c r="AU20" s="220" t="s">
        <v>40</v>
      </c>
      <c r="AV20" s="220" t="s">
        <v>40</v>
      </c>
      <c r="AW20" s="220" t="s">
        <v>42</v>
      </c>
      <c r="AX20" s="11" t="s">
        <v>397</v>
      </c>
      <c r="AY20" s="11" t="s">
        <v>398</v>
      </c>
      <c r="AZ20" s="11" t="s">
        <v>120</v>
      </c>
      <c r="BB20" s="44"/>
      <c r="BC20" s="220" t="s">
        <v>710</v>
      </c>
      <c r="BD20" s="220" t="s">
        <v>40</v>
      </c>
      <c r="BE20" s="220" t="s">
        <v>40</v>
      </c>
      <c r="BF20" s="220" t="s">
        <v>40</v>
      </c>
      <c r="BG20" s="220" t="s">
        <v>40</v>
      </c>
      <c r="BH20" s="220" t="s">
        <v>40</v>
      </c>
      <c r="BI20" s="220" t="s">
        <v>40</v>
      </c>
      <c r="BJ20" s="220" t="s">
        <v>42</v>
      </c>
      <c r="BK20" s="11" t="s">
        <v>397</v>
      </c>
      <c r="BL20" s="11" t="s">
        <v>398</v>
      </c>
      <c r="BM20" s="11" t="s">
        <v>120</v>
      </c>
      <c r="BO20" s="44"/>
      <c r="BP20" s="220" t="s">
        <v>376</v>
      </c>
      <c r="BQ20" s="220" t="s">
        <v>40</v>
      </c>
      <c r="BR20" s="220" t="s">
        <v>40</v>
      </c>
      <c r="BS20" s="220" t="s">
        <v>40</v>
      </c>
      <c r="BT20" s="220" t="s">
        <v>40</v>
      </c>
      <c r="BU20" s="220" t="s">
        <v>40</v>
      </c>
      <c r="BV20" s="220" t="s">
        <v>40</v>
      </c>
      <c r="BW20" s="220" t="s">
        <v>42</v>
      </c>
      <c r="BX20" s="11" t="s">
        <v>397</v>
      </c>
      <c r="BY20" s="11" t="s">
        <v>398</v>
      </c>
      <c r="BZ20" s="11" t="s">
        <v>120</v>
      </c>
      <c r="CB20" s="44"/>
      <c r="CC20" s="220" t="s">
        <v>710</v>
      </c>
      <c r="CD20" s="220" t="s">
        <v>40</v>
      </c>
      <c r="CE20" s="220" t="s">
        <v>40</v>
      </c>
      <c r="CF20" s="220" t="s">
        <v>40</v>
      </c>
      <c r="CG20" s="220" t="s">
        <v>40</v>
      </c>
      <c r="CH20" s="220" t="s">
        <v>40</v>
      </c>
      <c r="CI20" s="220" t="s">
        <v>40</v>
      </c>
      <c r="CJ20" s="220" t="s">
        <v>42</v>
      </c>
      <c r="CK20" s="11" t="s">
        <v>397</v>
      </c>
      <c r="CL20" s="11" t="s">
        <v>398</v>
      </c>
      <c r="CM20" s="11" t="s">
        <v>120</v>
      </c>
      <c r="CO20" s="44"/>
      <c r="CP20" s="220" t="s">
        <v>710</v>
      </c>
      <c r="CQ20" s="220" t="s">
        <v>40</v>
      </c>
      <c r="CR20" s="220" t="s">
        <v>40</v>
      </c>
      <c r="CS20" s="220" t="s">
        <v>40</v>
      </c>
      <c r="CT20" s="220" t="s">
        <v>40</v>
      </c>
      <c r="CU20" s="220" t="s">
        <v>40</v>
      </c>
      <c r="CV20" s="220" t="s">
        <v>40</v>
      </c>
      <c r="CW20" s="220" t="s">
        <v>42</v>
      </c>
      <c r="CX20" s="11" t="s">
        <v>397</v>
      </c>
      <c r="CY20" s="11" t="s">
        <v>398</v>
      </c>
      <c r="CZ20" s="11" t="s">
        <v>120</v>
      </c>
    </row>
    <row r="21" spans="1:104">
      <c r="B21" s="45"/>
      <c r="C21" s="224" t="s">
        <v>42</v>
      </c>
      <c r="D21" s="224" t="s">
        <v>43</v>
      </c>
      <c r="E21" s="224" t="s">
        <v>41</v>
      </c>
      <c r="F21" s="224" t="s">
        <v>107</v>
      </c>
      <c r="G21" s="224" t="s">
        <v>108</v>
      </c>
      <c r="H21" s="224" t="s">
        <v>109</v>
      </c>
      <c r="I21" s="224" t="s">
        <v>378</v>
      </c>
      <c r="J21" s="224" t="s">
        <v>110</v>
      </c>
      <c r="K21" s="225" t="s">
        <v>109</v>
      </c>
      <c r="L21" s="225" t="s">
        <v>110</v>
      </c>
      <c r="M21" s="225" t="s">
        <v>374</v>
      </c>
      <c r="O21" s="45"/>
      <c r="P21" s="224" t="s">
        <v>42</v>
      </c>
      <c r="Q21" s="224" t="s">
        <v>43</v>
      </c>
      <c r="R21" s="224" t="s">
        <v>41</v>
      </c>
      <c r="S21" s="224" t="s">
        <v>107</v>
      </c>
      <c r="T21" s="224" t="s">
        <v>108</v>
      </c>
      <c r="U21" s="224" t="s">
        <v>109</v>
      </c>
      <c r="V21" s="224" t="s">
        <v>378</v>
      </c>
      <c r="W21" s="224" t="s">
        <v>110</v>
      </c>
      <c r="X21" s="225" t="s">
        <v>109</v>
      </c>
      <c r="Y21" s="225" t="s">
        <v>110</v>
      </c>
      <c r="Z21" s="225" t="s">
        <v>374</v>
      </c>
      <c r="AB21" s="45"/>
      <c r="AC21" s="224" t="s">
        <v>42</v>
      </c>
      <c r="AD21" s="224" t="s">
        <v>43</v>
      </c>
      <c r="AE21" s="224" t="s">
        <v>41</v>
      </c>
      <c r="AF21" s="224" t="s">
        <v>107</v>
      </c>
      <c r="AG21" s="224" t="s">
        <v>108</v>
      </c>
      <c r="AH21" s="224" t="s">
        <v>109</v>
      </c>
      <c r="AI21" s="224" t="s">
        <v>378</v>
      </c>
      <c r="AJ21" s="224" t="s">
        <v>110</v>
      </c>
      <c r="AK21" s="225" t="s">
        <v>109</v>
      </c>
      <c r="AL21" s="225" t="s">
        <v>110</v>
      </c>
      <c r="AM21" s="225" t="s">
        <v>374</v>
      </c>
      <c r="AO21" s="45"/>
      <c r="AP21" s="224" t="s">
        <v>42</v>
      </c>
      <c r="AQ21" s="224" t="s">
        <v>43</v>
      </c>
      <c r="AR21" s="224" t="s">
        <v>41</v>
      </c>
      <c r="AS21" s="224" t="s">
        <v>107</v>
      </c>
      <c r="AT21" s="224" t="s">
        <v>108</v>
      </c>
      <c r="AU21" s="224" t="s">
        <v>109</v>
      </c>
      <c r="AV21" s="224" t="s">
        <v>378</v>
      </c>
      <c r="AW21" s="224" t="s">
        <v>110</v>
      </c>
      <c r="AX21" s="225" t="s">
        <v>109</v>
      </c>
      <c r="AY21" s="225" t="s">
        <v>110</v>
      </c>
      <c r="AZ21" s="225" t="s">
        <v>374</v>
      </c>
      <c r="BB21" s="45"/>
      <c r="BC21" s="224" t="s">
        <v>42</v>
      </c>
      <c r="BD21" s="224" t="s">
        <v>43</v>
      </c>
      <c r="BE21" s="224" t="s">
        <v>41</v>
      </c>
      <c r="BF21" s="224" t="s">
        <v>107</v>
      </c>
      <c r="BG21" s="224" t="s">
        <v>108</v>
      </c>
      <c r="BH21" s="224" t="s">
        <v>109</v>
      </c>
      <c r="BI21" s="224" t="s">
        <v>378</v>
      </c>
      <c r="BJ21" s="224" t="s">
        <v>110</v>
      </c>
      <c r="BK21" s="225" t="s">
        <v>109</v>
      </c>
      <c r="BL21" s="225" t="s">
        <v>110</v>
      </c>
      <c r="BM21" s="225" t="s">
        <v>374</v>
      </c>
      <c r="BO21" s="45"/>
      <c r="BP21" s="224" t="s">
        <v>42</v>
      </c>
      <c r="BQ21" s="224" t="s">
        <v>43</v>
      </c>
      <c r="BR21" s="224" t="s">
        <v>41</v>
      </c>
      <c r="BS21" s="224" t="s">
        <v>107</v>
      </c>
      <c r="BT21" s="224" t="s">
        <v>108</v>
      </c>
      <c r="BU21" s="224" t="s">
        <v>109</v>
      </c>
      <c r="BV21" s="224" t="s">
        <v>378</v>
      </c>
      <c r="BW21" s="224" t="s">
        <v>110</v>
      </c>
      <c r="BX21" s="225" t="s">
        <v>109</v>
      </c>
      <c r="BY21" s="225" t="s">
        <v>110</v>
      </c>
      <c r="BZ21" s="225" t="s">
        <v>374</v>
      </c>
      <c r="CB21" s="45"/>
      <c r="CC21" s="224" t="s">
        <v>42</v>
      </c>
      <c r="CD21" s="224" t="s">
        <v>43</v>
      </c>
      <c r="CE21" s="224" t="s">
        <v>41</v>
      </c>
      <c r="CF21" s="224" t="s">
        <v>107</v>
      </c>
      <c r="CG21" s="224" t="s">
        <v>108</v>
      </c>
      <c r="CH21" s="224" t="s">
        <v>109</v>
      </c>
      <c r="CI21" s="224" t="s">
        <v>378</v>
      </c>
      <c r="CJ21" s="224" t="s">
        <v>110</v>
      </c>
      <c r="CK21" s="225" t="s">
        <v>109</v>
      </c>
      <c r="CL21" s="225" t="s">
        <v>110</v>
      </c>
      <c r="CM21" s="225" t="s">
        <v>374</v>
      </c>
      <c r="CO21" s="45"/>
      <c r="CP21" s="224" t="s">
        <v>42</v>
      </c>
      <c r="CQ21" s="224" t="s">
        <v>43</v>
      </c>
      <c r="CR21" s="224" t="s">
        <v>41</v>
      </c>
      <c r="CS21" s="224" t="s">
        <v>107</v>
      </c>
      <c r="CT21" s="224" t="s">
        <v>108</v>
      </c>
      <c r="CU21" s="224" t="s">
        <v>109</v>
      </c>
      <c r="CV21" s="224" t="s">
        <v>378</v>
      </c>
      <c r="CW21" s="224" t="s">
        <v>110</v>
      </c>
      <c r="CX21" s="225" t="s">
        <v>109</v>
      </c>
      <c r="CY21" s="225" t="s">
        <v>110</v>
      </c>
      <c r="CZ21" s="225" t="s">
        <v>374</v>
      </c>
    </row>
    <row r="22" spans="1:104" s="328" customFormat="1" ht="15.75" customHeight="1">
      <c r="B22" s="376" t="s">
        <v>80</v>
      </c>
      <c r="C22" s="377">
        <v>509.89</v>
      </c>
      <c r="D22" s="377">
        <v>344.86369999999999</v>
      </c>
      <c r="E22" s="377">
        <v>312.30610000000001</v>
      </c>
      <c r="F22" s="377">
        <v>301.69560000000001</v>
      </c>
      <c r="G22" s="377">
        <v>332.69389999999999</v>
      </c>
      <c r="H22" s="377">
        <v>391.15499999999997</v>
      </c>
      <c r="I22" s="377">
        <v>459.36630000000002</v>
      </c>
      <c r="J22" s="377">
        <v>539.49630000000002</v>
      </c>
      <c r="K22" s="378">
        <v>338.31700000000001</v>
      </c>
      <c r="L22" s="378">
        <v>504.78879999999998</v>
      </c>
      <c r="M22" s="379">
        <v>421.55369999999999</v>
      </c>
      <c r="O22" s="376" t="s">
        <v>80</v>
      </c>
      <c r="P22" s="377">
        <v>279.29250000000002</v>
      </c>
      <c r="Q22" s="377">
        <v>220.3991</v>
      </c>
      <c r="R22" s="377">
        <v>192.17310000000001</v>
      </c>
      <c r="S22" s="377">
        <v>183.1542</v>
      </c>
      <c r="T22" s="377">
        <v>198.52080000000001</v>
      </c>
      <c r="U22" s="377">
        <v>215.65700000000001</v>
      </c>
      <c r="V22" s="377">
        <v>247.12870000000001</v>
      </c>
      <c r="W22" s="377">
        <v>254.434</v>
      </c>
      <c r="X22" s="378">
        <v>199.06270000000001</v>
      </c>
      <c r="Y22" s="378">
        <v>251.2698</v>
      </c>
      <c r="Z22" s="379">
        <v>225.16650000000001</v>
      </c>
      <c r="AB22" s="376" t="s">
        <v>80</v>
      </c>
      <c r="AC22" s="438">
        <v>54.774999999999999</v>
      </c>
      <c r="AD22" s="438">
        <v>63.909100000000002</v>
      </c>
      <c r="AE22" s="438">
        <v>61.5336</v>
      </c>
      <c r="AF22" s="438">
        <v>60.708300000000001</v>
      </c>
      <c r="AG22" s="438">
        <v>59.670699999999997</v>
      </c>
      <c r="AH22" s="438">
        <v>55.133400000000002</v>
      </c>
      <c r="AI22" s="438">
        <v>53.797699999999999</v>
      </c>
      <c r="AJ22" s="438">
        <v>47.1614</v>
      </c>
      <c r="AK22" s="439">
        <v>58.839100000000002</v>
      </c>
      <c r="AL22" s="439">
        <v>49.777200000000001</v>
      </c>
      <c r="AM22" s="426">
        <v>53.413499999999999</v>
      </c>
      <c r="AO22" s="376" t="s">
        <v>80</v>
      </c>
      <c r="AP22" s="438">
        <v>45.9938</v>
      </c>
      <c r="AQ22" s="438">
        <v>47.725999999999999</v>
      </c>
      <c r="AR22" s="438">
        <v>44.527299999999997</v>
      </c>
      <c r="AS22" s="438">
        <v>42.717599999999997</v>
      </c>
      <c r="AT22" s="438">
        <v>41.847499999999997</v>
      </c>
      <c r="AU22" s="438">
        <v>36.268599999999999</v>
      </c>
      <c r="AV22" s="438">
        <v>37.889899999999997</v>
      </c>
      <c r="AW22" s="438">
        <v>29.247299999999999</v>
      </c>
      <c r="AX22" s="439">
        <v>40.8322</v>
      </c>
      <c r="AY22" s="439">
        <v>32.6539</v>
      </c>
      <c r="AZ22" s="426">
        <v>35.935600000000001</v>
      </c>
      <c r="BB22" s="376" t="s">
        <v>80</v>
      </c>
      <c r="BC22" s="438">
        <v>11.8705</v>
      </c>
      <c r="BD22" s="438">
        <v>13.4077</v>
      </c>
      <c r="BE22" s="438">
        <v>14.830399999999999</v>
      </c>
      <c r="BF22" s="438">
        <v>17.3995</v>
      </c>
      <c r="BG22" s="438">
        <v>20.3505</v>
      </c>
      <c r="BH22" s="438">
        <v>28.06</v>
      </c>
      <c r="BI22" s="438">
        <v>30.952300000000001</v>
      </c>
      <c r="BJ22" s="438">
        <v>38.560600000000001</v>
      </c>
      <c r="BK22" s="439">
        <v>21.1645</v>
      </c>
      <c r="BL22" s="439">
        <v>35.561599999999999</v>
      </c>
      <c r="BM22" s="426">
        <v>29.784500000000001</v>
      </c>
      <c r="BO22" s="376" t="s">
        <v>80</v>
      </c>
      <c r="BP22" s="438">
        <v>7.8624000000000001</v>
      </c>
      <c r="BQ22" s="438">
        <v>10.1233</v>
      </c>
      <c r="BR22" s="438">
        <v>11.5282</v>
      </c>
      <c r="BS22" s="438">
        <v>13.9146</v>
      </c>
      <c r="BT22" s="438">
        <v>16.183299999999999</v>
      </c>
      <c r="BU22" s="438">
        <v>22.051100000000002</v>
      </c>
      <c r="BV22" s="438">
        <v>25.427299999999999</v>
      </c>
      <c r="BW22" s="438">
        <v>33.505000000000003</v>
      </c>
      <c r="BX22" s="439">
        <v>16.668900000000001</v>
      </c>
      <c r="BY22" s="439">
        <v>30.538</v>
      </c>
      <c r="BZ22" s="426">
        <v>24.866599999999998</v>
      </c>
      <c r="CB22" s="376" t="s">
        <v>80</v>
      </c>
      <c r="CC22" s="438">
        <v>15.265499999999999</v>
      </c>
      <c r="CD22" s="438">
        <v>10.932399999999999</v>
      </c>
      <c r="CE22" s="438">
        <v>11.1069</v>
      </c>
      <c r="CF22" s="438">
        <v>10.1815</v>
      </c>
      <c r="CG22" s="438">
        <v>9.9094999999999995</v>
      </c>
      <c r="CH22" s="438">
        <v>9.2910000000000004</v>
      </c>
      <c r="CI22" s="438">
        <v>9.3038000000000007</v>
      </c>
      <c r="CJ22" s="438">
        <v>8.6838999999999995</v>
      </c>
      <c r="CK22" s="439">
        <v>9.9704999999999995</v>
      </c>
      <c r="CL22" s="439">
        <v>8.9282000000000004</v>
      </c>
      <c r="CM22" s="426">
        <v>9.3465000000000007</v>
      </c>
      <c r="CO22" s="376" t="s">
        <v>80</v>
      </c>
      <c r="CP22" s="438">
        <v>10.941599999999999</v>
      </c>
      <c r="CQ22" s="438">
        <v>9.5746000000000002</v>
      </c>
      <c r="CR22" s="438">
        <v>12.3292</v>
      </c>
      <c r="CS22" s="438">
        <v>12.1919</v>
      </c>
      <c r="CT22" s="438">
        <v>16.126300000000001</v>
      </c>
      <c r="CU22" s="438">
        <v>15.3002</v>
      </c>
      <c r="CV22" s="438">
        <v>17.894300000000001</v>
      </c>
      <c r="CW22" s="438">
        <v>19.317799999999998</v>
      </c>
      <c r="CX22" s="439">
        <v>14.359</v>
      </c>
      <c r="CY22" s="439">
        <v>18.756699999999999</v>
      </c>
      <c r="CZ22" s="426">
        <v>16.992100000000001</v>
      </c>
    </row>
    <row r="23" spans="1:104" s="328" customFormat="1" ht="15.75" customHeight="1">
      <c r="B23" s="380" t="s">
        <v>200</v>
      </c>
      <c r="C23" s="381">
        <v>509.89</v>
      </c>
      <c r="D23" s="381">
        <v>344.86369999999999</v>
      </c>
      <c r="E23" s="381">
        <v>312.60109999999997</v>
      </c>
      <c r="F23" s="381">
        <v>301.47059999999999</v>
      </c>
      <c r="G23" s="381">
        <v>335.02589999999998</v>
      </c>
      <c r="H23" s="381">
        <v>401.59449999999998</v>
      </c>
      <c r="I23" s="381">
        <v>455.94600000000003</v>
      </c>
      <c r="J23" s="381">
        <v>539.49630000000002</v>
      </c>
      <c r="K23" s="382">
        <v>340.95519999999999</v>
      </c>
      <c r="L23" s="382">
        <v>505.47399999999999</v>
      </c>
      <c r="M23" s="383">
        <v>422.17239999999998</v>
      </c>
      <c r="O23" s="380" t="s">
        <v>200</v>
      </c>
      <c r="P23" s="381">
        <v>279.29250000000002</v>
      </c>
      <c r="Q23" s="381">
        <v>220.3991</v>
      </c>
      <c r="R23" s="381">
        <v>192.3767</v>
      </c>
      <c r="S23" s="381">
        <v>183.01230000000001</v>
      </c>
      <c r="T23" s="381">
        <v>200.03219999999999</v>
      </c>
      <c r="U23" s="381">
        <v>220.33699999999999</v>
      </c>
      <c r="V23" s="381">
        <v>238.51679999999999</v>
      </c>
      <c r="W23" s="381">
        <v>254.434</v>
      </c>
      <c r="X23" s="382">
        <v>200.4973</v>
      </c>
      <c r="Y23" s="382">
        <v>247.95240000000001</v>
      </c>
      <c r="Z23" s="383">
        <v>223.92429999999999</v>
      </c>
      <c r="AB23" s="380" t="s">
        <v>200</v>
      </c>
      <c r="AC23" s="419">
        <v>54.774999999999999</v>
      </c>
      <c r="AD23" s="419">
        <v>63.909100000000002</v>
      </c>
      <c r="AE23" s="419">
        <v>61.540599999999998</v>
      </c>
      <c r="AF23" s="419">
        <v>60.706499999999998</v>
      </c>
      <c r="AG23" s="419">
        <v>59.706499999999998</v>
      </c>
      <c r="AH23" s="419">
        <v>54.865499999999997</v>
      </c>
      <c r="AI23" s="419">
        <v>52.3125</v>
      </c>
      <c r="AJ23" s="419">
        <v>47.1614</v>
      </c>
      <c r="AK23" s="432">
        <v>58.804600000000001</v>
      </c>
      <c r="AL23" s="432">
        <v>49.053400000000003</v>
      </c>
      <c r="AM23" s="420">
        <v>53.040900000000001</v>
      </c>
      <c r="AO23" s="380" t="s">
        <v>200</v>
      </c>
      <c r="AP23" s="419">
        <v>45.9938</v>
      </c>
      <c r="AQ23" s="419">
        <v>47.725999999999999</v>
      </c>
      <c r="AR23" s="419">
        <v>44.523800000000001</v>
      </c>
      <c r="AS23" s="419">
        <v>42.706899999999997</v>
      </c>
      <c r="AT23" s="419">
        <v>41.798400000000001</v>
      </c>
      <c r="AU23" s="419">
        <v>36.5809</v>
      </c>
      <c r="AV23" s="419">
        <v>39.4876</v>
      </c>
      <c r="AW23" s="419">
        <v>29.247299999999999</v>
      </c>
      <c r="AX23" s="432">
        <v>40.947099999999999</v>
      </c>
      <c r="AY23" s="432">
        <v>33.008600000000001</v>
      </c>
      <c r="AZ23" s="420">
        <v>36.254899999999999</v>
      </c>
      <c r="BB23" s="380" t="s">
        <v>200</v>
      </c>
      <c r="BC23" s="419">
        <v>11.8705</v>
      </c>
      <c r="BD23" s="419">
        <v>13.4077</v>
      </c>
      <c r="BE23" s="419">
        <v>14.814299999999999</v>
      </c>
      <c r="BF23" s="419">
        <v>17.409300000000002</v>
      </c>
      <c r="BG23" s="419">
        <v>20.320599999999999</v>
      </c>
      <c r="BH23" s="419">
        <v>27.9895</v>
      </c>
      <c r="BI23" s="419">
        <v>32.092799999999997</v>
      </c>
      <c r="BJ23" s="419">
        <v>38.560600000000001</v>
      </c>
      <c r="BK23" s="432">
        <v>21.0716</v>
      </c>
      <c r="BL23" s="432">
        <v>36.184899999999999</v>
      </c>
      <c r="BM23" s="420">
        <v>30.0047</v>
      </c>
      <c r="BO23" s="380" t="s">
        <v>200</v>
      </c>
      <c r="BP23" s="419">
        <v>7.8624000000000001</v>
      </c>
      <c r="BQ23" s="419">
        <v>10.1233</v>
      </c>
      <c r="BR23" s="419">
        <v>11.5464</v>
      </c>
      <c r="BS23" s="419">
        <v>13.899100000000001</v>
      </c>
      <c r="BT23" s="419">
        <v>16.211300000000001</v>
      </c>
      <c r="BU23" s="419">
        <v>22.107600000000001</v>
      </c>
      <c r="BV23" s="419">
        <v>24.092099999999999</v>
      </c>
      <c r="BW23" s="419">
        <v>33.505000000000003</v>
      </c>
      <c r="BX23" s="432">
        <v>16.7424</v>
      </c>
      <c r="BY23" s="432">
        <v>29.794799999999999</v>
      </c>
      <c r="BZ23" s="420">
        <v>24.557200000000002</v>
      </c>
      <c r="CB23" s="380" t="s">
        <v>200</v>
      </c>
      <c r="CC23" s="419">
        <v>15.265499999999999</v>
      </c>
      <c r="CD23" s="419">
        <v>10.932399999999999</v>
      </c>
      <c r="CE23" s="419">
        <v>11.113799999999999</v>
      </c>
      <c r="CF23" s="419">
        <v>10.186199999999999</v>
      </c>
      <c r="CG23" s="419">
        <v>9.9566999999999997</v>
      </c>
      <c r="CH23" s="419">
        <v>9.5806000000000004</v>
      </c>
      <c r="CI23" s="419">
        <v>10.069000000000001</v>
      </c>
      <c r="CJ23" s="419">
        <v>8.6838999999999995</v>
      </c>
      <c r="CK23" s="432">
        <v>10.080399999999999</v>
      </c>
      <c r="CL23" s="432">
        <v>9.1927000000000003</v>
      </c>
      <c r="CM23" s="420">
        <v>9.5556999999999999</v>
      </c>
      <c r="CO23" s="380" t="s">
        <v>200</v>
      </c>
      <c r="CP23" s="419">
        <v>10.941599999999999</v>
      </c>
      <c r="CQ23" s="419">
        <v>9.5746000000000002</v>
      </c>
      <c r="CR23" s="419">
        <v>12.3573</v>
      </c>
      <c r="CS23" s="419">
        <v>12.2112</v>
      </c>
      <c r="CT23" s="419">
        <v>16.075900000000001</v>
      </c>
      <c r="CU23" s="419">
        <v>15.318099999999999</v>
      </c>
      <c r="CV23" s="419">
        <v>18.8428</v>
      </c>
      <c r="CW23" s="419">
        <v>19.317799999999998</v>
      </c>
      <c r="CX23" s="432">
        <v>14.3451</v>
      </c>
      <c r="CY23" s="432">
        <v>19.1434</v>
      </c>
      <c r="CZ23" s="420">
        <v>17.1812</v>
      </c>
    </row>
    <row r="24" spans="1:104" s="328" customFormat="1" ht="15.75" customHeight="1">
      <c r="B24" s="384" t="s">
        <v>694</v>
      </c>
      <c r="C24" s="385"/>
      <c r="D24" s="385"/>
      <c r="E24" s="385"/>
      <c r="F24" s="385"/>
      <c r="G24" s="385"/>
      <c r="H24" s="385"/>
      <c r="I24" s="385"/>
      <c r="J24" s="385"/>
      <c r="K24" s="386"/>
      <c r="L24" s="386"/>
      <c r="M24" s="387"/>
      <c r="O24" s="384" t="s">
        <v>694</v>
      </c>
      <c r="P24" s="385"/>
      <c r="Q24" s="385"/>
      <c r="R24" s="385"/>
      <c r="S24" s="385"/>
      <c r="T24" s="385"/>
      <c r="U24" s="385"/>
      <c r="V24" s="385"/>
      <c r="W24" s="385"/>
      <c r="X24" s="386"/>
      <c r="Y24" s="386"/>
      <c r="Z24" s="387"/>
      <c r="AB24" s="384" t="s">
        <v>694</v>
      </c>
      <c r="AC24" s="421"/>
      <c r="AD24" s="421"/>
      <c r="AE24" s="421"/>
      <c r="AF24" s="421"/>
      <c r="AG24" s="421"/>
      <c r="AH24" s="421"/>
      <c r="AI24" s="421"/>
      <c r="AJ24" s="421"/>
      <c r="AK24" s="433"/>
      <c r="AL24" s="433"/>
      <c r="AM24" s="422"/>
      <c r="AO24" s="384" t="s">
        <v>694</v>
      </c>
      <c r="AP24" s="421"/>
      <c r="AQ24" s="421"/>
      <c r="AR24" s="421"/>
      <c r="AS24" s="421"/>
      <c r="AT24" s="421"/>
      <c r="AU24" s="421"/>
      <c r="AV24" s="421"/>
      <c r="AW24" s="421"/>
      <c r="AX24" s="433"/>
      <c r="AY24" s="433"/>
      <c r="AZ24" s="422"/>
      <c r="BB24" s="384" t="s">
        <v>694</v>
      </c>
      <c r="BC24" s="421"/>
      <c r="BD24" s="421"/>
      <c r="BE24" s="421"/>
      <c r="BF24" s="421"/>
      <c r="BG24" s="421"/>
      <c r="BH24" s="421"/>
      <c r="BI24" s="421"/>
      <c r="BJ24" s="421"/>
      <c r="BK24" s="433"/>
      <c r="BL24" s="433"/>
      <c r="BM24" s="422"/>
      <c r="BO24" s="384" t="s">
        <v>694</v>
      </c>
      <c r="BP24" s="421"/>
      <c r="BQ24" s="421"/>
      <c r="BR24" s="421"/>
      <c r="BS24" s="421"/>
      <c r="BT24" s="421"/>
      <c r="BU24" s="421"/>
      <c r="BV24" s="421"/>
      <c r="BW24" s="421"/>
      <c r="BX24" s="433"/>
      <c r="BY24" s="433"/>
      <c r="BZ24" s="422"/>
      <c r="CB24" s="384" t="s">
        <v>694</v>
      </c>
      <c r="CC24" s="421"/>
      <c r="CD24" s="421"/>
      <c r="CE24" s="421"/>
      <c r="CF24" s="421"/>
      <c r="CG24" s="421"/>
      <c r="CH24" s="421"/>
      <c r="CI24" s="421"/>
      <c r="CJ24" s="421"/>
      <c r="CK24" s="433"/>
      <c r="CL24" s="433"/>
      <c r="CM24" s="422"/>
      <c r="CO24" s="384" t="s">
        <v>694</v>
      </c>
      <c r="CP24" s="421"/>
      <c r="CQ24" s="421"/>
      <c r="CR24" s="421"/>
      <c r="CS24" s="421"/>
      <c r="CT24" s="421"/>
      <c r="CU24" s="421"/>
      <c r="CV24" s="421"/>
      <c r="CW24" s="421"/>
      <c r="CX24" s="433"/>
      <c r="CY24" s="433"/>
      <c r="CZ24" s="422"/>
    </row>
    <row r="25" spans="1:104" s="375" customFormat="1" ht="15.75" customHeight="1">
      <c r="B25" s="388" t="s">
        <v>111</v>
      </c>
      <c r="C25" s="389">
        <v>465.05630000000002</v>
      </c>
      <c r="D25" s="389">
        <v>318.68720000000002</v>
      </c>
      <c r="E25" s="389">
        <v>327.72859999999997</v>
      </c>
      <c r="F25" s="389">
        <v>353.89909999999998</v>
      </c>
      <c r="G25" s="389">
        <v>299.4348</v>
      </c>
      <c r="H25" s="389">
        <v>392.37099999999998</v>
      </c>
      <c r="I25" s="389">
        <v>456.83659999999998</v>
      </c>
      <c r="J25" s="389">
        <v>1225.9516000000001</v>
      </c>
      <c r="K25" s="390">
        <v>342.00380000000001</v>
      </c>
      <c r="L25" s="390">
        <v>954.92039999999997</v>
      </c>
      <c r="M25" s="391">
        <v>606.17049999999995</v>
      </c>
      <c r="O25" s="388" t="s">
        <v>111</v>
      </c>
      <c r="P25" s="389">
        <v>170.36490000000001</v>
      </c>
      <c r="Q25" s="389">
        <v>201.2629</v>
      </c>
      <c r="R25" s="389">
        <v>191.30709999999999</v>
      </c>
      <c r="S25" s="389">
        <v>202.2886</v>
      </c>
      <c r="T25" s="389">
        <v>157.66579999999999</v>
      </c>
      <c r="U25" s="389">
        <v>210.08240000000001</v>
      </c>
      <c r="V25" s="389">
        <v>226.92490000000001</v>
      </c>
      <c r="W25" s="389">
        <v>753.67420000000004</v>
      </c>
      <c r="X25" s="390">
        <v>188.47540000000001</v>
      </c>
      <c r="Y25" s="390">
        <v>568.05110000000002</v>
      </c>
      <c r="Z25" s="391">
        <v>352.07229999999998</v>
      </c>
      <c r="AB25" s="388" t="s">
        <v>111</v>
      </c>
      <c r="AC25" s="423">
        <v>36.633200000000002</v>
      </c>
      <c r="AD25" s="423">
        <v>63.153700000000001</v>
      </c>
      <c r="AE25" s="423">
        <v>58.373600000000003</v>
      </c>
      <c r="AF25" s="423">
        <v>57.16</v>
      </c>
      <c r="AG25" s="423">
        <v>52.654499999999999</v>
      </c>
      <c r="AH25" s="423">
        <v>53.541800000000002</v>
      </c>
      <c r="AI25" s="423">
        <v>49.673099999999998</v>
      </c>
      <c r="AJ25" s="423">
        <v>61.476700000000001</v>
      </c>
      <c r="AK25" s="434">
        <v>55.109200000000001</v>
      </c>
      <c r="AL25" s="434">
        <v>59.486699999999999</v>
      </c>
      <c r="AM25" s="424">
        <v>58.081400000000002</v>
      </c>
      <c r="AO25" s="388" t="s">
        <v>111</v>
      </c>
      <c r="AP25" s="423">
        <v>35.480499999999999</v>
      </c>
      <c r="AQ25" s="423">
        <v>46.401299999999999</v>
      </c>
      <c r="AR25" s="423">
        <v>34.658200000000001</v>
      </c>
      <c r="AS25" s="423">
        <v>36.098199999999999</v>
      </c>
      <c r="AT25" s="423">
        <v>33.116500000000002</v>
      </c>
      <c r="AU25" s="423">
        <v>38.698700000000002</v>
      </c>
      <c r="AV25" s="423">
        <v>40.8947</v>
      </c>
      <c r="AW25" s="423">
        <v>38.646700000000003</v>
      </c>
      <c r="AX25" s="434">
        <v>36.183700000000002</v>
      </c>
      <c r="AY25" s="434">
        <v>39.025700000000001</v>
      </c>
      <c r="AZ25" s="424">
        <v>38.113300000000002</v>
      </c>
      <c r="BB25" s="388" t="s">
        <v>111</v>
      </c>
      <c r="BC25" s="423">
        <v>7.4648000000000003</v>
      </c>
      <c r="BD25" s="423">
        <v>16.843299999999999</v>
      </c>
      <c r="BE25" s="423">
        <v>16.654399999999999</v>
      </c>
      <c r="BF25" s="423">
        <v>19.790500000000002</v>
      </c>
      <c r="BG25" s="423">
        <v>26.392399999999999</v>
      </c>
      <c r="BH25" s="423">
        <v>28.303000000000001</v>
      </c>
      <c r="BI25" s="423">
        <v>31.4497</v>
      </c>
      <c r="BJ25" s="423">
        <v>25.7058</v>
      </c>
      <c r="BK25" s="434">
        <v>23.656500000000001</v>
      </c>
      <c r="BL25" s="434">
        <v>26.674199999999999</v>
      </c>
      <c r="BM25" s="424">
        <v>25.705400000000001</v>
      </c>
      <c r="BO25" s="388" t="s">
        <v>111</v>
      </c>
      <c r="BP25" s="423">
        <v>5.2980999999999998</v>
      </c>
      <c r="BQ25" s="423">
        <v>13.327199999999999</v>
      </c>
      <c r="BR25" s="423">
        <v>12.742900000000001</v>
      </c>
      <c r="BS25" s="423">
        <v>15.555</v>
      </c>
      <c r="BT25" s="423">
        <v>21.103300000000001</v>
      </c>
      <c r="BU25" s="423">
        <v>23.508900000000001</v>
      </c>
      <c r="BV25" s="423">
        <v>24.888200000000001</v>
      </c>
      <c r="BW25" s="423">
        <v>21.725300000000001</v>
      </c>
      <c r="BX25" s="434">
        <v>19.032699999999998</v>
      </c>
      <c r="BY25" s="434">
        <v>22.258500000000002</v>
      </c>
      <c r="BZ25" s="424">
        <v>21.222899999999999</v>
      </c>
      <c r="CB25" s="388" t="s">
        <v>111</v>
      </c>
      <c r="CC25" s="423">
        <v>21.873799999999999</v>
      </c>
      <c r="CD25" s="423">
        <v>7.6919000000000004</v>
      </c>
      <c r="CE25" s="423">
        <v>9.6629000000000005</v>
      </c>
      <c r="CF25" s="423">
        <v>9.8668999999999993</v>
      </c>
      <c r="CG25" s="423">
        <v>8.2053999999999991</v>
      </c>
      <c r="CH25" s="423">
        <v>10.284000000000001</v>
      </c>
      <c r="CI25" s="423">
        <v>11.482699999999999</v>
      </c>
      <c r="CJ25" s="423">
        <v>5.0338000000000003</v>
      </c>
      <c r="CK25" s="434">
        <v>9.4685000000000006</v>
      </c>
      <c r="CL25" s="434">
        <v>6.1210000000000004</v>
      </c>
      <c r="CM25" s="424">
        <v>7.1957000000000004</v>
      </c>
      <c r="CO25" s="388" t="s">
        <v>111</v>
      </c>
      <c r="CP25" s="423">
        <v>2.8763000000000001</v>
      </c>
      <c r="CQ25" s="423">
        <v>4.0324</v>
      </c>
      <c r="CR25" s="423">
        <v>14.7438</v>
      </c>
      <c r="CS25" s="423">
        <v>13.078200000000001</v>
      </c>
      <c r="CT25" s="423">
        <v>16.684200000000001</v>
      </c>
      <c r="CU25" s="423">
        <v>17.136900000000001</v>
      </c>
      <c r="CV25" s="423">
        <v>18.127400000000002</v>
      </c>
      <c r="CW25" s="423">
        <v>11.6785</v>
      </c>
      <c r="CX25" s="434">
        <v>15.2629</v>
      </c>
      <c r="CY25" s="434">
        <v>12.765700000000001</v>
      </c>
      <c r="CZ25" s="424">
        <v>13.567399999999999</v>
      </c>
    </row>
    <row r="26" spans="1:104" s="328" customFormat="1" ht="15.75" customHeight="1">
      <c r="B26" s="392" t="s">
        <v>112</v>
      </c>
      <c r="C26" s="393">
        <v>322.58569999999997</v>
      </c>
      <c r="D26" s="393">
        <v>272.55790000000002</v>
      </c>
      <c r="E26" s="393">
        <v>250.3759</v>
      </c>
      <c r="F26" s="393">
        <v>238.2028</v>
      </c>
      <c r="G26" s="393">
        <v>320.17259999999999</v>
      </c>
      <c r="H26" s="393">
        <v>410.16789999999997</v>
      </c>
      <c r="I26" s="393">
        <v>540.68669999999997</v>
      </c>
      <c r="J26" s="393" t="s">
        <v>93</v>
      </c>
      <c r="K26" s="394">
        <v>300.96899999999999</v>
      </c>
      <c r="L26" s="394">
        <v>540.68669999999997</v>
      </c>
      <c r="M26" s="379">
        <v>356.09010000000001</v>
      </c>
      <c r="O26" s="392" t="s">
        <v>112</v>
      </c>
      <c r="P26" s="393">
        <v>227.3021</v>
      </c>
      <c r="Q26" s="393">
        <v>162.70160000000001</v>
      </c>
      <c r="R26" s="393">
        <v>139.86600000000001</v>
      </c>
      <c r="S26" s="393">
        <v>128.375</v>
      </c>
      <c r="T26" s="393">
        <v>185.2227</v>
      </c>
      <c r="U26" s="393">
        <v>201.60839999999999</v>
      </c>
      <c r="V26" s="393">
        <v>301.76420000000002</v>
      </c>
      <c r="W26" s="393" t="s">
        <v>93</v>
      </c>
      <c r="X26" s="394">
        <v>161.70339999999999</v>
      </c>
      <c r="Y26" s="394">
        <v>301.76420000000002</v>
      </c>
      <c r="Z26" s="379">
        <v>193.9092</v>
      </c>
      <c r="AB26" s="392" t="s">
        <v>112</v>
      </c>
      <c r="AC26" s="425">
        <v>70.462500000000006</v>
      </c>
      <c r="AD26" s="425">
        <v>59.694299999999998</v>
      </c>
      <c r="AE26" s="425">
        <v>55.862400000000001</v>
      </c>
      <c r="AF26" s="425">
        <v>53.8932</v>
      </c>
      <c r="AG26" s="425">
        <v>57.850900000000003</v>
      </c>
      <c r="AH26" s="425">
        <v>49.152700000000003</v>
      </c>
      <c r="AI26" s="425">
        <v>55.811300000000003</v>
      </c>
      <c r="AJ26" s="425" t="s">
        <v>93</v>
      </c>
      <c r="AK26" s="435">
        <v>53.727600000000002</v>
      </c>
      <c r="AL26" s="435">
        <v>55.811300000000003</v>
      </c>
      <c r="AM26" s="426">
        <v>54.455100000000002</v>
      </c>
      <c r="AO26" s="392" t="s">
        <v>112</v>
      </c>
      <c r="AP26" s="425">
        <v>45.946599999999997</v>
      </c>
      <c r="AQ26" s="425">
        <v>48.008299999999998</v>
      </c>
      <c r="AR26" s="425">
        <v>47.079300000000003</v>
      </c>
      <c r="AS26" s="425">
        <v>45.232599999999998</v>
      </c>
      <c r="AT26" s="425">
        <v>47.238300000000002</v>
      </c>
      <c r="AU26" s="425">
        <v>30.564699999999998</v>
      </c>
      <c r="AV26" s="425">
        <v>44.1798</v>
      </c>
      <c r="AW26" s="425" t="s">
        <v>93</v>
      </c>
      <c r="AX26" s="435">
        <v>41.094799999999999</v>
      </c>
      <c r="AY26" s="435">
        <v>44.1798</v>
      </c>
      <c r="AZ26" s="426">
        <v>42.171900000000001</v>
      </c>
      <c r="BB26" s="392" t="s">
        <v>112</v>
      </c>
      <c r="BC26" s="425">
        <v>20.084199999999999</v>
      </c>
      <c r="BD26" s="425">
        <v>12.8177</v>
      </c>
      <c r="BE26" s="425">
        <v>14.602399999999999</v>
      </c>
      <c r="BF26" s="425">
        <v>17.0108</v>
      </c>
      <c r="BG26" s="425">
        <v>19.0168</v>
      </c>
      <c r="BH26" s="425">
        <v>33.782200000000003</v>
      </c>
      <c r="BI26" s="425">
        <v>29.6358</v>
      </c>
      <c r="BJ26" s="425" t="s">
        <v>93</v>
      </c>
      <c r="BK26" s="435">
        <v>22.430599999999998</v>
      </c>
      <c r="BL26" s="435">
        <v>29.6358</v>
      </c>
      <c r="BM26" s="426">
        <v>24.946300000000001</v>
      </c>
      <c r="BO26" s="392" t="s">
        <v>112</v>
      </c>
      <c r="BP26" s="425">
        <v>9.0699000000000005</v>
      </c>
      <c r="BQ26" s="425">
        <v>8.9872999999999994</v>
      </c>
      <c r="BR26" s="425">
        <v>11.9941</v>
      </c>
      <c r="BS26" s="425">
        <v>14.4017</v>
      </c>
      <c r="BT26" s="425">
        <v>16.692699999999999</v>
      </c>
      <c r="BU26" s="425">
        <v>29.008400000000002</v>
      </c>
      <c r="BV26" s="425">
        <v>22.0198</v>
      </c>
      <c r="BW26" s="425" t="s">
        <v>93</v>
      </c>
      <c r="BX26" s="435">
        <v>19.058800000000002</v>
      </c>
      <c r="BY26" s="435">
        <v>22.0198</v>
      </c>
      <c r="BZ26" s="426">
        <v>20.092600000000001</v>
      </c>
      <c r="CB26" s="392" t="s">
        <v>112</v>
      </c>
      <c r="CC26" s="425">
        <v>5.4954999999999998</v>
      </c>
      <c r="CD26" s="425">
        <v>14.3355</v>
      </c>
      <c r="CE26" s="425">
        <v>16.117699999999999</v>
      </c>
      <c r="CF26" s="425">
        <v>17.439699999999998</v>
      </c>
      <c r="CG26" s="425">
        <v>12.7857</v>
      </c>
      <c r="CH26" s="425">
        <v>8.4614999999999991</v>
      </c>
      <c r="CI26" s="425">
        <v>9.6030999999999995</v>
      </c>
      <c r="CJ26" s="425" t="s">
        <v>93</v>
      </c>
      <c r="CK26" s="435">
        <v>13.040699999999999</v>
      </c>
      <c r="CL26" s="435">
        <v>9.6030999999999995</v>
      </c>
      <c r="CM26" s="426">
        <v>11.8405</v>
      </c>
      <c r="CO26" s="392" t="s">
        <v>112</v>
      </c>
      <c r="CP26" s="425">
        <v>11.2783</v>
      </c>
      <c r="CQ26" s="425">
        <v>11.679</v>
      </c>
      <c r="CR26" s="425">
        <v>11.2065</v>
      </c>
      <c r="CS26" s="425">
        <v>11.7875</v>
      </c>
      <c r="CT26" s="425">
        <v>14.2783</v>
      </c>
      <c r="CU26" s="425">
        <v>13.747999999999999</v>
      </c>
      <c r="CV26" s="425">
        <v>20.426300000000001</v>
      </c>
      <c r="CW26" s="425" t="s">
        <v>93</v>
      </c>
      <c r="CX26" s="435">
        <v>12.7957</v>
      </c>
      <c r="CY26" s="435">
        <v>20.426300000000001</v>
      </c>
      <c r="CZ26" s="426">
        <v>15.459899999999999</v>
      </c>
    </row>
    <row r="27" spans="1:104" s="375" customFormat="1" ht="15.75" customHeight="1">
      <c r="B27" s="388" t="s">
        <v>48</v>
      </c>
      <c r="C27" s="389" t="s">
        <v>93</v>
      </c>
      <c r="D27" s="389">
        <v>211.5111</v>
      </c>
      <c r="E27" s="389">
        <v>278.29160000000002</v>
      </c>
      <c r="F27" s="389">
        <v>310.97519999999997</v>
      </c>
      <c r="G27" s="389">
        <v>294.26060000000001</v>
      </c>
      <c r="H27" s="389">
        <v>360.73360000000002</v>
      </c>
      <c r="I27" s="389">
        <v>604.58640000000003</v>
      </c>
      <c r="J27" s="389">
        <v>577.11350000000004</v>
      </c>
      <c r="K27" s="390">
        <v>316.80549999999999</v>
      </c>
      <c r="L27" s="390">
        <v>593.8288</v>
      </c>
      <c r="M27" s="391">
        <v>408.89339999999999</v>
      </c>
      <c r="O27" s="388" t="s">
        <v>48</v>
      </c>
      <c r="P27" s="389" t="s">
        <v>93</v>
      </c>
      <c r="Q27" s="389">
        <v>139.31970000000001</v>
      </c>
      <c r="R27" s="389">
        <v>140.50649999999999</v>
      </c>
      <c r="S27" s="389">
        <v>171.3382</v>
      </c>
      <c r="T27" s="389">
        <v>169.14750000000001</v>
      </c>
      <c r="U27" s="389">
        <v>209.26750000000001</v>
      </c>
      <c r="V27" s="389">
        <v>305.31939999999997</v>
      </c>
      <c r="W27" s="389">
        <v>363.93619999999999</v>
      </c>
      <c r="X27" s="390">
        <v>179.43369999999999</v>
      </c>
      <c r="Y27" s="390">
        <v>328.27199999999999</v>
      </c>
      <c r="Z27" s="391">
        <v>228.91050000000001</v>
      </c>
      <c r="AB27" s="388" t="s">
        <v>48</v>
      </c>
      <c r="AC27" s="423" t="s">
        <v>93</v>
      </c>
      <c r="AD27" s="423">
        <v>65.868799999999993</v>
      </c>
      <c r="AE27" s="423">
        <v>50.488900000000001</v>
      </c>
      <c r="AF27" s="423">
        <v>55.097099999999998</v>
      </c>
      <c r="AG27" s="423">
        <v>57.482199999999999</v>
      </c>
      <c r="AH27" s="423">
        <v>58.011600000000001</v>
      </c>
      <c r="AI27" s="423">
        <v>50.500500000000002</v>
      </c>
      <c r="AJ27" s="423">
        <v>63.061500000000002</v>
      </c>
      <c r="AK27" s="434">
        <v>56.638500000000001</v>
      </c>
      <c r="AL27" s="434">
        <v>55.2806</v>
      </c>
      <c r="AM27" s="424">
        <v>55.982900000000001</v>
      </c>
      <c r="AO27" s="388" t="s">
        <v>48</v>
      </c>
      <c r="AP27" s="423" t="s">
        <v>93</v>
      </c>
      <c r="AQ27" s="423">
        <v>65.5274</v>
      </c>
      <c r="AR27" s="423">
        <v>45.421999999999997</v>
      </c>
      <c r="AS27" s="423">
        <v>43.599400000000003</v>
      </c>
      <c r="AT27" s="423">
        <v>47.777700000000003</v>
      </c>
      <c r="AU27" s="423">
        <v>35.531799999999997</v>
      </c>
      <c r="AV27" s="423">
        <v>44.272100000000002</v>
      </c>
      <c r="AW27" s="423">
        <v>62.673900000000003</v>
      </c>
      <c r="AX27" s="434">
        <v>42.491999999999997</v>
      </c>
      <c r="AY27" s="434">
        <v>51.274900000000002</v>
      </c>
      <c r="AZ27" s="424">
        <v>46.732100000000003</v>
      </c>
      <c r="BB27" s="388" t="s">
        <v>48</v>
      </c>
      <c r="BC27" s="423" t="s">
        <v>93</v>
      </c>
      <c r="BD27" s="423">
        <v>18.046399999999998</v>
      </c>
      <c r="BE27" s="423">
        <v>20.110299999999999</v>
      </c>
      <c r="BF27" s="423">
        <v>20.34</v>
      </c>
      <c r="BG27" s="423">
        <v>21.3216</v>
      </c>
      <c r="BH27" s="423">
        <v>24.541499999999999</v>
      </c>
      <c r="BI27" s="423">
        <v>19.151299999999999</v>
      </c>
      <c r="BJ27" s="423">
        <v>21.273499999999999</v>
      </c>
      <c r="BK27" s="434">
        <v>22.068100000000001</v>
      </c>
      <c r="BL27" s="434">
        <v>19.9589</v>
      </c>
      <c r="BM27" s="424">
        <v>21.049800000000001</v>
      </c>
      <c r="BO27" s="388" t="s">
        <v>48</v>
      </c>
      <c r="BP27" s="423" t="s">
        <v>93</v>
      </c>
      <c r="BQ27" s="423">
        <v>13.8566</v>
      </c>
      <c r="BR27" s="423">
        <v>16.525099999999998</v>
      </c>
      <c r="BS27" s="423">
        <v>16.353300000000001</v>
      </c>
      <c r="BT27" s="423">
        <v>17.535699999999999</v>
      </c>
      <c r="BU27" s="423">
        <v>21.449100000000001</v>
      </c>
      <c r="BV27" s="423">
        <v>17.712</v>
      </c>
      <c r="BW27" s="423">
        <v>19.326499999999999</v>
      </c>
      <c r="BX27" s="434">
        <v>18.474799999999998</v>
      </c>
      <c r="BY27" s="434">
        <v>18.3264</v>
      </c>
      <c r="BZ27" s="424">
        <v>18.403199999999998</v>
      </c>
      <c r="CB27" s="388" t="s">
        <v>48</v>
      </c>
      <c r="CC27" s="423" t="s">
        <v>93</v>
      </c>
      <c r="CD27" s="423">
        <v>3.2437</v>
      </c>
      <c r="CE27" s="423">
        <v>11.995100000000001</v>
      </c>
      <c r="CF27" s="423">
        <v>11.7807</v>
      </c>
      <c r="CG27" s="423">
        <v>8.9053000000000004</v>
      </c>
      <c r="CH27" s="423">
        <v>9.3613999999999997</v>
      </c>
      <c r="CI27" s="423">
        <v>24.769300000000001</v>
      </c>
      <c r="CJ27" s="423">
        <v>12.339</v>
      </c>
      <c r="CK27" s="434">
        <v>9.9725999999999999</v>
      </c>
      <c r="CL27" s="434">
        <v>20.038900000000002</v>
      </c>
      <c r="CM27" s="424">
        <v>14.8323</v>
      </c>
      <c r="CO27" s="388" t="s">
        <v>48</v>
      </c>
      <c r="CP27" s="423" t="s">
        <v>93</v>
      </c>
      <c r="CQ27" s="423">
        <v>23.527799999999999</v>
      </c>
      <c r="CR27" s="423">
        <v>12.129300000000001</v>
      </c>
      <c r="CS27" s="423">
        <v>14.8918</v>
      </c>
      <c r="CT27" s="423">
        <v>19.804099999999998</v>
      </c>
      <c r="CU27" s="423">
        <v>13.2957</v>
      </c>
      <c r="CV27" s="423">
        <v>18.2151</v>
      </c>
      <c r="CW27" s="423">
        <v>18.485299999999999</v>
      </c>
      <c r="CX27" s="434">
        <v>15.893700000000001</v>
      </c>
      <c r="CY27" s="434">
        <v>18.317900000000002</v>
      </c>
      <c r="CZ27" s="424">
        <v>17.064</v>
      </c>
    </row>
    <row r="28" spans="1:104" s="328" customFormat="1" ht="15.75" customHeight="1">
      <c r="B28" s="392" t="s">
        <v>113</v>
      </c>
      <c r="C28" s="393" t="s">
        <v>93</v>
      </c>
      <c r="D28" s="393">
        <v>269.75560000000002</v>
      </c>
      <c r="E28" s="393">
        <v>235.88220000000001</v>
      </c>
      <c r="F28" s="393">
        <v>227.29320000000001</v>
      </c>
      <c r="G28" s="393">
        <v>390.75349999999997</v>
      </c>
      <c r="H28" s="393">
        <v>531.34010000000001</v>
      </c>
      <c r="I28" s="393">
        <v>369.47149999999999</v>
      </c>
      <c r="J28" s="393" t="s">
        <v>93</v>
      </c>
      <c r="K28" s="394">
        <v>302.22800000000001</v>
      </c>
      <c r="L28" s="394">
        <v>369.47149999999999</v>
      </c>
      <c r="M28" s="379">
        <v>328.51510000000002</v>
      </c>
      <c r="O28" s="392" t="s">
        <v>113</v>
      </c>
      <c r="P28" s="393" t="s">
        <v>93</v>
      </c>
      <c r="Q28" s="393">
        <v>153.58189999999999</v>
      </c>
      <c r="R28" s="393">
        <v>149.99430000000001</v>
      </c>
      <c r="S28" s="393">
        <v>121.5607</v>
      </c>
      <c r="T28" s="393">
        <v>226.2509</v>
      </c>
      <c r="U28" s="393">
        <v>196.30549999999999</v>
      </c>
      <c r="V28" s="393">
        <v>171.05850000000001</v>
      </c>
      <c r="W28" s="393" t="s">
        <v>93</v>
      </c>
      <c r="X28" s="394">
        <v>162.9247</v>
      </c>
      <c r="Y28" s="394">
        <v>171.05850000000001</v>
      </c>
      <c r="Z28" s="379">
        <v>166.1044</v>
      </c>
      <c r="AB28" s="392" t="s">
        <v>113</v>
      </c>
      <c r="AC28" s="425" t="s">
        <v>93</v>
      </c>
      <c r="AD28" s="425">
        <v>56.933700000000002</v>
      </c>
      <c r="AE28" s="425">
        <v>63.588700000000003</v>
      </c>
      <c r="AF28" s="425">
        <v>53.481900000000003</v>
      </c>
      <c r="AG28" s="425">
        <v>57.901200000000003</v>
      </c>
      <c r="AH28" s="425">
        <v>36.945399999999999</v>
      </c>
      <c r="AI28" s="425">
        <v>46.298200000000001</v>
      </c>
      <c r="AJ28" s="425" t="s">
        <v>93</v>
      </c>
      <c r="AK28" s="435">
        <v>53.907899999999998</v>
      </c>
      <c r="AL28" s="435">
        <v>46.298200000000001</v>
      </c>
      <c r="AM28" s="426">
        <v>50.562199999999997</v>
      </c>
      <c r="AO28" s="392" t="s">
        <v>113</v>
      </c>
      <c r="AP28" s="425" t="s">
        <v>93</v>
      </c>
      <c r="AQ28" s="425">
        <v>43.619</v>
      </c>
      <c r="AR28" s="425">
        <v>46.536200000000001</v>
      </c>
      <c r="AS28" s="425">
        <v>23.687000000000001</v>
      </c>
      <c r="AT28" s="425">
        <v>42.854700000000001</v>
      </c>
      <c r="AU28" s="425">
        <v>21.5776</v>
      </c>
      <c r="AV28" s="425">
        <v>26.9438</v>
      </c>
      <c r="AW28" s="425" t="s">
        <v>93</v>
      </c>
      <c r="AX28" s="435">
        <v>33.634700000000002</v>
      </c>
      <c r="AY28" s="435">
        <v>26.9438</v>
      </c>
      <c r="AZ28" s="426">
        <v>30.693000000000001</v>
      </c>
      <c r="BB28" s="392" t="s">
        <v>113</v>
      </c>
      <c r="BC28" s="425" t="s">
        <v>93</v>
      </c>
      <c r="BD28" s="425">
        <v>18.013200000000001</v>
      </c>
      <c r="BE28" s="425">
        <v>17.5823</v>
      </c>
      <c r="BF28" s="425">
        <v>27.0992</v>
      </c>
      <c r="BG28" s="425">
        <v>19.782800000000002</v>
      </c>
      <c r="BH28" s="425">
        <v>30.798100000000002</v>
      </c>
      <c r="BI28" s="425">
        <v>36.046900000000001</v>
      </c>
      <c r="BJ28" s="425" t="s">
        <v>93</v>
      </c>
      <c r="BK28" s="435">
        <v>23.622399999999999</v>
      </c>
      <c r="BL28" s="435">
        <v>36.046900000000001</v>
      </c>
      <c r="BM28" s="426">
        <v>29.084900000000001</v>
      </c>
      <c r="BO28" s="392" t="s">
        <v>113</v>
      </c>
      <c r="BP28" s="425" t="s">
        <v>93</v>
      </c>
      <c r="BQ28" s="425">
        <v>15.536899999999999</v>
      </c>
      <c r="BR28" s="425">
        <v>15.021100000000001</v>
      </c>
      <c r="BS28" s="425">
        <v>23.6859</v>
      </c>
      <c r="BT28" s="425">
        <v>15.987399999999999</v>
      </c>
      <c r="BU28" s="425">
        <v>22.271100000000001</v>
      </c>
      <c r="BV28" s="425">
        <v>31.371099999999998</v>
      </c>
      <c r="BW28" s="425" t="s">
        <v>93</v>
      </c>
      <c r="BX28" s="435">
        <v>19.4054</v>
      </c>
      <c r="BY28" s="435">
        <v>31.371099999999998</v>
      </c>
      <c r="BZ28" s="426">
        <v>24.6663</v>
      </c>
      <c r="CB28" s="392" t="s">
        <v>113</v>
      </c>
      <c r="CC28" s="425" t="s">
        <v>93</v>
      </c>
      <c r="CD28" s="425">
        <v>9.8267000000000007</v>
      </c>
      <c r="CE28" s="425">
        <v>9.2698</v>
      </c>
      <c r="CF28" s="425">
        <v>9.4044000000000008</v>
      </c>
      <c r="CG28" s="425">
        <v>12.4345</v>
      </c>
      <c r="CH28" s="425">
        <v>24.921700000000001</v>
      </c>
      <c r="CI28" s="425">
        <v>10.773099999999999</v>
      </c>
      <c r="CJ28" s="425" t="s">
        <v>93</v>
      </c>
      <c r="CK28" s="435">
        <v>12.895200000000001</v>
      </c>
      <c r="CL28" s="435">
        <v>10.773099999999999</v>
      </c>
      <c r="CM28" s="426">
        <v>11.962199999999999</v>
      </c>
      <c r="CO28" s="392" t="s">
        <v>113</v>
      </c>
      <c r="CP28" s="425" t="s">
        <v>93</v>
      </c>
      <c r="CQ28" s="425">
        <v>15.6676</v>
      </c>
      <c r="CR28" s="425">
        <v>12.1823</v>
      </c>
      <c r="CS28" s="425">
        <v>14.253500000000001</v>
      </c>
      <c r="CT28" s="425">
        <v>17.905100000000001</v>
      </c>
      <c r="CU28" s="425">
        <v>20.980899999999998</v>
      </c>
      <c r="CV28" s="425">
        <v>21.040299999999998</v>
      </c>
      <c r="CW28" s="425" t="s">
        <v>93</v>
      </c>
      <c r="CX28" s="435">
        <v>16.374300000000002</v>
      </c>
      <c r="CY28" s="435">
        <v>21.040299999999998</v>
      </c>
      <c r="CZ28" s="426">
        <v>18.425799999999999</v>
      </c>
    </row>
    <row r="29" spans="1:104" s="375" customFormat="1" ht="15.75" customHeight="1">
      <c r="B29" s="388" t="s">
        <v>51</v>
      </c>
      <c r="C29" s="389">
        <v>312.9169</v>
      </c>
      <c r="D29" s="389">
        <v>232.14099999999999</v>
      </c>
      <c r="E29" s="389">
        <v>327.50400000000002</v>
      </c>
      <c r="F29" s="389">
        <v>273.00209999999998</v>
      </c>
      <c r="G29" s="389">
        <v>415.72550000000001</v>
      </c>
      <c r="H29" s="389">
        <v>333.97500000000002</v>
      </c>
      <c r="I29" s="389" t="s">
        <v>93</v>
      </c>
      <c r="J29" s="389" t="s">
        <v>93</v>
      </c>
      <c r="K29" s="390">
        <v>326.83150000000001</v>
      </c>
      <c r="L29" s="390" t="s">
        <v>93</v>
      </c>
      <c r="M29" s="391">
        <v>326.83150000000001</v>
      </c>
      <c r="O29" s="388" t="s">
        <v>51</v>
      </c>
      <c r="P29" s="389">
        <v>184.57849999999999</v>
      </c>
      <c r="Q29" s="389">
        <v>169.7114</v>
      </c>
      <c r="R29" s="389">
        <v>255.6454</v>
      </c>
      <c r="S29" s="389">
        <v>194.06649999999999</v>
      </c>
      <c r="T29" s="389">
        <v>310.55470000000003</v>
      </c>
      <c r="U29" s="389">
        <v>142.3553</v>
      </c>
      <c r="V29" s="389" t="s">
        <v>93</v>
      </c>
      <c r="W29" s="389" t="s">
        <v>93</v>
      </c>
      <c r="X29" s="390">
        <v>197.93109999999999</v>
      </c>
      <c r="Y29" s="390" t="s">
        <v>93</v>
      </c>
      <c r="Z29" s="391">
        <v>197.93109999999999</v>
      </c>
      <c r="AB29" s="388" t="s">
        <v>51</v>
      </c>
      <c r="AC29" s="423">
        <v>58.986400000000003</v>
      </c>
      <c r="AD29" s="423">
        <v>73.107100000000003</v>
      </c>
      <c r="AE29" s="423">
        <v>78.058700000000002</v>
      </c>
      <c r="AF29" s="423">
        <v>71.086100000000002</v>
      </c>
      <c r="AG29" s="423">
        <v>74.701899999999995</v>
      </c>
      <c r="AH29" s="423">
        <v>42.624499999999998</v>
      </c>
      <c r="AI29" s="423" t="s">
        <v>93</v>
      </c>
      <c r="AJ29" s="423" t="s">
        <v>93</v>
      </c>
      <c r="AK29" s="434">
        <v>60.560600000000001</v>
      </c>
      <c r="AL29" s="434" t="s">
        <v>93</v>
      </c>
      <c r="AM29" s="424">
        <v>60.560600000000001</v>
      </c>
      <c r="AO29" s="388" t="s">
        <v>51</v>
      </c>
      <c r="AP29" s="423">
        <v>38.4893</v>
      </c>
      <c r="AQ29" s="423">
        <v>54.386000000000003</v>
      </c>
      <c r="AR29" s="423">
        <v>46.457599999999999</v>
      </c>
      <c r="AS29" s="423">
        <v>49.670499999999997</v>
      </c>
      <c r="AT29" s="423">
        <v>25.032399999999999</v>
      </c>
      <c r="AU29" s="423">
        <v>29.120699999999999</v>
      </c>
      <c r="AV29" s="423" t="s">
        <v>93</v>
      </c>
      <c r="AW29" s="423" t="s">
        <v>93</v>
      </c>
      <c r="AX29" s="434">
        <v>35.901400000000002</v>
      </c>
      <c r="AY29" s="434" t="s">
        <v>93</v>
      </c>
      <c r="AZ29" s="424">
        <v>35.901400000000002</v>
      </c>
      <c r="BB29" s="388" t="s">
        <v>51</v>
      </c>
      <c r="BC29" s="423">
        <v>11.2003</v>
      </c>
      <c r="BD29" s="423">
        <v>12.2143</v>
      </c>
      <c r="BE29" s="423">
        <v>11.755699999999999</v>
      </c>
      <c r="BF29" s="423">
        <v>23.626200000000001</v>
      </c>
      <c r="BG29" s="423">
        <v>13.5517</v>
      </c>
      <c r="BH29" s="423">
        <v>50.565300000000001</v>
      </c>
      <c r="BI29" s="423" t="s">
        <v>93</v>
      </c>
      <c r="BJ29" s="423" t="s">
        <v>93</v>
      </c>
      <c r="BK29" s="434">
        <v>30.2882</v>
      </c>
      <c r="BL29" s="434" t="s">
        <v>93</v>
      </c>
      <c r="BM29" s="424">
        <v>30.2882</v>
      </c>
      <c r="BO29" s="388" t="s">
        <v>51</v>
      </c>
      <c r="BP29" s="423">
        <v>10.925000000000001</v>
      </c>
      <c r="BQ29" s="423">
        <v>10.1927</v>
      </c>
      <c r="BR29" s="423">
        <v>6.3083</v>
      </c>
      <c r="BS29" s="423">
        <v>15.163</v>
      </c>
      <c r="BT29" s="423">
        <v>8.8724000000000007</v>
      </c>
      <c r="BU29" s="423">
        <v>34.899799999999999</v>
      </c>
      <c r="BV29" s="423" t="s">
        <v>93</v>
      </c>
      <c r="BW29" s="423" t="s">
        <v>93</v>
      </c>
      <c r="BX29" s="434">
        <v>20.500399999999999</v>
      </c>
      <c r="BY29" s="434" t="s">
        <v>93</v>
      </c>
      <c r="BZ29" s="424">
        <v>20.500399999999999</v>
      </c>
      <c r="CB29" s="388" t="s">
        <v>51</v>
      </c>
      <c r="CC29" s="423">
        <v>18.3476</v>
      </c>
      <c r="CD29" s="423">
        <v>5.7610000000000001</v>
      </c>
      <c r="CE29" s="423">
        <v>5.8125999999999998</v>
      </c>
      <c r="CF29" s="423">
        <v>3.6520999999999999</v>
      </c>
      <c r="CG29" s="423">
        <v>8.31</v>
      </c>
      <c r="CH29" s="423">
        <v>5.4714</v>
      </c>
      <c r="CI29" s="423" t="s">
        <v>93</v>
      </c>
      <c r="CJ29" s="423" t="s">
        <v>93</v>
      </c>
      <c r="CK29" s="434">
        <v>6.0934999999999997</v>
      </c>
      <c r="CL29" s="434" t="s">
        <v>93</v>
      </c>
      <c r="CM29" s="424">
        <v>6.0934999999999997</v>
      </c>
      <c r="CO29" s="388" t="s">
        <v>51</v>
      </c>
      <c r="CP29" s="423">
        <v>7.9438000000000004</v>
      </c>
      <c r="CQ29" s="423">
        <v>2.3199000000000001</v>
      </c>
      <c r="CR29" s="423">
        <v>13.201599999999999</v>
      </c>
      <c r="CS29" s="423">
        <v>14.0101</v>
      </c>
      <c r="CT29" s="423">
        <v>14.617100000000001</v>
      </c>
      <c r="CU29" s="423">
        <v>14.4276</v>
      </c>
      <c r="CV29" s="423" t="s">
        <v>93</v>
      </c>
      <c r="CW29" s="423" t="s">
        <v>93</v>
      </c>
      <c r="CX29" s="434">
        <v>13.231400000000001</v>
      </c>
      <c r="CY29" s="434" t="s">
        <v>93</v>
      </c>
      <c r="CZ29" s="424">
        <v>13.231400000000001</v>
      </c>
    </row>
    <row r="30" spans="1:104" s="328" customFormat="1" ht="15.75" customHeight="1">
      <c r="B30" s="392" t="s">
        <v>114</v>
      </c>
      <c r="C30" s="393">
        <v>277.32530000000003</v>
      </c>
      <c r="D30" s="393">
        <v>337.82819999999998</v>
      </c>
      <c r="E30" s="393">
        <v>310.20650000000001</v>
      </c>
      <c r="F30" s="393">
        <v>246.1003</v>
      </c>
      <c r="G30" s="393">
        <v>375.9289</v>
      </c>
      <c r="H30" s="393">
        <v>330.6207</v>
      </c>
      <c r="I30" s="393">
        <v>521.2038</v>
      </c>
      <c r="J30" s="393">
        <v>1307.3716999999999</v>
      </c>
      <c r="K30" s="394">
        <v>316.41340000000002</v>
      </c>
      <c r="L30" s="394">
        <v>727.15610000000004</v>
      </c>
      <c r="M30" s="379">
        <v>449.81740000000002</v>
      </c>
      <c r="O30" s="392" t="s">
        <v>114</v>
      </c>
      <c r="P30" s="393">
        <v>110.3683</v>
      </c>
      <c r="Q30" s="393">
        <v>198.958</v>
      </c>
      <c r="R30" s="393">
        <v>191.03980000000001</v>
      </c>
      <c r="S30" s="393">
        <v>147.9135</v>
      </c>
      <c r="T30" s="393">
        <v>214.43940000000001</v>
      </c>
      <c r="U30" s="393">
        <v>178.8817</v>
      </c>
      <c r="V30" s="393">
        <v>286.13069999999999</v>
      </c>
      <c r="W30" s="393">
        <v>439.6875</v>
      </c>
      <c r="X30" s="394">
        <v>183.35239999999999</v>
      </c>
      <c r="Y30" s="394">
        <v>326.358</v>
      </c>
      <c r="Z30" s="379">
        <v>229.7988</v>
      </c>
      <c r="AB30" s="392" t="s">
        <v>114</v>
      </c>
      <c r="AC30" s="425">
        <v>39.797400000000003</v>
      </c>
      <c r="AD30" s="425">
        <v>58.893300000000004</v>
      </c>
      <c r="AE30" s="425">
        <v>61.584699999999998</v>
      </c>
      <c r="AF30" s="425">
        <v>60.102899999999998</v>
      </c>
      <c r="AG30" s="425">
        <v>57.042499999999997</v>
      </c>
      <c r="AH30" s="425">
        <v>54.104799999999997</v>
      </c>
      <c r="AI30" s="425">
        <v>54.898000000000003</v>
      </c>
      <c r="AJ30" s="425">
        <v>33.631399999999999</v>
      </c>
      <c r="AK30" s="435">
        <v>57.947099999999999</v>
      </c>
      <c r="AL30" s="435">
        <v>44.881399999999999</v>
      </c>
      <c r="AM30" s="426">
        <v>51.0871</v>
      </c>
      <c r="AO30" s="392" t="s">
        <v>114</v>
      </c>
      <c r="AP30" s="425">
        <v>39.704700000000003</v>
      </c>
      <c r="AQ30" s="425">
        <v>51.255600000000001</v>
      </c>
      <c r="AR30" s="425">
        <v>51.352899999999998</v>
      </c>
      <c r="AS30" s="425">
        <v>48.637700000000002</v>
      </c>
      <c r="AT30" s="425">
        <v>50.633200000000002</v>
      </c>
      <c r="AU30" s="425">
        <v>33.0032</v>
      </c>
      <c r="AV30" s="425">
        <v>39.148099999999999</v>
      </c>
      <c r="AW30" s="425">
        <v>23.082699999999999</v>
      </c>
      <c r="AX30" s="435">
        <v>47.075400000000002</v>
      </c>
      <c r="AY30" s="435">
        <v>31.581299999999999</v>
      </c>
      <c r="AZ30" s="426">
        <v>38.940399999999997</v>
      </c>
      <c r="BB30" s="392" t="s">
        <v>114</v>
      </c>
      <c r="BC30" s="425">
        <v>26.727599999999999</v>
      </c>
      <c r="BD30" s="425">
        <v>11.200699999999999</v>
      </c>
      <c r="BE30" s="425">
        <v>13.7669</v>
      </c>
      <c r="BF30" s="425">
        <v>17.145900000000001</v>
      </c>
      <c r="BG30" s="425">
        <v>19.363299999999999</v>
      </c>
      <c r="BH30" s="425">
        <v>31.409300000000002</v>
      </c>
      <c r="BI30" s="425">
        <v>27.739599999999999</v>
      </c>
      <c r="BJ30" s="425">
        <v>16.564299999999999</v>
      </c>
      <c r="BK30" s="435">
        <v>19.9878</v>
      </c>
      <c r="BL30" s="435">
        <v>22.475999999999999</v>
      </c>
      <c r="BM30" s="426">
        <v>21.2942</v>
      </c>
      <c r="BO30" s="392" t="s">
        <v>114</v>
      </c>
      <c r="BP30" s="425">
        <v>25.802399999999999</v>
      </c>
      <c r="BQ30" s="425">
        <v>7.7624000000000004</v>
      </c>
      <c r="BR30" s="425">
        <v>10.1974</v>
      </c>
      <c r="BS30" s="425">
        <v>13.6927</v>
      </c>
      <c r="BT30" s="425">
        <v>15.1762</v>
      </c>
      <c r="BU30" s="425">
        <v>22.475899999999999</v>
      </c>
      <c r="BV30" s="425">
        <v>23.439599999999999</v>
      </c>
      <c r="BW30" s="425">
        <v>13.9542</v>
      </c>
      <c r="BX30" s="435">
        <v>15.234500000000001</v>
      </c>
      <c r="BY30" s="435">
        <v>18.971900000000002</v>
      </c>
      <c r="BZ30" s="426">
        <v>17.1968</v>
      </c>
      <c r="CB30" s="392" t="s">
        <v>114</v>
      </c>
      <c r="CC30" s="425">
        <v>18.764500000000002</v>
      </c>
      <c r="CD30" s="425">
        <v>15.568300000000001</v>
      </c>
      <c r="CE30" s="425">
        <v>14.301</v>
      </c>
      <c r="CF30" s="425">
        <v>10.1541</v>
      </c>
      <c r="CG30" s="425">
        <v>14.5617</v>
      </c>
      <c r="CH30" s="425">
        <v>6.5716999999999999</v>
      </c>
      <c r="CI30" s="425">
        <v>11.8659</v>
      </c>
      <c r="CJ30" s="425">
        <v>38.884799999999998</v>
      </c>
      <c r="CK30" s="435">
        <v>12.0207</v>
      </c>
      <c r="CL30" s="435">
        <v>24.591799999999999</v>
      </c>
      <c r="CM30" s="426">
        <v>18.621099999999998</v>
      </c>
      <c r="CO30" s="392" t="s">
        <v>114</v>
      </c>
      <c r="CP30" s="425">
        <v>23.8476</v>
      </c>
      <c r="CQ30" s="425">
        <v>12.792299999999999</v>
      </c>
      <c r="CR30" s="425">
        <v>14.1075</v>
      </c>
      <c r="CS30" s="425">
        <v>14.7201</v>
      </c>
      <c r="CT30" s="425">
        <v>16.272099999999998</v>
      </c>
      <c r="CU30" s="425">
        <v>13.565300000000001</v>
      </c>
      <c r="CV30" s="425">
        <v>15.3261</v>
      </c>
      <c r="CW30" s="425">
        <v>16.5349</v>
      </c>
      <c r="CX30" s="435">
        <v>15.006600000000001</v>
      </c>
      <c r="CY30" s="435">
        <v>15.8955</v>
      </c>
      <c r="CZ30" s="426">
        <v>15.4733</v>
      </c>
    </row>
    <row r="31" spans="1:104" s="375" customFormat="1" ht="15.75" customHeight="1">
      <c r="B31" s="388" t="s">
        <v>115</v>
      </c>
      <c r="C31" s="389" t="s">
        <v>93</v>
      </c>
      <c r="D31" s="389" t="s">
        <v>93</v>
      </c>
      <c r="E31" s="389">
        <v>343.36950000000002</v>
      </c>
      <c r="F31" s="389">
        <v>292.37049999999999</v>
      </c>
      <c r="G31" s="389">
        <v>288.87549999999999</v>
      </c>
      <c r="H31" s="389">
        <v>389.22649999999999</v>
      </c>
      <c r="I31" s="389">
        <v>520.10410000000002</v>
      </c>
      <c r="J31" s="389">
        <v>657.74969999999996</v>
      </c>
      <c r="K31" s="390">
        <v>325.3691</v>
      </c>
      <c r="L31" s="390">
        <v>571.15980000000002</v>
      </c>
      <c r="M31" s="391">
        <v>450.16770000000002</v>
      </c>
      <c r="O31" s="388" t="s">
        <v>115</v>
      </c>
      <c r="P31" s="389" t="s">
        <v>93</v>
      </c>
      <c r="Q31" s="389" t="s">
        <v>93</v>
      </c>
      <c r="R31" s="389">
        <v>217.82640000000001</v>
      </c>
      <c r="S31" s="389">
        <v>202.3014</v>
      </c>
      <c r="T31" s="389">
        <v>186.4828</v>
      </c>
      <c r="U31" s="389">
        <v>220.77070000000001</v>
      </c>
      <c r="V31" s="389">
        <v>248.68190000000001</v>
      </c>
      <c r="W31" s="389">
        <v>328.11509999999998</v>
      </c>
      <c r="X31" s="390">
        <v>202.4461</v>
      </c>
      <c r="Y31" s="390">
        <v>278.1454</v>
      </c>
      <c r="Z31" s="391">
        <v>240.8819</v>
      </c>
      <c r="AB31" s="388" t="s">
        <v>115</v>
      </c>
      <c r="AC31" s="423" t="s">
        <v>93</v>
      </c>
      <c r="AD31" s="423" t="s">
        <v>93</v>
      </c>
      <c r="AE31" s="423">
        <v>63.437899999999999</v>
      </c>
      <c r="AF31" s="423">
        <v>69.1935</v>
      </c>
      <c r="AG31" s="423">
        <v>64.554699999999997</v>
      </c>
      <c r="AH31" s="423">
        <v>56.720399999999998</v>
      </c>
      <c r="AI31" s="423">
        <v>47.813899999999997</v>
      </c>
      <c r="AJ31" s="423">
        <v>49.884500000000003</v>
      </c>
      <c r="AK31" s="434">
        <v>62.220399999999998</v>
      </c>
      <c r="AL31" s="434">
        <v>48.698300000000003</v>
      </c>
      <c r="AM31" s="424">
        <v>53.509399999999999</v>
      </c>
      <c r="AO31" s="388" t="s">
        <v>115</v>
      </c>
      <c r="AP31" s="423" t="s">
        <v>93</v>
      </c>
      <c r="AQ31" s="423" t="s">
        <v>93</v>
      </c>
      <c r="AR31" s="423">
        <v>49.006900000000002</v>
      </c>
      <c r="AS31" s="423">
        <v>52.659199999999998</v>
      </c>
      <c r="AT31" s="423">
        <v>44.809899999999999</v>
      </c>
      <c r="AU31" s="423">
        <v>39.253900000000002</v>
      </c>
      <c r="AV31" s="423">
        <v>43.568399999999997</v>
      </c>
      <c r="AW31" s="423">
        <v>28.290800000000001</v>
      </c>
      <c r="AX31" s="434">
        <v>44.258400000000002</v>
      </c>
      <c r="AY31" s="434">
        <v>37.042499999999997</v>
      </c>
      <c r="AZ31" s="424">
        <v>39.6098</v>
      </c>
      <c r="BB31" s="388" t="s">
        <v>115</v>
      </c>
      <c r="BC31" s="423" t="s">
        <v>93</v>
      </c>
      <c r="BD31" s="423" t="s">
        <v>93</v>
      </c>
      <c r="BE31" s="423">
        <v>11.720700000000001</v>
      </c>
      <c r="BF31" s="423">
        <v>12.134600000000001</v>
      </c>
      <c r="BG31" s="423">
        <v>19.396699999999999</v>
      </c>
      <c r="BH31" s="423">
        <v>29.3261</v>
      </c>
      <c r="BI31" s="423">
        <v>35.535899999999998</v>
      </c>
      <c r="BJ31" s="423">
        <v>38.3521</v>
      </c>
      <c r="BK31" s="434">
        <v>21.432200000000002</v>
      </c>
      <c r="BL31" s="434">
        <v>36.738799999999998</v>
      </c>
      <c r="BM31" s="424">
        <v>31.292899999999999</v>
      </c>
      <c r="BO31" s="388" t="s">
        <v>115</v>
      </c>
      <c r="BP31" s="423" t="s">
        <v>93</v>
      </c>
      <c r="BQ31" s="423" t="s">
        <v>93</v>
      </c>
      <c r="BR31" s="423">
        <v>8.4890000000000008</v>
      </c>
      <c r="BS31" s="423">
        <v>9.1104000000000003</v>
      </c>
      <c r="BT31" s="423">
        <v>15.3072</v>
      </c>
      <c r="BU31" s="423">
        <v>21.282900000000001</v>
      </c>
      <c r="BV31" s="423">
        <v>20.3748</v>
      </c>
      <c r="BW31" s="423">
        <v>31.7408</v>
      </c>
      <c r="BX31" s="434">
        <v>16.074400000000001</v>
      </c>
      <c r="BY31" s="434">
        <v>25.229900000000001</v>
      </c>
      <c r="BZ31" s="424">
        <v>21.9725</v>
      </c>
      <c r="CB31" s="388" t="s">
        <v>115</v>
      </c>
      <c r="CC31" s="423" t="s">
        <v>93</v>
      </c>
      <c r="CD31" s="423" t="s">
        <v>93</v>
      </c>
      <c r="CE31" s="423">
        <v>10.349399999999999</v>
      </c>
      <c r="CF31" s="423">
        <v>7.9908000000000001</v>
      </c>
      <c r="CG31" s="423">
        <v>7.0266999999999999</v>
      </c>
      <c r="CH31" s="423">
        <v>8.2321000000000009</v>
      </c>
      <c r="CI31" s="423">
        <v>12.3468</v>
      </c>
      <c r="CJ31" s="423">
        <v>2.4843999999999999</v>
      </c>
      <c r="CK31" s="434">
        <v>7.8941999999999997</v>
      </c>
      <c r="CL31" s="434">
        <v>8.1341000000000001</v>
      </c>
      <c r="CM31" s="424">
        <v>8.0487000000000002</v>
      </c>
      <c r="CO31" s="388" t="s">
        <v>115</v>
      </c>
      <c r="CP31" s="423" t="s">
        <v>93</v>
      </c>
      <c r="CQ31" s="423" t="s">
        <v>93</v>
      </c>
      <c r="CR31" s="423">
        <v>9.1</v>
      </c>
      <c r="CS31" s="423">
        <v>11.225</v>
      </c>
      <c r="CT31" s="423">
        <v>15.7074</v>
      </c>
      <c r="CU31" s="423">
        <v>12.181800000000001</v>
      </c>
      <c r="CV31" s="423">
        <v>19.3108</v>
      </c>
      <c r="CW31" s="423">
        <v>26.464500000000001</v>
      </c>
      <c r="CX31" s="434">
        <v>13.1503</v>
      </c>
      <c r="CY31" s="434">
        <v>22.366499999999998</v>
      </c>
      <c r="CZ31" s="424">
        <v>19.087499999999999</v>
      </c>
    </row>
    <row r="32" spans="1:104" s="328" customFormat="1" ht="15.75" customHeight="1">
      <c r="B32" s="392" t="s">
        <v>116</v>
      </c>
      <c r="C32" s="393" t="s">
        <v>93</v>
      </c>
      <c r="D32" s="393">
        <v>454.20780000000002</v>
      </c>
      <c r="E32" s="393">
        <v>380.75650000000002</v>
      </c>
      <c r="F32" s="393">
        <v>347.33499999999998</v>
      </c>
      <c r="G32" s="393">
        <v>377.51960000000003</v>
      </c>
      <c r="H32" s="393">
        <v>551.91480000000001</v>
      </c>
      <c r="I32" s="393">
        <v>490.16879999999998</v>
      </c>
      <c r="J32" s="393">
        <v>472.26600000000002</v>
      </c>
      <c r="K32" s="394">
        <v>401.1583</v>
      </c>
      <c r="L32" s="394">
        <v>481.06459999999998</v>
      </c>
      <c r="M32" s="379">
        <v>424.85219999999998</v>
      </c>
      <c r="O32" s="392" t="s">
        <v>116</v>
      </c>
      <c r="P32" s="393" t="s">
        <v>93</v>
      </c>
      <c r="Q32" s="393">
        <v>324.94009999999997</v>
      </c>
      <c r="R32" s="393">
        <v>255.99180000000001</v>
      </c>
      <c r="S32" s="393">
        <v>227.91309999999999</v>
      </c>
      <c r="T32" s="393">
        <v>236.92060000000001</v>
      </c>
      <c r="U32" s="393">
        <v>280.90210000000002</v>
      </c>
      <c r="V32" s="393">
        <v>272.96640000000002</v>
      </c>
      <c r="W32" s="393">
        <v>205.8073</v>
      </c>
      <c r="X32" s="394">
        <v>247.67830000000001</v>
      </c>
      <c r="Y32" s="394">
        <v>238.81370000000001</v>
      </c>
      <c r="Z32" s="379">
        <v>245.0498</v>
      </c>
      <c r="AB32" s="392" t="s">
        <v>116</v>
      </c>
      <c r="AC32" s="425" t="s">
        <v>93</v>
      </c>
      <c r="AD32" s="425">
        <v>71.540000000000006</v>
      </c>
      <c r="AE32" s="425">
        <v>67.232399999999998</v>
      </c>
      <c r="AF32" s="425">
        <v>65.617699999999999</v>
      </c>
      <c r="AG32" s="425">
        <v>62.757199999999997</v>
      </c>
      <c r="AH32" s="425">
        <v>50.895899999999997</v>
      </c>
      <c r="AI32" s="425">
        <v>55.688200000000002</v>
      </c>
      <c r="AJ32" s="425">
        <v>43.578699999999998</v>
      </c>
      <c r="AK32" s="435">
        <v>61.7408</v>
      </c>
      <c r="AL32" s="435">
        <v>49.642699999999998</v>
      </c>
      <c r="AM32" s="426">
        <v>57.678800000000003</v>
      </c>
      <c r="AO32" s="392" t="s">
        <v>116</v>
      </c>
      <c r="AP32" s="425" t="s">
        <v>93</v>
      </c>
      <c r="AQ32" s="425">
        <v>57.600200000000001</v>
      </c>
      <c r="AR32" s="425">
        <v>49.4161</v>
      </c>
      <c r="AS32" s="425">
        <v>51.158099999999997</v>
      </c>
      <c r="AT32" s="425">
        <v>48.746699999999997</v>
      </c>
      <c r="AU32" s="425">
        <v>34.8568</v>
      </c>
      <c r="AV32" s="425">
        <v>44.000399999999999</v>
      </c>
      <c r="AW32" s="425">
        <v>43.325099999999999</v>
      </c>
      <c r="AX32" s="435">
        <v>46.424700000000001</v>
      </c>
      <c r="AY32" s="435">
        <v>43.6633</v>
      </c>
      <c r="AZ32" s="426">
        <v>45.497599999999998</v>
      </c>
      <c r="BB32" s="392" t="s">
        <v>116</v>
      </c>
      <c r="BC32" s="425" t="s">
        <v>93</v>
      </c>
      <c r="BD32" s="425">
        <v>12.8971</v>
      </c>
      <c r="BE32" s="425">
        <v>12.5898</v>
      </c>
      <c r="BF32" s="425">
        <v>11.9809</v>
      </c>
      <c r="BG32" s="425">
        <v>18.144100000000002</v>
      </c>
      <c r="BH32" s="425">
        <v>31.004899999999999</v>
      </c>
      <c r="BI32" s="425">
        <v>34.932099999999998</v>
      </c>
      <c r="BJ32" s="425">
        <v>39.678100000000001</v>
      </c>
      <c r="BK32" s="435">
        <v>18.384399999999999</v>
      </c>
      <c r="BL32" s="435">
        <v>37.301400000000001</v>
      </c>
      <c r="BM32" s="426">
        <v>24.735800000000001</v>
      </c>
      <c r="BO32" s="392" t="s">
        <v>116</v>
      </c>
      <c r="BP32" s="425" t="s">
        <v>93</v>
      </c>
      <c r="BQ32" s="425">
        <v>8.8504000000000005</v>
      </c>
      <c r="BR32" s="425">
        <v>10.2338</v>
      </c>
      <c r="BS32" s="425">
        <v>10.0769</v>
      </c>
      <c r="BT32" s="425">
        <v>15.002000000000001</v>
      </c>
      <c r="BU32" s="425">
        <v>19.234300000000001</v>
      </c>
      <c r="BV32" s="425">
        <v>21.7197</v>
      </c>
      <c r="BW32" s="425">
        <v>29.559200000000001</v>
      </c>
      <c r="BX32" s="435">
        <v>13.6068</v>
      </c>
      <c r="BY32" s="435">
        <v>25.633400000000002</v>
      </c>
      <c r="BZ32" s="426">
        <v>17.6448</v>
      </c>
      <c r="CB32" s="392" t="s">
        <v>116</v>
      </c>
      <c r="CC32" s="425" t="s">
        <v>93</v>
      </c>
      <c r="CD32" s="425">
        <v>7.7481999999999998</v>
      </c>
      <c r="CE32" s="425">
        <v>7.9917999999999996</v>
      </c>
      <c r="CF32" s="425">
        <v>9.2565000000000008</v>
      </c>
      <c r="CG32" s="425">
        <v>9.0805000000000007</v>
      </c>
      <c r="CH32" s="425">
        <v>10.2233</v>
      </c>
      <c r="CI32" s="425">
        <v>6.0509000000000004</v>
      </c>
      <c r="CJ32" s="425">
        <v>6.3678999999999997</v>
      </c>
      <c r="CK32" s="435">
        <v>9.1722000000000001</v>
      </c>
      <c r="CL32" s="435">
        <v>6.2092000000000001</v>
      </c>
      <c r="CM32" s="426">
        <v>8.1773000000000007</v>
      </c>
      <c r="CO32" s="392" t="s">
        <v>116</v>
      </c>
      <c r="CP32" s="425" t="s">
        <v>93</v>
      </c>
      <c r="CQ32" s="425">
        <v>8.5276999999999994</v>
      </c>
      <c r="CR32" s="425">
        <v>13.1311</v>
      </c>
      <c r="CS32" s="425">
        <v>5.6875999999999998</v>
      </c>
      <c r="CT32" s="425">
        <v>14.729799999999999</v>
      </c>
      <c r="CU32" s="425">
        <v>16.854399999999998</v>
      </c>
      <c r="CV32" s="425">
        <v>17.4147</v>
      </c>
      <c r="CW32" s="425">
        <v>25.106400000000001</v>
      </c>
      <c r="CX32" s="435">
        <v>12.237500000000001</v>
      </c>
      <c r="CY32" s="435">
        <v>21.2547</v>
      </c>
      <c r="CZ32" s="426">
        <v>15.2651</v>
      </c>
    </row>
    <row r="33" spans="2:104" s="375" customFormat="1" ht="15.75" customHeight="1">
      <c r="B33" s="388" t="s">
        <v>117</v>
      </c>
      <c r="C33" s="389">
        <v>396.8125</v>
      </c>
      <c r="D33" s="389">
        <v>271.73140000000001</v>
      </c>
      <c r="E33" s="389">
        <v>296.38909999999998</v>
      </c>
      <c r="F33" s="389">
        <v>330.5607</v>
      </c>
      <c r="G33" s="389">
        <v>335.13380000000001</v>
      </c>
      <c r="H33" s="389">
        <v>410.0564</v>
      </c>
      <c r="I33" s="389">
        <v>447.07839999999999</v>
      </c>
      <c r="J33" s="389">
        <v>968.06550000000004</v>
      </c>
      <c r="K33" s="390">
        <v>351.29430000000002</v>
      </c>
      <c r="L33" s="390">
        <v>655.37019999999995</v>
      </c>
      <c r="M33" s="391">
        <v>447.8845</v>
      </c>
      <c r="O33" s="388" t="s">
        <v>117</v>
      </c>
      <c r="P33" s="389">
        <v>182.94210000000001</v>
      </c>
      <c r="Q33" s="389">
        <v>159.77879999999999</v>
      </c>
      <c r="R33" s="389">
        <v>170.70509999999999</v>
      </c>
      <c r="S33" s="389">
        <v>203.6677</v>
      </c>
      <c r="T33" s="389">
        <v>205.3716</v>
      </c>
      <c r="U33" s="389">
        <v>237.54130000000001</v>
      </c>
      <c r="V33" s="389">
        <v>236.97389999999999</v>
      </c>
      <c r="W33" s="389">
        <v>546.61869999999999</v>
      </c>
      <c r="X33" s="390">
        <v>209.39410000000001</v>
      </c>
      <c r="Y33" s="390">
        <v>360.7706</v>
      </c>
      <c r="Z33" s="391">
        <v>257.47910000000002</v>
      </c>
      <c r="AB33" s="388" t="s">
        <v>117</v>
      </c>
      <c r="AC33" s="423">
        <v>46.102899999999998</v>
      </c>
      <c r="AD33" s="423">
        <v>58.8003</v>
      </c>
      <c r="AE33" s="423">
        <v>57.594900000000003</v>
      </c>
      <c r="AF33" s="423">
        <v>61.6128</v>
      </c>
      <c r="AG33" s="423">
        <v>61.280500000000004</v>
      </c>
      <c r="AH33" s="423">
        <v>57.928899999999999</v>
      </c>
      <c r="AI33" s="423">
        <v>53.005000000000003</v>
      </c>
      <c r="AJ33" s="423">
        <v>56.4651</v>
      </c>
      <c r="AK33" s="434">
        <v>59.606499999999997</v>
      </c>
      <c r="AL33" s="434">
        <v>55.048400000000001</v>
      </c>
      <c r="AM33" s="424">
        <v>57.4878</v>
      </c>
      <c r="AO33" s="388" t="s">
        <v>117</v>
      </c>
      <c r="AP33" s="423">
        <v>33.886499999999998</v>
      </c>
      <c r="AQ33" s="423">
        <v>36.813099999999999</v>
      </c>
      <c r="AR33" s="423">
        <v>38.992199999999997</v>
      </c>
      <c r="AS33" s="423">
        <v>40.611699999999999</v>
      </c>
      <c r="AT33" s="423">
        <v>41.268799999999999</v>
      </c>
      <c r="AU33" s="423">
        <v>44.890500000000003</v>
      </c>
      <c r="AV33" s="423">
        <v>42.7303</v>
      </c>
      <c r="AW33" s="423">
        <v>55.794400000000003</v>
      </c>
      <c r="AX33" s="434">
        <v>42.095300000000002</v>
      </c>
      <c r="AY33" s="434">
        <v>50.445399999999999</v>
      </c>
      <c r="AZ33" s="424">
        <v>45.976500000000001</v>
      </c>
      <c r="BB33" s="388" t="s">
        <v>117</v>
      </c>
      <c r="BC33" s="423">
        <v>14.133699999999999</v>
      </c>
      <c r="BD33" s="423">
        <v>18.521699999999999</v>
      </c>
      <c r="BE33" s="423">
        <v>17.5411</v>
      </c>
      <c r="BF33" s="423">
        <v>17.311199999999999</v>
      </c>
      <c r="BG33" s="423">
        <v>21.752500000000001</v>
      </c>
      <c r="BH33" s="423">
        <v>24.010400000000001</v>
      </c>
      <c r="BI33" s="423">
        <v>31.952200000000001</v>
      </c>
      <c r="BJ33" s="423">
        <v>27.268000000000001</v>
      </c>
      <c r="BK33" s="434">
        <v>20.7897</v>
      </c>
      <c r="BL33" s="434">
        <v>29.1859</v>
      </c>
      <c r="BM33" s="424">
        <v>24.692299999999999</v>
      </c>
      <c r="BO33" s="388" t="s">
        <v>117</v>
      </c>
      <c r="BP33" s="423">
        <v>6.4130000000000003</v>
      </c>
      <c r="BQ33" s="423">
        <v>13.2348</v>
      </c>
      <c r="BR33" s="423">
        <v>13.446899999999999</v>
      </c>
      <c r="BS33" s="423">
        <v>13.467700000000001</v>
      </c>
      <c r="BT33" s="423">
        <v>16.7239</v>
      </c>
      <c r="BU33" s="423">
        <v>19.550699999999999</v>
      </c>
      <c r="BV33" s="423">
        <v>28.797599999999999</v>
      </c>
      <c r="BW33" s="423">
        <v>21.883099999999999</v>
      </c>
      <c r="BX33" s="434">
        <v>16.411200000000001</v>
      </c>
      <c r="BY33" s="434">
        <v>24.714200000000002</v>
      </c>
      <c r="BZ33" s="424">
        <v>20.270499999999998</v>
      </c>
      <c r="CB33" s="388" t="s">
        <v>117</v>
      </c>
      <c r="CC33" s="423">
        <v>12.6111</v>
      </c>
      <c r="CD33" s="423">
        <v>10.3314</v>
      </c>
      <c r="CE33" s="423">
        <v>12.501799999999999</v>
      </c>
      <c r="CF33" s="423">
        <v>10.277699999999999</v>
      </c>
      <c r="CG33" s="423">
        <v>6.1318999999999999</v>
      </c>
      <c r="CH33" s="423">
        <v>10.5724</v>
      </c>
      <c r="CI33" s="423">
        <v>8.4154</v>
      </c>
      <c r="CJ33" s="423">
        <v>8.8353999999999999</v>
      </c>
      <c r="CK33" s="434">
        <v>9.8132999999999999</v>
      </c>
      <c r="CL33" s="434">
        <v>8.6635000000000009</v>
      </c>
      <c r="CM33" s="424">
        <v>9.2789000000000001</v>
      </c>
      <c r="CO33" s="388" t="s">
        <v>117</v>
      </c>
      <c r="CP33" s="423">
        <v>3.5558999999999998</v>
      </c>
      <c r="CQ33" s="423">
        <v>7.8349000000000002</v>
      </c>
      <c r="CR33" s="423">
        <v>10.185600000000001</v>
      </c>
      <c r="CS33" s="423">
        <v>11.0121</v>
      </c>
      <c r="CT33" s="423">
        <v>14.5349</v>
      </c>
      <c r="CU33" s="423">
        <v>15.4214</v>
      </c>
      <c r="CV33" s="423">
        <v>19.501799999999999</v>
      </c>
      <c r="CW33" s="423">
        <v>31.832100000000001</v>
      </c>
      <c r="CX33" s="434">
        <v>13.2285</v>
      </c>
      <c r="CY33" s="434">
        <v>26.7836</v>
      </c>
      <c r="CZ33" s="424">
        <v>19.529</v>
      </c>
    </row>
    <row r="34" spans="2:104" s="328" customFormat="1" ht="15.75" customHeight="1">
      <c r="B34" s="392" t="s">
        <v>118</v>
      </c>
      <c r="C34" s="393">
        <v>612.09050000000002</v>
      </c>
      <c r="D34" s="393">
        <v>427.0532</v>
      </c>
      <c r="E34" s="393">
        <v>372.00299999999999</v>
      </c>
      <c r="F34" s="393">
        <v>369.93239999999997</v>
      </c>
      <c r="G34" s="393">
        <v>387.30959999999999</v>
      </c>
      <c r="H34" s="393">
        <v>479.37240000000003</v>
      </c>
      <c r="I34" s="393">
        <v>390.20100000000002</v>
      </c>
      <c r="J34" s="393">
        <v>822.36569999999995</v>
      </c>
      <c r="K34" s="394">
        <v>409.00490000000002</v>
      </c>
      <c r="L34" s="394">
        <v>628.78570000000002</v>
      </c>
      <c r="M34" s="379">
        <v>491.42169999999999</v>
      </c>
      <c r="O34" s="392" t="s">
        <v>118</v>
      </c>
      <c r="P34" s="393">
        <v>338.22300000000001</v>
      </c>
      <c r="Q34" s="393">
        <v>279.2328</v>
      </c>
      <c r="R34" s="393">
        <v>239.63980000000001</v>
      </c>
      <c r="S34" s="393">
        <v>238.10849999999999</v>
      </c>
      <c r="T34" s="393">
        <v>237.62270000000001</v>
      </c>
      <c r="U34" s="393">
        <v>280.08260000000001</v>
      </c>
      <c r="V34" s="393">
        <v>231.85249999999999</v>
      </c>
      <c r="W34" s="393">
        <v>550.06060000000002</v>
      </c>
      <c r="X34" s="394">
        <v>251.5986</v>
      </c>
      <c r="Y34" s="394">
        <v>407.52539999999999</v>
      </c>
      <c r="Z34" s="379">
        <v>310.07040000000001</v>
      </c>
      <c r="AB34" s="392" t="s">
        <v>118</v>
      </c>
      <c r="AC34" s="425">
        <v>55.256999999999998</v>
      </c>
      <c r="AD34" s="425">
        <v>65.385999999999996</v>
      </c>
      <c r="AE34" s="425">
        <v>64.418800000000005</v>
      </c>
      <c r="AF34" s="425">
        <v>64.365399999999994</v>
      </c>
      <c r="AG34" s="425">
        <v>61.3521</v>
      </c>
      <c r="AH34" s="425">
        <v>58.426900000000003</v>
      </c>
      <c r="AI34" s="425">
        <v>59.418700000000001</v>
      </c>
      <c r="AJ34" s="425">
        <v>66.887600000000006</v>
      </c>
      <c r="AK34" s="435">
        <v>61.514800000000001</v>
      </c>
      <c r="AL34" s="435">
        <v>64.811499999999995</v>
      </c>
      <c r="AM34" s="426">
        <v>63.096600000000002</v>
      </c>
      <c r="AO34" s="392" t="s">
        <v>118</v>
      </c>
      <c r="AP34" s="425">
        <v>45.4998</v>
      </c>
      <c r="AQ34" s="425">
        <v>43.902999999999999</v>
      </c>
      <c r="AR34" s="425">
        <v>44.704500000000003</v>
      </c>
      <c r="AS34" s="425">
        <v>41.245199999999997</v>
      </c>
      <c r="AT34" s="425">
        <v>40.364899999999999</v>
      </c>
      <c r="AU34" s="425">
        <v>39.031300000000002</v>
      </c>
      <c r="AV34" s="425">
        <v>46.303699999999999</v>
      </c>
      <c r="AW34" s="425">
        <v>49.306699999999999</v>
      </c>
      <c r="AX34" s="435">
        <v>40.919199999999996</v>
      </c>
      <c r="AY34" s="435">
        <v>48.472000000000001</v>
      </c>
      <c r="AZ34" s="426">
        <v>44.543100000000003</v>
      </c>
      <c r="BB34" s="392" t="s">
        <v>118</v>
      </c>
      <c r="BC34" s="425">
        <v>11.704800000000001</v>
      </c>
      <c r="BD34" s="425">
        <v>12.154299999999999</v>
      </c>
      <c r="BE34" s="425">
        <v>13.7569</v>
      </c>
      <c r="BF34" s="425">
        <v>16.5473</v>
      </c>
      <c r="BG34" s="425">
        <v>16.595199999999998</v>
      </c>
      <c r="BH34" s="425">
        <v>23.323399999999999</v>
      </c>
      <c r="BI34" s="425">
        <v>31.017900000000001</v>
      </c>
      <c r="BJ34" s="425">
        <v>19.772099999999998</v>
      </c>
      <c r="BK34" s="435">
        <v>17.8856</v>
      </c>
      <c r="BL34" s="435">
        <v>22.898099999999999</v>
      </c>
      <c r="BM34" s="426">
        <v>20.290600000000001</v>
      </c>
      <c r="BO34" s="392" t="s">
        <v>118</v>
      </c>
      <c r="BP34" s="425">
        <v>8.1997</v>
      </c>
      <c r="BQ34" s="425">
        <v>9.6981000000000002</v>
      </c>
      <c r="BR34" s="425">
        <v>11.092000000000001</v>
      </c>
      <c r="BS34" s="425">
        <v>12.5395</v>
      </c>
      <c r="BT34" s="425">
        <v>13.5158</v>
      </c>
      <c r="BU34" s="425">
        <v>18.461200000000002</v>
      </c>
      <c r="BV34" s="425">
        <v>27.021699999999999</v>
      </c>
      <c r="BW34" s="425">
        <v>17.1264</v>
      </c>
      <c r="BX34" s="435">
        <v>14.201599999999999</v>
      </c>
      <c r="BY34" s="435">
        <v>19.876999999999999</v>
      </c>
      <c r="BZ34" s="426">
        <v>16.924800000000001</v>
      </c>
      <c r="CB34" s="392" t="s">
        <v>118</v>
      </c>
      <c r="CC34" s="425">
        <v>15.8804</v>
      </c>
      <c r="CD34" s="425">
        <v>11.372</v>
      </c>
      <c r="CE34" s="425">
        <v>10.259</v>
      </c>
      <c r="CF34" s="425">
        <v>8.4184999999999999</v>
      </c>
      <c r="CG34" s="425">
        <v>11.9612</v>
      </c>
      <c r="CH34" s="425">
        <v>9.4175000000000004</v>
      </c>
      <c r="CI34" s="425">
        <v>4.7256999999999998</v>
      </c>
      <c r="CJ34" s="425">
        <v>6.3815999999999997</v>
      </c>
      <c r="CK34" s="435">
        <v>10.4292</v>
      </c>
      <c r="CL34" s="435">
        <v>5.9212999999999996</v>
      </c>
      <c r="CM34" s="426">
        <v>8.2662999999999993</v>
      </c>
      <c r="CO34" s="392" t="s">
        <v>118</v>
      </c>
      <c r="CP34" s="425">
        <v>14.0145</v>
      </c>
      <c r="CQ34" s="425">
        <v>10.6427</v>
      </c>
      <c r="CR34" s="425">
        <v>13.9215</v>
      </c>
      <c r="CS34" s="425">
        <v>11.303100000000001</v>
      </c>
      <c r="CT34" s="425">
        <v>13.387</v>
      </c>
      <c r="CU34" s="425">
        <v>14.875500000000001</v>
      </c>
      <c r="CV34" s="425">
        <v>16.0319</v>
      </c>
      <c r="CW34" s="425">
        <v>20.979399999999998</v>
      </c>
      <c r="CX34" s="435">
        <v>13.3826</v>
      </c>
      <c r="CY34" s="435">
        <v>19.604199999999999</v>
      </c>
      <c r="CZ34" s="426">
        <v>16.367799999999999</v>
      </c>
    </row>
    <row r="35" spans="2:104" s="375" customFormat="1" ht="15.75" customHeight="1">
      <c r="B35" s="388" t="s">
        <v>60</v>
      </c>
      <c r="C35" s="389" t="s">
        <v>93</v>
      </c>
      <c r="D35" s="389">
        <v>236.66210000000001</v>
      </c>
      <c r="E35" s="389">
        <v>257.70010000000002</v>
      </c>
      <c r="F35" s="389">
        <v>313.38040000000001</v>
      </c>
      <c r="G35" s="389">
        <v>331.05380000000002</v>
      </c>
      <c r="H35" s="389">
        <v>403.34309999999999</v>
      </c>
      <c r="I35" s="389">
        <v>460.90120000000002</v>
      </c>
      <c r="J35" s="389">
        <v>954.97349999999994</v>
      </c>
      <c r="K35" s="390">
        <v>334.28719999999998</v>
      </c>
      <c r="L35" s="390">
        <v>672.80610000000001</v>
      </c>
      <c r="M35" s="391">
        <v>467.29750000000001</v>
      </c>
      <c r="O35" s="388" t="s">
        <v>60</v>
      </c>
      <c r="P35" s="389" t="s">
        <v>93</v>
      </c>
      <c r="Q35" s="389">
        <v>86.692899999999995</v>
      </c>
      <c r="R35" s="389">
        <v>156.76130000000001</v>
      </c>
      <c r="S35" s="389">
        <v>189.29949999999999</v>
      </c>
      <c r="T35" s="389">
        <v>190.99180000000001</v>
      </c>
      <c r="U35" s="389">
        <v>209.32929999999999</v>
      </c>
      <c r="V35" s="389">
        <v>270.33089999999999</v>
      </c>
      <c r="W35" s="389">
        <v>613.28240000000005</v>
      </c>
      <c r="X35" s="390">
        <v>191.15899999999999</v>
      </c>
      <c r="Y35" s="390">
        <v>417.42090000000002</v>
      </c>
      <c r="Z35" s="391">
        <v>280.06150000000002</v>
      </c>
      <c r="AB35" s="388" t="s">
        <v>60</v>
      </c>
      <c r="AC35" s="423" t="s">
        <v>93</v>
      </c>
      <c r="AD35" s="423">
        <v>36.631500000000003</v>
      </c>
      <c r="AE35" s="423">
        <v>60.8309</v>
      </c>
      <c r="AF35" s="423">
        <v>60.405700000000003</v>
      </c>
      <c r="AG35" s="423">
        <v>57.692100000000003</v>
      </c>
      <c r="AH35" s="423">
        <v>51.898600000000002</v>
      </c>
      <c r="AI35" s="423">
        <v>58.652700000000003</v>
      </c>
      <c r="AJ35" s="423">
        <v>64.219800000000006</v>
      </c>
      <c r="AK35" s="434">
        <v>57.184100000000001</v>
      </c>
      <c r="AL35" s="434">
        <v>62.041800000000002</v>
      </c>
      <c r="AM35" s="424">
        <v>59.932200000000002</v>
      </c>
      <c r="AO35" s="388" t="s">
        <v>60</v>
      </c>
      <c r="AP35" s="423" t="s">
        <v>93</v>
      </c>
      <c r="AQ35" s="423">
        <v>36.631500000000003</v>
      </c>
      <c r="AR35" s="423">
        <v>48.801099999999998</v>
      </c>
      <c r="AS35" s="423">
        <v>52.886299999999999</v>
      </c>
      <c r="AT35" s="423">
        <v>45.876100000000001</v>
      </c>
      <c r="AU35" s="423">
        <v>41.197899999999997</v>
      </c>
      <c r="AV35" s="423">
        <v>53.433399999999999</v>
      </c>
      <c r="AW35" s="423">
        <v>38.356699999999996</v>
      </c>
      <c r="AX35" s="434">
        <v>46.777900000000002</v>
      </c>
      <c r="AY35" s="434">
        <v>44.255200000000002</v>
      </c>
      <c r="AZ35" s="424">
        <v>45.3508</v>
      </c>
      <c r="BB35" s="388" t="s">
        <v>60</v>
      </c>
      <c r="BC35" s="423" t="s">
        <v>93</v>
      </c>
      <c r="BD35" s="423">
        <v>17.610299999999999</v>
      </c>
      <c r="BE35" s="423">
        <v>15.302199999999999</v>
      </c>
      <c r="BF35" s="423">
        <v>14.810600000000001</v>
      </c>
      <c r="BG35" s="423">
        <v>20.892700000000001</v>
      </c>
      <c r="BH35" s="423">
        <v>28.155100000000001</v>
      </c>
      <c r="BI35" s="423">
        <v>27.286000000000001</v>
      </c>
      <c r="BJ35" s="423">
        <v>21.2075</v>
      </c>
      <c r="BK35" s="434">
        <v>20.670400000000001</v>
      </c>
      <c r="BL35" s="434">
        <v>23.585599999999999</v>
      </c>
      <c r="BM35" s="424">
        <v>22.319600000000001</v>
      </c>
      <c r="BO35" s="388" t="s">
        <v>60</v>
      </c>
      <c r="BP35" s="423" t="s">
        <v>93</v>
      </c>
      <c r="BQ35" s="423">
        <v>14.645300000000001</v>
      </c>
      <c r="BR35" s="423">
        <v>12.098800000000001</v>
      </c>
      <c r="BS35" s="423">
        <v>12.283300000000001</v>
      </c>
      <c r="BT35" s="423">
        <v>16.298400000000001</v>
      </c>
      <c r="BU35" s="423">
        <v>23.982399999999998</v>
      </c>
      <c r="BV35" s="423">
        <v>22.692799999999998</v>
      </c>
      <c r="BW35" s="423">
        <v>17.178999999999998</v>
      </c>
      <c r="BX35" s="434">
        <v>16.813600000000001</v>
      </c>
      <c r="BY35" s="434">
        <v>19.336200000000002</v>
      </c>
      <c r="BZ35" s="424">
        <v>18.240600000000001</v>
      </c>
      <c r="CB35" s="388" t="s">
        <v>60</v>
      </c>
      <c r="CC35" s="423" t="s">
        <v>93</v>
      </c>
      <c r="CD35" s="423">
        <v>42.999299999999998</v>
      </c>
      <c r="CE35" s="423">
        <v>10.3672</v>
      </c>
      <c r="CF35" s="423">
        <v>13.111800000000001</v>
      </c>
      <c r="CG35" s="423">
        <v>12.2906</v>
      </c>
      <c r="CH35" s="423">
        <v>12.1897</v>
      </c>
      <c r="CI35" s="423">
        <v>9.0324000000000009</v>
      </c>
      <c r="CJ35" s="423">
        <v>9.6021000000000001</v>
      </c>
      <c r="CK35" s="434">
        <v>12.4117</v>
      </c>
      <c r="CL35" s="434">
        <v>9.3792000000000009</v>
      </c>
      <c r="CM35" s="424">
        <v>10.696199999999999</v>
      </c>
      <c r="CO35" s="388" t="s">
        <v>60</v>
      </c>
      <c r="CP35" s="423" t="s">
        <v>93</v>
      </c>
      <c r="CQ35" s="423">
        <v>15.614000000000001</v>
      </c>
      <c r="CR35" s="423">
        <v>16.4129</v>
      </c>
      <c r="CS35" s="423">
        <v>18.334700000000002</v>
      </c>
      <c r="CT35" s="423">
        <v>19.774799999999999</v>
      </c>
      <c r="CU35" s="423">
        <v>19.167200000000001</v>
      </c>
      <c r="CV35" s="423">
        <v>30.016300000000001</v>
      </c>
      <c r="CW35" s="423">
        <v>31.658899999999999</v>
      </c>
      <c r="CX35" s="434">
        <v>19.031700000000001</v>
      </c>
      <c r="CY35" s="434">
        <v>31.016300000000001</v>
      </c>
      <c r="CZ35" s="424">
        <v>25.811599999999999</v>
      </c>
    </row>
    <row r="36" spans="2:104" s="328" customFormat="1" ht="15.75" customHeight="1">
      <c r="B36" s="392" t="s">
        <v>83</v>
      </c>
      <c r="C36" s="393">
        <v>415.06270000000001</v>
      </c>
      <c r="D36" s="393">
        <v>531.53560000000004</v>
      </c>
      <c r="E36" s="393">
        <v>399.73489999999998</v>
      </c>
      <c r="F36" s="393">
        <v>317.10849999999999</v>
      </c>
      <c r="G36" s="393">
        <v>329.30200000000002</v>
      </c>
      <c r="H36" s="393">
        <v>371.17880000000002</v>
      </c>
      <c r="I36" s="393">
        <v>406.57440000000003</v>
      </c>
      <c r="J36" s="393">
        <v>484.52390000000003</v>
      </c>
      <c r="K36" s="394">
        <v>356.59769999999997</v>
      </c>
      <c r="L36" s="394">
        <v>466.5856</v>
      </c>
      <c r="M36" s="379">
        <v>436.66899999999998</v>
      </c>
      <c r="O36" s="392" t="s">
        <v>83</v>
      </c>
      <c r="P36" s="393">
        <v>286.49380000000002</v>
      </c>
      <c r="Q36" s="393">
        <v>387.92270000000002</v>
      </c>
      <c r="R36" s="393">
        <v>280.89890000000003</v>
      </c>
      <c r="S36" s="393">
        <v>185.99289999999999</v>
      </c>
      <c r="T36" s="393">
        <v>202.43260000000001</v>
      </c>
      <c r="U36" s="393">
        <v>215.5127</v>
      </c>
      <c r="V36" s="393">
        <v>230.2174</v>
      </c>
      <c r="W36" s="393">
        <v>242.99719999999999</v>
      </c>
      <c r="X36" s="394">
        <v>218.4743</v>
      </c>
      <c r="Y36" s="394">
        <v>240.05619999999999</v>
      </c>
      <c r="Z36" s="379">
        <v>234.18600000000001</v>
      </c>
      <c r="AB36" s="392" t="s">
        <v>83</v>
      </c>
      <c r="AC36" s="425">
        <v>69.024199999999993</v>
      </c>
      <c r="AD36" s="425">
        <v>72.981499999999997</v>
      </c>
      <c r="AE36" s="425">
        <v>70.271299999999997</v>
      </c>
      <c r="AF36" s="425">
        <v>58.652799999999999</v>
      </c>
      <c r="AG36" s="425">
        <v>61.473199999999999</v>
      </c>
      <c r="AH36" s="425">
        <v>58.061700000000002</v>
      </c>
      <c r="AI36" s="425">
        <v>56.623699999999999</v>
      </c>
      <c r="AJ36" s="425">
        <v>50.151699999999998</v>
      </c>
      <c r="AK36" s="435">
        <v>61.266300000000001</v>
      </c>
      <c r="AL36" s="435">
        <v>51.449599999999997</v>
      </c>
      <c r="AM36" s="426">
        <v>53.630099999999999</v>
      </c>
      <c r="AO36" s="392" t="s">
        <v>83</v>
      </c>
      <c r="AP36" s="425">
        <v>66.707700000000003</v>
      </c>
      <c r="AQ36" s="425">
        <v>58.408700000000003</v>
      </c>
      <c r="AR36" s="425">
        <v>52.552500000000002</v>
      </c>
      <c r="AS36" s="425">
        <v>20.193899999999999</v>
      </c>
      <c r="AT36" s="425">
        <v>27.069500000000001</v>
      </c>
      <c r="AU36" s="425">
        <v>22.757200000000001</v>
      </c>
      <c r="AV36" s="425">
        <v>21.903300000000002</v>
      </c>
      <c r="AW36" s="425">
        <v>40.247999999999998</v>
      </c>
      <c r="AX36" s="435">
        <v>28.890799999999999</v>
      </c>
      <c r="AY36" s="435">
        <v>36.569400000000002</v>
      </c>
      <c r="AZ36" s="426">
        <v>34.863799999999998</v>
      </c>
      <c r="BB36" s="392" t="s">
        <v>83</v>
      </c>
      <c r="BC36" s="425">
        <v>13.323</v>
      </c>
      <c r="BD36" s="425">
        <v>6.4090999999999996</v>
      </c>
      <c r="BE36" s="425">
        <v>8.2029999999999994</v>
      </c>
      <c r="BF36" s="425">
        <v>22.274899999999999</v>
      </c>
      <c r="BG36" s="425">
        <v>24.160699999999999</v>
      </c>
      <c r="BH36" s="425">
        <v>28.982900000000001</v>
      </c>
      <c r="BI36" s="425">
        <v>33.086199999999998</v>
      </c>
      <c r="BJ36" s="425">
        <v>41.7911</v>
      </c>
      <c r="BK36" s="435">
        <v>23.6996</v>
      </c>
      <c r="BL36" s="435">
        <v>40.045499999999997</v>
      </c>
      <c r="BM36" s="426">
        <v>36.414700000000003</v>
      </c>
      <c r="BO36" s="392" t="s">
        <v>83</v>
      </c>
      <c r="BP36" s="425">
        <v>6.6013999999999999</v>
      </c>
      <c r="BQ36" s="425">
        <v>4.7079000000000004</v>
      </c>
      <c r="BR36" s="425">
        <v>6.2742000000000004</v>
      </c>
      <c r="BS36" s="425">
        <v>16.471299999999999</v>
      </c>
      <c r="BT36" s="425">
        <v>19.1586</v>
      </c>
      <c r="BU36" s="425">
        <v>22.569700000000001</v>
      </c>
      <c r="BV36" s="425">
        <v>28.033100000000001</v>
      </c>
      <c r="BW36" s="425">
        <v>29.7944</v>
      </c>
      <c r="BX36" s="435">
        <v>18.477799999999998</v>
      </c>
      <c r="BY36" s="435">
        <v>29.441199999999998</v>
      </c>
      <c r="BZ36" s="426">
        <v>27.006</v>
      </c>
      <c r="CB36" s="392" t="s">
        <v>83</v>
      </c>
      <c r="CC36" s="425">
        <v>8.0462000000000007</v>
      </c>
      <c r="CD36" s="425">
        <v>9.7172000000000001</v>
      </c>
      <c r="CE36" s="425">
        <v>9.7087000000000003</v>
      </c>
      <c r="CF36" s="425">
        <v>5.4351000000000003</v>
      </c>
      <c r="CG36" s="425">
        <v>6.0393999999999997</v>
      </c>
      <c r="CH36" s="425">
        <v>5.2279999999999998</v>
      </c>
      <c r="CI36" s="425">
        <v>3.9043999999999999</v>
      </c>
      <c r="CJ36" s="425">
        <v>12.1317</v>
      </c>
      <c r="CK36" s="435">
        <v>6.1802999999999999</v>
      </c>
      <c r="CL36" s="435">
        <v>10.4819</v>
      </c>
      <c r="CM36" s="426">
        <v>9.5264000000000006</v>
      </c>
      <c r="CO36" s="392" t="s">
        <v>83</v>
      </c>
      <c r="CP36" s="425">
        <v>6.3643999999999998</v>
      </c>
      <c r="CQ36" s="425">
        <v>12.343</v>
      </c>
      <c r="CR36" s="425">
        <v>3.8511000000000002</v>
      </c>
      <c r="CS36" s="425">
        <v>7.4272999999999998</v>
      </c>
      <c r="CT36" s="425">
        <v>14.809699999999999</v>
      </c>
      <c r="CU36" s="425">
        <v>15.4079</v>
      </c>
      <c r="CV36" s="425">
        <v>15.4878</v>
      </c>
      <c r="CW36" s="425">
        <v>21.2803</v>
      </c>
      <c r="CX36" s="435">
        <v>13.3926</v>
      </c>
      <c r="CY36" s="435">
        <v>20.1188</v>
      </c>
      <c r="CZ36" s="426">
        <v>18.624700000000001</v>
      </c>
    </row>
    <row r="37" spans="2:104" s="375" customFormat="1" ht="15.75" customHeight="1">
      <c r="B37" s="388" t="s">
        <v>119</v>
      </c>
      <c r="C37" s="389" t="s">
        <v>93</v>
      </c>
      <c r="D37" s="389" t="s">
        <v>93</v>
      </c>
      <c r="E37" s="389">
        <v>252.3159</v>
      </c>
      <c r="F37" s="389">
        <v>211.33779999999999</v>
      </c>
      <c r="G37" s="389">
        <v>306.0711</v>
      </c>
      <c r="H37" s="389">
        <v>279.51229999999998</v>
      </c>
      <c r="I37" s="389">
        <v>356.17410000000001</v>
      </c>
      <c r="J37" s="389">
        <v>223.9802</v>
      </c>
      <c r="K37" s="390">
        <v>279.97320000000002</v>
      </c>
      <c r="L37" s="390">
        <v>247.29259999999999</v>
      </c>
      <c r="M37" s="391">
        <v>251.20259999999999</v>
      </c>
      <c r="O37" s="388" t="s">
        <v>119</v>
      </c>
      <c r="P37" s="389" t="s">
        <v>93</v>
      </c>
      <c r="Q37" s="389" t="s">
        <v>93</v>
      </c>
      <c r="R37" s="389">
        <v>174.49809999999999</v>
      </c>
      <c r="S37" s="389">
        <v>157.3742</v>
      </c>
      <c r="T37" s="389">
        <v>203.6155</v>
      </c>
      <c r="U37" s="389">
        <v>159.03030000000001</v>
      </c>
      <c r="V37" s="389">
        <v>176.55699999999999</v>
      </c>
      <c r="W37" s="389">
        <v>19.134599999999999</v>
      </c>
      <c r="X37" s="390">
        <v>182.92019999999999</v>
      </c>
      <c r="Y37" s="390">
        <v>46.896099999999997</v>
      </c>
      <c r="Z37" s="391">
        <v>63.170299999999997</v>
      </c>
      <c r="AB37" s="388" t="s">
        <v>119</v>
      </c>
      <c r="AC37" s="423" t="s">
        <v>93</v>
      </c>
      <c r="AD37" s="423" t="s">
        <v>93</v>
      </c>
      <c r="AE37" s="423">
        <v>69.158600000000007</v>
      </c>
      <c r="AF37" s="423">
        <v>74.465699999999998</v>
      </c>
      <c r="AG37" s="423">
        <v>66.525599999999997</v>
      </c>
      <c r="AH37" s="423">
        <v>56.895600000000002</v>
      </c>
      <c r="AI37" s="423">
        <v>49.570399999999999</v>
      </c>
      <c r="AJ37" s="423">
        <v>8.5429999999999993</v>
      </c>
      <c r="AK37" s="434">
        <v>65.334900000000005</v>
      </c>
      <c r="AL37" s="434">
        <v>18.963799999999999</v>
      </c>
      <c r="AM37" s="424">
        <v>25.147200000000002</v>
      </c>
      <c r="AO37" s="388" t="s">
        <v>119</v>
      </c>
      <c r="AP37" s="423" t="s">
        <v>93</v>
      </c>
      <c r="AQ37" s="423" t="s">
        <v>93</v>
      </c>
      <c r="AR37" s="423">
        <v>30.000599999999999</v>
      </c>
      <c r="AS37" s="423">
        <v>28.6219</v>
      </c>
      <c r="AT37" s="423">
        <v>28.3184</v>
      </c>
      <c r="AU37" s="423">
        <v>22.948599999999999</v>
      </c>
      <c r="AV37" s="423">
        <v>27.389399999999998</v>
      </c>
      <c r="AW37" s="423">
        <v>-17.7881</v>
      </c>
      <c r="AX37" s="434">
        <v>27.128</v>
      </c>
      <c r="AY37" s="434">
        <v>-6.3132000000000001</v>
      </c>
      <c r="AZ37" s="424">
        <v>-1.8540000000000001</v>
      </c>
      <c r="BB37" s="388" t="s">
        <v>119</v>
      </c>
      <c r="BC37" s="423" t="s">
        <v>93</v>
      </c>
      <c r="BD37" s="423" t="s">
        <v>93</v>
      </c>
      <c r="BE37" s="423">
        <v>18.042899999999999</v>
      </c>
      <c r="BF37" s="423">
        <v>16.900600000000001</v>
      </c>
      <c r="BG37" s="423">
        <v>18.018000000000001</v>
      </c>
      <c r="BH37" s="423">
        <v>28.741499999999998</v>
      </c>
      <c r="BI37" s="423">
        <v>41.02</v>
      </c>
      <c r="BJ37" s="423">
        <v>82.084999999999994</v>
      </c>
      <c r="BK37" s="434">
        <v>20.509499999999999</v>
      </c>
      <c r="BL37" s="434">
        <v>71.654600000000002</v>
      </c>
      <c r="BM37" s="424">
        <v>64.834699999999998</v>
      </c>
      <c r="BO37" s="388" t="s">
        <v>119</v>
      </c>
      <c r="BP37" s="423" t="s">
        <v>93</v>
      </c>
      <c r="BQ37" s="423" t="s">
        <v>93</v>
      </c>
      <c r="BR37" s="423">
        <v>10.611599999999999</v>
      </c>
      <c r="BS37" s="423">
        <v>11.8474</v>
      </c>
      <c r="BT37" s="423">
        <v>13.5387</v>
      </c>
      <c r="BU37" s="423">
        <v>27.067299999999999</v>
      </c>
      <c r="BV37" s="423">
        <v>36.834800000000001</v>
      </c>
      <c r="BW37" s="423">
        <v>79.046800000000005</v>
      </c>
      <c r="BX37" s="434">
        <v>16.486999999999998</v>
      </c>
      <c r="BY37" s="434">
        <v>68.325100000000006</v>
      </c>
      <c r="BZ37" s="424">
        <v>61.412799999999997</v>
      </c>
      <c r="CB37" s="388" t="s">
        <v>119</v>
      </c>
      <c r="CC37" s="423" t="s">
        <v>93</v>
      </c>
      <c r="CD37" s="423" t="s">
        <v>93</v>
      </c>
      <c r="CE37" s="423">
        <v>6.1332000000000004</v>
      </c>
      <c r="CF37" s="423">
        <v>2.0455999999999999</v>
      </c>
      <c r="CG37" s="423">
        <v>7.2784000000000004</v>
      </c>
      <c r="CH37" s="423">
        <v>9.1325000000000003</v>
      </c>
      <c r="CI37" s="423">
        <v>3.8730000000000002</v>
      </c>
      <c r="CJ37" s="423">
        <v>4.5845000000000002</v>
      </c>
      <c r="CK37" s="434">
        <v>6.9904000000000002</v>
      </c>
      <c r="CL37" s="434">
        <v>4.4038000000000004</v>
      </c>
      <c r="CM37" s="424">
        <v>4.7487000000000004</v>
      </c>
      <c r="CO37" s="388" t="s">
        <v>119</v>
      </c>
      <c r="CP37" s="423" t="s">
        <v>93</v>
      </c>
      <c r="CQ37" s="423" t="s">
        <v>93</v>
      </c>
      <c r="CR37" s="423">
        <v>0.1013</v>
      </c>
      <c r="CS37" s="423">
        <v>5.8813000000000004</v>
      </c>
      <c r="CT37" s="423">
        <v>16.093</v>
      </c>
      <c r="CU37" s="423">
        <v>17.4937</v>
      </c>
      <c r="CV37" s="423">
        <v>17.6572</v>
      </c>
      <c r="CW37" s="423">
        <v>16.738700000000001</v>
      </c>
      <c r="CX37" s="434">
        <v>14.2502</v>
      </c>
      <c r="CY37" s="434">
        <v>16.972000000000001</v>
      </c>
      <c r="CZ37" s="424">
        <v>16.609000000000002</v>
      </c>
    </row>
    <row r="38" spans="2:104" s="328" customFormat="1" ht="15.75" customHeight="1">
      <c r="B38" s="392" t="s">
        <v>691</v>
      </c>
      <c r="C38" s="395" t="s">
        <v>93</v>
      </c>
      <c r="D38" s="393" t="s">
        <v>93</v>
      </c>
      <c r="E38" s="393">
        <v>123.8869</v>
      </c>
      <c r="F38" s="393">
        <v>464.91660000000002</v>
      </c>
      <c r="G38" s="393">
        <v>135.10300000000001</v>
      </c>
      <c r="H38" s="393">
        <v>216.26329999999999</v>
      </c>
      <c r="I38" s="393">
        <v>489.80990000000003</v>
      </c>
      <c r="J38" s="393" t="s">
        <v>93</v>
      </c>
      <c r="K38" s="394">
        <v>203.4589</v>
      </c>
      <c r="L38" s="394">
        <v>489.80990000000003</v>
      </c>
      <c r="M38" s="379">
        <v>402.51089999999999</v>
      </c>
      <c r="O38" s="392" t="s">
        <v>691</v>
      </c>
      <c r="P38" s="395" t="s">
        <v>93</v>
      </c>
      <c r="Q38" s="393" t="s">
        <v>93</v>
      </c>
      <c r="R38" s="393">
        <v>62.109699999999997</v>
      </c>
      <c r="S38" s="393">
        <v>286.09710000000001</v>
      </c>
      <c r="T38" s="393">
        <v>70.465800000000002</v>
      </c>
      <c r="U38" s="393">
        <v>137.2544</v>
      </c>
      <c r="V38" s="393">
        <v>323.78050000000002</v>
      </c>
      <c r="W38" s="393" t="s">
        <v>93</v>
      </c>
      <c r="X38" s="394">
        <v>125.72669999999999</v>
      </c>
      <c r="Y38" s="394">
        <v>323.78050000000002</v>
      </c>
      <c r="Z38" s="379">
        <v>263.40039999999999</v>
      </c>
      <c r="AB38" s="392" t="s">
        <v>691</v>
      </c>
      <c r="AC38" s="427" t="s">
        <v>93</v>
      </c>
      <c r="AD38" s="425" t="s">
        <v>93</v>
      </c>
      <c r="AE38" s="425">
        <v>50.1342</v>
      </c>
      <c r="AF38" s="425">
        <v>61.537300000000002</v>
      </c>
      <c r="AG38" s="425">
        <v>52.1571</v>
      </c>
      <c r="AH38" s="425">
        <v>63.4664</v>
      </c>
      <c r="AI38" s="425">
        <v>66.103300000000004</v>
      </c>
      <c r="AJ38" s="425" t="s">
        <v>93</v>
      </c>
      <c r="AK38" s="435">
        <v>61.794699999999999</v>
      </c>
      <c r="AL38" s="435">
        <v>66.103300000000004</v>
      </c>
      <c r="AM38" s="426">
        <v>65.439300000000003</v>
      </c>
      <c r="AO38" s="392" t="s">
        <v>691</v>
      </c>
      <c r="AP38" s="427" t="s">
        <v>93</v>
      </c>
      <c r="AQ38" s="425" t="s">
        <v>93</v>
      </c>
      <c r="AR38" s="425">
        <v>50.1342</v>
      </c>
      <c r="AS38" s="425">
        <v>47.754800000000003</v>
      </c>
      <c r="AT38" s="425">
        <v>52.1571</v>
      </c>
      <c r="AU38" s="425">
        <v>26.5532</v>
      </c>
      <c r="AV38" s="425">
        <v>24.652100000000001</v>
      </c>
      <c r="AW38" s="425" t="s">
        <v>93</v>
      </c>
      <c r="AX38" s="435">
        <v>30.9846</v>
      </c>
      <c r="AY38" s="435">
        <v>24.652100000000001</v>
      </c>
      <c r="AZ38" s="426">
        <v>25.628</v>
      </c>
      <c r="BB38" s="392" t="s">
        <v>691</v>
      </c>
      <c r="BC38" s="427" t="s">
        <v>93</v>
      </c>
      <c r="BD38" s="425" t="s">
        <v>93</v>
      </c>
      <c r="BE38" s="425">
        <v>40.805500000000002</v>
      </c>
      <c r="BF38" s="425">
        <v>12.771100000000001</v>
      </c>
      <c r="BG38" s="425">
        <v>26.632300000000001</v>
      </c>
      <c r="BH38" s="425">
        <v>30.252500000000001</v>
      </c>
      <c r="BI38" s="425">
        <v>21.502800000000001</v>
      </c>
      <c r="BJ38" s="425" t="s">
        <v>93</v>
      </c>
      <c r="BK38" s="435">
        <v>29.122800000000002</v>
      </c>
      <c r="BL38" s="435">
        <v>21.502800000000001</v>
      </c>
      <c r="BM38" s="426">
        <v>22.677</v>
      </c>
      <c r="BO38" s="392" t="s">
        <v>691</v>
      </c>
      <c r="BP38" s="427" t="s">
        <v>93</v>
      </c>
      <c r="BQ38" s="425" t="s">
        <v>93</v>
      </c>
      <c r="BR38" s="425">
        <v>40.805500000000002</v>
      </c>
      <c r="BS38" s="425">
        <v>6.5826000000000002</v>
      </c>
      <c r="BT38" s="425">
        <v>22.106000000000002</v>
      </c>
      <c r="BU38" s="425">
        <v>23.866399999999999</v>
      </c>
      <c r="BV38" s="425">
        <v>13.0291</v>
      </c>
      <c r="BW38" s="425" t="s">
        <v>93</v>
      </c>
      <c r="BX38" s="435">
        <v>23.034099999999999</v>
      </c>
      <c r="BY38" s="435">
        <v>13.0291</v>
      </c>
      <c r="BZ38" s="426">
        <v>14.5709</v>
      </c>
      <c r="CB38" s="392" t="s">
        <v>691</v>
      </c>
      <c r="CC38" s="427" t="s">
        <v>93</v>
      </c>
      <c r="CD38" s="425" t="s">
        <v>93</v>
      </c>
      <c r="CE38" s="425">
        <v>0.10349999999999999</v>
      </c>
      <c r="CF38" s="425">
        <v>7.9768999999999997</v>
      </c>
      <c r="CG38" s="425" t="s">
        <v>93</v>
      </c>
      <c r="CH38" s="425">
        <v>0.28410000000000002</v>
      </c>
      <c r="CI38" s="425">
        <v>2.9636</v>
      </c>
      <c r="CJ38" s="425" t="s">
        <v>93</v>
      </c>
      <c r="CK38" s="435">
        <v>0.56020000000000003</v>
      </c>
      <c r="CL38" s="435">
        <v>2.9636</v>
      </c>
      <c r="CM38" s="426">
        <v>2.5931999999999999</v>
      </c>
      <c r="CO38" s="392" t="s">
        <v>691</v>
      </c>
      <c r="CP38" s="425" t="s">
        <v>93</v>
      </c>
      <c r="CQ38" s="425" t="s">
        <v>93</v>
      </c>
      <c r="CR38" s="425">
        <v>-33.063899999999997</v>
      </c>
      <c r="CS38" s="425">
        <v>3.1265999999999998</v>
      </c>
      <c r="CT38" s="425">
        <v>26.723299999999998</v>
      </c>
      <c r="CU38" s="425">
        <v>14.7438</v>
      </c>
      <c r="CV38" s="425">
        <v>10.035600000000001</v>
      </c>
      <c r="CW38" s="425" t="s">
        <v>93</v>
      </c>
      <c r="CX38" s="435">
        <v>15.5524</v>
      </c>
      <c r="CY38" s="435">
        <v>10.035600000000001</v>
      </c>
      <c r="CZ38" s="426">
        <v>10.8857</v>
      </c>
    </row>
    <row r="39" spans="2:104" s="375" customFormat="1" ht="15.75" customHeight="1">
      <c r="B39" s="396" t="s">
        <v>415</v>
      </c>
      <c r="C39" s="397"/>
      <c r="D39" s="397"/>
      <c r="E39" s="397"/>
      <c r="F39" s="397"/>
      <c r="G39" s="397"/>
      <c r="H39" s="397"/>
      <c r="I39" s="397"/>
      <c r="J39" s="397"/>
      <c r="K39" s="398"/>
      <c r="L39" s="398"/>
      <c r="M39" s="399"/>
      <c r="O39" s="396" t="s">
        <v>415</v>
      </c>
      <c r="P39" s="397"/>
      <c r="Q39" s="397"/>
      <c r="R39" s="397"/>
      <c r="S39" s="397"/>
      <c r="T39" s="397"/>
      <c r="U39" s="397"/>
      <c r="V39" s="397"/>
      <c r="W39" s="397"/>
      <c r="X39" s="398"/>
      <c r="Y39" s="398"/>
      <c r="Z39" s="399"/>
      <c r="AB39" s="396" t="s">
        <v>415</v>
      </c>
      <c r="AC39" s="428"/>
      <c r="AD39" s="428"/>
      <c r="AE39" s="428"/>
      <c r="AF39" s="428"/>
      <c r="AG39" s="428"/>
      <c r="AH39" s="428"/>
      <c r="AI39" s="428"/>
      <c r="AJ39" s="428"/>
      <c r="AK39" s="436"/>
      <c r="AL39" s="436"/>
      <c r="AM39" s="429"/>
      <c r="AO39" s="396" t="s">
        <v>415</v>
      </c>
      <c r="AP39" s="428"/>
      <c r="AQ39" s="428"/>
      <c r="AR39" s="428"/>
      <c r="AS39" s="428"/>
      <c r="AT39" s="428"/>
      <c r="AU39" s="428"/>
      <c r="AV39" s="428"/>
      <c r="AW39" s="428"/>
      <c r="AX39" s="436"/>
      <c r="AY39" s="436"/>
      <c r="AZ39" s="429"/>
      <c r="BB39" s="396" t="s">
        <v>415</v>
      </c>
      <c r="BC39" s="428"/>
      <c r="BD39" s="428"/>
      <c r="BE39" s="428"/>
      <c r="BF39" s="428"/>
      <c r="BG39" s="428"/>
      <c r="BH39" s="428"/>
      <c r="BI39" s="428"/>
      <c r="BJ39" s="428"/>
      <c r="BK39" s="436"/>
      <c r="BL39" s="436"/>
      <c r="BM39" s="429"/>
      <c r="BO39" s="396" t="s">
        <v>415</v>
      </c>
      <c r="BP39" s="428"/>
      <c r="BQ39" s="428"/>
      <c r="BR39" s="428"/>
      <c r="BS39" s="428"/>
      <c r="BT39" s="428"/>
      <c r="BU39" s="428"/>
      <c r="BV39" s="428"/>
      <c r="BW39" s="428"/>
      <c r="BX39" s="436"/>
      <c r="BY39" s="436"/>
      <c r="BZ39" s="429"/>
      <c r="CB39" s="396" t="s">
        <v>415</v>
      </c>
      <c r="CC39" s="428"/>
      <c r="CD39" s="428"/>
      <c r="CE39" s="428"/>
      <c r="CF39" s="428"/>
      <c r="CG39" s="428"/>
      <c r="CH39" s="428"/>
      <c r="CI39" s="428"/>
      <c r="CJ39" s="428"/>
      <c r="CK39" s="436"/>
      <c r="CL39" s="436"/>
      <c r="CM39" s="429"/>
      <c r="CO39" s="396" t="s">
        <v>415</v>
      </c>
      <c r="CP39" s="428"/>
      <c r="CQ39" s="428"/>
      <c r="CR39" s="428"/>
      <c r="CS39" s="428"/>
      <c r="CT39" s="428"/>
      <c r="CU39" s="428"/>
      <c r="CV39" s="428"/>
      <c r="CW39" s="428"/>
      <c r="CX39" s="436"/>
      <c r="CY39" s="436"/>
      <c r="CZ39" s="429"/>
    </row>
    <row r="40" spans="2:104" s="328" customFormat="1" ht="15.75" customHeight="1">
      <c r="B40" s="400" t="s">
        <v>692</v>
      </c>
      <c r="C40" s="393" t="s">
        <v>93</v>
      </c>
      <c r="D40" s="393" t="s">
        <v>93</v>
      </c>
      <c r="E40" s="393" t="s">
        <v>93</v>
      </c>
      <c r="F40" s="393" t="s">
        <v>93</v>
      </c>
      <c r="G40" s="393" t="s">
        <v>93</v>
      </c>
      <c r="H40" s="393">
        <v>679.3569</v>
      </c>
      <c r="I40" s="393">
        <v>664.3664</v>
      </c>
      <c r="J40" s="393">
        <v>558.60479999999995</v>
      </c>
      <c r="K40" s="394">
        <v>679.3569</v>
      </c>
      <c r="L40" s="394">
        <v>568.54870000000005</v>
      </c>
      <c r="M40" s="379">
        <v>569.43330000000003</v>
      </c>
      <c r="O40" s="400" t="s">
        <v>692</v>
      </c>
      <c r="P40" s="393" t="s">
        <v>93</v>
      </c>
      <c r="Q40" s="393" t="s">
        <v>93</v>
      </c>
      <c r="R40" s="393" t="s">
        <v>93</v>
      </c>
      <c r="S40" s="393" t="s">
        <v>93</v>
      </c>
      <c r="T40" s="393" t="s">
        <v>93</v>
      </c>
      <c r="U40" s="393">
        <v>347.14690000000002</v>
      </c>
      <c r="V40" s="393">
        <v>357.20229999999998</v>
      </c>
      <c r="W40" s="393">
        <v>261.7457</v>
      </c>
      <c r="X40" s="394">
        <v>347.14690000000002</v>
      </c>
      <c r="Y40" s="394">
        <v>270.72059999999999</v>
      </c>
      <c r="Z40" s="379">
        <v>271.33080000000001</v>
      </c>
      <c r="AB40" s="400" t="s">
        <v>692</v>
      </c>
      <c r="AC40" s="425" t="s">
        <v>93</v>
      </c>
      <c r="AD40" s="425" t="s">
        <v>93</v>
      </c>
      <c r="AE40" s="425" t="s">
        <v>93</v>
      </c>
      <c r="AF40" s="425" t="s">
        <v>93</v>
      </c>
      <c r="AG40" s="425" t="s">
        <v>93</v>
      </c>
      <c r="AH40" s="425">
        <v>51.099299999999999</v>
      </c>
      <c r="AI40" s="425">
        <v>53.765900000000002</v>
      </c>
      <c r="AJ40" s="425">
        <v>46.856999999999999</v>
      </c>
      <c r="AK40" s="435">
        <v>51.099299999999999</v>
      </c>
      <c r="AL40" s="435">
        <v>47.616100000000003</v>
      </c>
      <c r="AM40" s="426">
        <v>47.649299999999997</v>
      </c>
      <c r="AO40" s="400" t="s">
        <v>692</v>
      </c>
      <c r="AP40" s="425" t="s">
        <v>93</v>
      </c>
      <c r="AQ40" s="425" t="s">
        <v>93</v>
      </c>
      <c r="AR40" s="425" t="s">
        <v>93</v>
      </c>
      <c r="AS40" s="425" t="s">
        <v>93</v>
      </c>
      <c r="AT40" s="425" t="s">
        <v>93</v>
      </c>
      <c r="AU40" s="425">
        <v>38.2973</v>
      </c>
      <c r="AV40" s="425">
        <v>47.199599999999997</v>
      </c>
      <c r="AW40" s="425">
        <v>29.018599999999999</v>
      </c>
      <c r="AX40" s="435">
        <v>38.2973</v>
      </c>
      <c r="AY40" s="435">
        <v>31.016100000000002</v>
      </c>
      <c r="AZ40" s="426">
        <v>31.0855</v>
      </c>
      <c r="BB40" s="400" t="s">
        <v>692</v>
      </c>
      <c r="BC40" s="425" t="s">
        <v>93</v>
      </c>
      <c r="BD40" s="425" t="s">
        <v>93</v>
      </c>
      <c r="BE40" s="425" t="s">
        <v>93</v>
      </c>
      <c r="BF40" s="425" t="s">
        <v>93</v>
      </c>
      <c r="BG40" s="425" t="s">
        <v>93</v>
      </c>
      <c r="BH40" s="425">
        <v>29.797599999999999</v>
      </c>
      <c r="BI40" s="425">
        <v>28.920999999999999</v>
      </c>
      <c r="BJ40" s="425">
        <v>38.535699999999999</v>
      </c>
      <c r="BK40" s="435">
        <v>29.797599999999999</v>
      </c>
      <c r="BL40" s="435">
        <v>37.479399999999998</v>
      </c>
      <c r="BM40" s="426">
        <v>37.406199999999998</v>
      </c>
      <c r="BO40" s="400" t="s">
        <v>692</v>
      </c>
      <c r="BP40" s="425" t="s">
        <v>93</v>
      </c>
      <c r="BQ40" s="425" t="s">
        <v>93</v>
      </c>
      <c r="BR40" s="425" t="s">
        <v>93</v>
      </c>
      <c r="BS40" s="425" t="s">
        <v>93</v>
      </c>
      <c r="BT40" s="425" t="s">
        <v>93</v>
      </c>
      <c r="BU40" s="425">
        <v>23.057400000000001</v>
      </c>
      <c r="BV40" s="425">
        <v>21.173400000000001</v>
      </c>
      <c r="BW40" s="425">
        <v>33.412100000000002</v>
      </c>
      <c r="BX40" s="435">
        <v>23.057400000000001</v>
      </c>
      <c r="BY40" s="435">
        <v>32.067399999999999</v>
      </c>
      <c r="BZ40" s="426">
        <v>31.9816</v>
      </c>
      <c r="CB40" s="400" t="s">
        <v>692</v>
      </c>
      <c r="CC40" s="425" t="s">
        <v>93</v>
      </c>
      <c r="CD40" s="425" t="s">
        <v>93</v>
      </c>
      <c r="CE40" s="425" t="s">
        <v>93</v>
      </c>
      <c r="CF40" s="425" t="s">
        <v>93</v>
      </c>
      <c r="CG40" s="425" t="s">
        <v>93</v>
      </c>
      <c r="CH40" s="425">
        <v>11.0335</v>
      </c>
      <c r="CI40" s="425">
        <v>13.176</v>
      </c>
      <c r="CJ40" s="425">
        <v>8.8667999999999996</v>
      </c>
      <c r="CK40" s="435">
        <v>11.0335</v>
      </c>
      <c r="CL40" s="435">
        <v>9.3401999999999994</v>
      </c>
      <c r="CM40" s="426">
        <v>9.3564000000000007</v>
      </c>
      <c r="CO40" s="400" t="s">
        <v>692</v>
      </c>
      <c r="CP40" s="425" t="s">
        <v>93</v>
      </c>
      <c r="CQ40" s="425" t="s">
        <v>93</v>
      </c>
      <c r="CR40" s="425" t="s">
        <v>93</v>
      </c>
      <c r="CS40" s="425" t="s">
        <v>93</v>
      </c>
      <c r="CT40" s="425" t="s">
        <v>93</v>
      </c>
      <c r="CU40" s="425">
        <v>13.472099999999999</v>
      </c>
      <c r="CV40" s="425">
        <v>21.381900000000002</v>
      </c>
      <c r="CW40" s="425">
        <v>19.5413</v>
      </c>
      <c r="CX40" s="435">
        <v>13.472099999999999</v>
      </c>
      <c r="CY40" s="435">
        <v>19.743500000000001</v>
      </c>
      <c r="CZ40" s="426">
        <v>19.683800000000002</v>
      </c>
    </row>
    <row r="41" spans="2:104" s="375" customFormat="1" ht="15.75" customHeight="1">
      <c r="B41" s="401" t="s">
        <v>406</v>
      </c>
      <c r="C41" s="402" t="s">
        <v>93</v>
      </c>
      <c r="D41" s="402" t="s">
        <v>93</v>
      </c>
      <c r="E41" s="402" t="s">
        <v>93</v>
      </c>
      <c r="F41" s="402" t="s">
        <v>93</v>
      </c>
      <c r="G41" s="402">
        <v>514.00080000000003</v>
      </c>
      <c r="H41" s="402">
        <v>411.84969999999998</v>
      </c>
      <c r="I41" s="402">
        <v>431.8879</v>
      </c>
      <c r="J41" s="402">
        <v>353.47129999999999</v>
      </c>
      <c r="K41" s="403">
        <v>421.62900000000002</v>
      </c>
      <c r="L41" s="403">
        <v>422.17809999999997</v>
      </c>
      <c r="M41" s="404">
        <v>421.98880000000003</v>
      </c>
      <c r="O41" s="401" t="s">
        <v>406</v>
      </c>
      <c r="P41" s="402" t="s">
        <v>93</v>
      </c>
      <c r="Q41" s="402" t="s">
        <v>93</v>
      </c>
      <c r="R41" s="402" t="s">
        <v>93</v>
      </c>
      <c r="S41" s="402" t="s">
        <v>93</v>
      </c>
      <c r="T41" s="402">
        <v>290.26839999999999</v>
      </c>
      <c r="U41" s="402">
        <v>223.02699999999999</v>
      </c>
      <c r="V41" s="402">
        <v>232.3254</v>
      </c>
      <c r="W41" s="402">
        <v>183.25319999999999</v>
      </c>
      <c r="X41" s="403">
        <v>229.46430000000001</v>
      </c>
      <c r="Y41" s="403">
        <v>226.2491</v>
      </c>
      <c r="Z41" s="404">
        <v>227.3578</v>
      </c>
      <c r="AB41" s="401" t="s">
        <v>406</v>
      </c>
      <c r="AC41" s="428" t="s">
        <v>93</v>
      </c>
      <c r="AD41" s="428" t="s">
        <v>93</v>
      </c>
      <c r="AE41" s="428" t="s">
        <v>93</v>
      </c>
      <c r="AF41" s="428" t="s">
        <v>93</v>
      </c>
      <c r="AG41" s="428">
        <v>56.4724</v>
      </c>
      <c r="AH41" s="428">
        <v>54.152500000000003</v>
      </c>
      <c r="AI41" s="428">
        <v>53.792999999999999</v>
      </c>
      <c r="AJ41" s="428">
        <v>51.843899999999998</v>
      </c>
      <c r="AK41" s="436">
        <v>54.423299999999998</v>
      </c>
      <c r="AL41" s="436">
        <v>53.590899999999998</v>
      </c>
      <c r="AM41" s="429">
        <v>53.877699999999997</v>
      </c>
      <c r="AO41" s="401" t="s">
        <v>406</v>
      </c>
      <c r="AP41" s="428" t="s">
        <v>93</v>
      </c>
      <c r="AQ41" s="428" t="s">
        <v>93</v>
      </c>
      <c r="AR41" s="428" t="s">
        <v>93</v>
      </c>
      <c r="AS41" s="428" t="s">
        <v>93</v>
      </c>
      <c r="AT41" s="428">
        <v>45.029600000000002</v>
      </c>
      <c r="AU41" s="428">
        <v>35.353200000000001</v>
      </c>
      <c r="AV41" s="428">
        <v>35.840699999999998</v>
      </c>
      <c r="AW41" s="428">
        <v>32.764899999999997</v>
      </c>
      <c r="AX41" s="436">
        <v>36.482500000000002</v>
      </c>
      <c r="AY41" s="436">
        <v>35.521799999999999</v>
      </c>
      <c r="AZ41" s="429">
        <v>35.852800000000002</v>
      </c>
      <c r="BB41" s="401" t="s">
        <v>406</v>
      </c>
      <c r="BC41" s="428" t="s">
        <v>93</v>
      </c>
      <c r="BD41" s="428" t="s">
        <v>93</v>
      </c>
      <c r="BE41" s="428" t="s">
        <v>93</v>
      </c>
      <c r="BF41" s="428" t="s">
        <v>93</v>
      </c>
      <c r="BG41" s="428">
        <v>22.7712</v>
      </c>
      <c r="BH41" s="428">
        <v>29.016300000000001</v>
      </c>
      <c r="BI41" s="428">
        <v>31.344200000000001</v>
      </c>
      <c r="BJ41" s="428">
        <v>38.9422</v>
      </c>
      <c r="BK41" s="436">
        <v>28.287400000000002</v>
      </c>
      <c r="BL41" s="436">
        <v>32.131900000000002</v>
      </c>
      <c r="BM41" s="429">
        <v>30.807400000000001</v>
      </c>
      <c r="BO41" s="401" t="s">
        <v>406</v>
      </c>
      <c r="BP41" s="428" t="s">
        <v>93</v>
      </c>
      <c r="BQ41" s="428" t="s">
        <v>93</v>
      </c>
      <c r="BR41" s="428" t="s">
        <v>93</v>
      </c>
      <c r="BS41" s="428" t="s">
        <v>93</v>
      </c>
      <c r="BT41" s="428">
        <v>19.567299999999999</v>
      </c>
      <c r="BU41" s="428">
        <v>23.220199999999998</v>
      </c>
      <c r="BV41" s="428">
        <v>24.814599999999999</v>
      </c>
      <c r="BW41" s="428">
        <v>34.935600000000001</v>
      </c>
      <c r="BX41" s="436">
        <v>22.793900000000001</v>
      </c>
      <c r="BY41" s="436">
        <v>25.863900000000001</v>
      </c>
      <c r="BZ41" s="429">
        <v>24.8062</v>
      </c>
      <c r="CB41" s="401" t="s">
        <v>406</v>
      </c>
      <c r="CC41" s="428" t="s">
        <v>93</v>
      </c>
      <c r="CD41" s="428" t="s">
        <v>93</v>
      </c>
      <c r="CE41" s="428" t="s">
        <v>93</v>
      </c>
      <c r="CF41" s="428" t="s">
        <v>93</v>
      </c>
      <c r="CG41" s="428">
        <v>14.2072</v>
      </c>
      <c r="CH41" s="428">
        <v>9.6629000000000005</v>
      </c>
      <c r="CI41" s="428">
        <v>8.5290999999999997</v>
      </c>
      <c r="CJ41" s="428">
        <v>5.8701999999999996</v>
      </c>
      <c r="CK41" s="436">
        <v>10.193199999999999</v>
      </c>
      <c r="CL41" s="436">
        <v>8.2533999999999992</v>
      </c>
      <c r="CM41" s="429">
        <v>8.9216999999999995</v>
      </c>
      <c r="CO41" s="401" t="s">
        <v>406</v>
      </c>
      <c r="CP41" s="428" t="s">
        <v>93</v>
      </c>
      <c r="CQ41" s="428" t="s">
        <v>93</v>
      </c>
      <c r="CR41" s="428" t="s">
        <v>93</v>
      </c>
      <c r="CS41" s="428" t="s">
        <v>93</v>
      </c>
      <c r="CT41" s="428">
        <v>13.5405</v>
      </c>
      <c r="CU41" s="428">
        <v>15.1348</v>
      </c>
      <c r="CV41" s="428">
        <v>17.0776</v>
      </c>
      <c r="CW41" s="428">
        <v>15.880100000000001</v>
      </c>
      <c r="CX41" s="436">
        <v>14.948700000000001</v>
      </c>
      <c r="CY41" s="436">
        <v>16.953499999999998</v>
      </c>
      <c r="CZ41" s="429">
        <v>16.262799999999999</v>
      </c>
    </row>
    <row r="42" spans="2:104" s="328" customFormat="1" ht="15.75" customHeight="1">
      <c r="B42" s="405" t="s">
        <v>87</v>
      </c>
      <c r="C42" s="393">
        <v>488.70060000000001</v>
      </c>
      <c r="D42" s="393">
        <v>339</v>
      </c>
      <c r="E42" s="393">
        <v>320.40440000000001</v>
      </c>
      <c r="F42" s="393">
        <v>316.0575</v>
      </c>
      <c r="G42" s="393">
        <v>333.27749999999997</v>
      </c>
      <c r="H42" s="393">
        <v>318.41250000000002</v>
      </c>
      <c r="I42" s="393">
        <v>350.5874</v>
      </c>
      <c r="J42" s="393" t="s">
        <v>93</v>
      </c>
      <c r="K42" s="394">
        <v>325.41820000000001</v>
      </c>
      <c r="L42" s="394">
        <v>350.5874</v>
      </c>
      <c r="M42" s="379">
        <v>325.69819999999999</v>
      </c>
      <c r="O42" s="405" t="s">
        <v>87</v>
      </c>
      <c r="P42" s="393">
        <v>302.6395</v>
      </c>
      <c r="Q42" s="393">
        <v>196.25280000000001</v>
      </c>
      <c r="R42" s="393">
        <v>181.96299999999999</v>
      </c>
      <c r="S42" s="393">
        <v>179.99680000000001</v>
      </c>
      <c r="T42" s="393">
        <v>193.48400000000001</v>
      </c>
      <c r="U42" s="393">
        <v>186.62100000000001</v>
      </c>
      <c r="V42" s="393">
        <v>191.69210000000001</v>
      </c>
      <c r="W42" s="393" t="s">
        <v>93</v>
      </c>
      <c r="X42" s="394">
        <v>187.48390000000001</v>
      </c>
      <c r="Y42" s="394">
        <v>191.69210000000001</v>
      </c>
      <c r="Z42" s="379">
        <v>187.5307</v>
      </c>
      <c r="AB42" s="405" t="s">
        <v>87</v>
      </c>
      <c r="AC42" s="425">
        <v>61.927399999999999</v>
      </c>
      <c r="AD42" s="425">
        <v>57.8917</v>
      </c>
      <c r="AE42" s="425">
        <v>56.791699999999999</v>
      </c>
      <c r="AF42" s="425">
        <v>56.950699999999998</v>
      </c>
      <c r="AG42" s="425">
        <v>58.054900000000004</v>
      </c>
      <c r="AH42" s="425">
        <v>58.6098</v>
      </c>
      <c r="AI42" s="425">
        <v>54.677399999999999</v>
      </c>
      <c r="AJ42" s="425" t="s">
        <v>93</v>
      </c>
      <c r="AK42" s="435">
        <v>57.613199999999999</v>
      </c>
      <c r="AL42" s="435">
        <v>54.677399999999999</v>
      </c>
      <c r="AM42" s="426">
        <v>57.578099999999999</v>
      </c>
      <c r="AO42" s="405" t="s">
        <v>87</v>
      </c>
      <c r="AP42" s="425">
        <v>54.8003</v>
      </c>
      <c r="AQ42" s="425">
        <v>40.266100000000002</v>
      </c>
      <c r="AR42" s="425">
        <v>39.590499999999999</v>
      </c>
      <c r="AS42" s="425">
        <v>39.378</v>
      </c>
      <c r="AT42" s="425">
        <v>39.892800000000001</v>
      </c>
      <c r="AU42" s="425">
        <v>39.741799999999998</v>
      </c>
      <c r="AV42" s="425">
        <v>38.2226</v>
      </c>
      <c r="AW42" s="425" t="s">
        <v>93</v>
      </c>
      <c r="AX42" s="435">
        <v>39.711599999999997</v>
      </c>
      <c r="AY42" s="435">
        <v>38.2226</v>
      </c>
      <c r="AZ42" s="426">
        <v>39.693800000000003</v>
      </c>
      <c r="BB42" s="405" t="s">
        <v>87</v>
      </c>
      <c r="BC42" s="425">
        <v>16.5044</v>
      </c>
      <c r="BD42" s="425">
        <v>19.840199999999999</v>
      </c>
      <c r="BE42" s="425">
        <v>19.851500000000001</v>
      </c>
      <c r="BF42" s="425">
        <v>20.911000000000001</v>
      </c>
      <c r="BG42" s="425">
        <v>21.930599999999998</v>
      </c>
      <c r="BH42" s="425">
        <v>26.421800000000001</v>
      </c>
      <c r="BI42" s="425">
        <v>35.008499999999998</v>
      </c>
      <c r="BJ42" s="425" t="s">
        <v>93</v>
      </c>
      <c r="BK42" s="435">
        <v>21.669599999999999</v>
      </c>
      <c r="BL42" s="435">
        <v>35.008499999999998</v>
      </c>
      <c r="BM42" s="426">
        <v>21.8294</v>
      </c>
      <c r="BO42" s="405" t="s">
        <v>87</v>
      </c>
      <c r="BP42" s="425">
        <v>12.0158</v>
      </c>
      <c r="BQ42" s="425">
        <v>15.654999999999999</v>
      </c>
      <c r="BR42" s="425">
        <v>15.9132</v>
      </c>
      <c r="BS42" s="425">
        <v>17.025700000000001</v>
      </c>
      <c r="BT42" s="425">
        <v>17.484000000000002</v>
      </c>
      <c r="BU42" s="425">
        <v>18.625299999999999</v>
      </c>
      <c r="BV42" s="425">
        <v>17.995899999999999</v>
      </c>
      <c r="BW42" s="425" t="s">
        <v>93</v>
      </c>
      <c r="BX42" s="435">
        <v>17.208200000000001</v>
      </c>
      <c r="BY42" s="435">
        <v>17.995899999999999</v>
      </c>
      <c r="BZ42" s="426">
        <v>17.217600000000001</v>
      </c>
      <c r="CB42" s="405" t="s">
        <v>87</v>
      </c>
      <c r="CC42" s="425">
        <v>12.454800000000001</v>
      </c>
      <c r="CD42" s="425">
        <v>9.9921000000000006</v>
      </c>
      <c r="CE42" s="425">
        <v>10.9331</v>
      </c>
      <c r="CF42" s="425">
        <v>10.7309</v>
      </c>
      <c r="CG42" s="425">
        <v>9.6769999999999996</v>
      </c>
      <c r="CH42" s="425">
        <v>6.016</v>
      </c>
      <c r="CI42" s="425">
        <v>3.6355</v>
      </c>
      <c r="CJ42" s="425" t="s">
        <v>93</v>
      </c>
      <c r="CK42" s="435">
        <v>9.8806999999999992</v>
      </c>
      <c r="CL42" s="435">
        <v>3.6355</v>
      </c>
      <c r="CM42" s="426">
        <v>9.8058999999999994</v>
      </c>
      <c r="CO42" s="405" t="s">
        <v>87</v>
      </c>
      <c r="CP42" s="425">
        <v>12.4214</v>
      </c>
      <c r="CQ42" s="425">
        <v>13.0562</v>
      </c>
      <c r="CR42" s="425">
        <v>11.819900000000001</v>
      </c>
      <c r="CS42" s="425">
        <v>11.9345</v>
      </c>
      <c r="CT42" s="425">
        <v>16.566700000000001</v>
      </c>
      <c r="CU42" s="425">
        <v>18.244700000000002</v>
      </c>
      <c r="CV42" s="425">
        <v>21.6829</v>
      </c>
      <c r="CW42" s="425" t="s">
        <v>93</v>
      </c>
      <c r="CX42" s="435">
        <v>14.661099999999999</v>
      </c>
      <c r="CY42" s="435">
        <v>21.6829</v>
      </c>
      <c r="CZ42" s="426">
        <v>14.745200000000001</v>
      </c>
    </row>
    <row r="43" spans="2:104" s="375" customFormat="1" ht="15.75" customHeight="1">
      <c r="B43" s="406" t="s">
        <v>86</v>
      </c>
      <c r="C43" s="407">
        <v>514.41229999999996</v>
      </c>
      <c r="D43" s="407">
        <v>348.1755</v>
      </c>
      <c r="E43" s="407">
        <v>304.22629999999998</v>
      </c>
      <c r="F43" s="407">
        <v>270.44619999999998</v>
      </c>
      <c r="G43" s="407">
        <v>249.98509999999999</v>
      </c>
      <c r="H43" s="407">
        <v>205.4751</v>
      </c>
      <c r="I43" s="407" t="s">
        <v>93</v>
      </c>
      <c r="J43" s="407" t="s">
        <v>93</v>
      </c>
      <c r="K43" s="409">
        <v>279.39049999999997</v>
      </c>
      <c r="L43" s="409" t="s">
        <v>93</v>
      </c>
      <c r="M43" s="410">
        <v>279.39049999999997</v>
      </c>
      <c r="O43" s="406" t="s">
        <v>86</v>
      </c>
      <c r="P43" s="407">
        <v>274.3098</v>
      </c>
      <c r="Q43" s="407">
        <v>234.03720000000001</v>
      </c>
      <c r="R43" s="407">
        <v>202.35990000000001</v>
      </c>
      <c r="S43" s="407">
        <v>190.02430000000001</v>
      </c>
      <c r="T43" s="407">
        <v>184.93969999999999</v>
      </c>
      <c r="U43" s="407">
        <v>149.43289999999999</v>
      </c>
      <c r="V43" s="407" t="s">
        <v>93</v>
      </c>
      <c r="W43" s="407" t="s">
        <v>93</v>
      </c>
      <c r="X43" s="409">
        <v>193.85560000000001</v>
      </c>
      <c r="Y43" s="409" t="s">
        <v>93</v>
      </c>
      <c r="Z43" s="410">
        <v>193.85560000000001</v>
      </c>
      <c r="AB43" s="406" t="s">
        <v>86</v>
      </c>
      <c r="AC43" s="430">
        <v>53.3249</v>
      </c>
      <c r="AD43" s="430">
        <v>67.218199999999996</v>
      </c>
      <c r="AE43" s="430">
        <v>66.516300000000001</v>
      </c>
      <c r="AF43" s="430">
        <v>70.263300000000001</v>
      </c>
      <c r="AG43" s="430">
        <v>73.9803</v>
      </c>
      <c r="AH43" s="430">
        <v>72.725499999999997</v>
      </c>
      <c r="AI43" s="430" t="s">
        <v>93</v>
      </c>
      <c r="AJ43" s="430" t="s">
        <v>93</v>
      </c>
      <c r="AK43" s="437">
        <v>69.385199999999998</v>
      </c>
      <c r="AL43" s="437" t="s">
        <v>93</v>
      </c>
      <c r="AM43" s="431">
        <v>69.385199999999998</v>
      </c>
      <c r="AO43" s="406" t="s">
        <v>86</v>
      </c>
      <c r="AP43" s="430">
        <v>44.208300000000001</v>
      </c>
      <c r="AQ43" s="430">
        <v>51.828499999999998</v>
      </c>
      <c r="AR43" s="430">
        <v>49.714700000000001</v>
      </c>
      <c r="AS43" s="430">
        <v>51.209699999999998</v>
      </c>
      <c r="AT43" s="430">
        <v>52.791699999999999</v>
      </c>
      <c r="AU43" s="430">
        <v>45.047699999999999</v>
      </c>
      <c r="AV43" s="430" t="s">
        <v>93</v>
      </c>
      <c r="AW43" s="430" t="s">
        <v>93</v>
      </c>
      <c r="AX43" s="437">
        <v>50.720599999999997</v>
      </c>
      <c r="AY43" s="437" t="s">
        <v>93</v>
      </c>
      <c r="AZ43" s="431">
        <v>50.720599999999997</v>
      </c>
      <c r="BB43" s="406" t="s">
        <v>86</v>
      </c>
      <c r="BC43" s="430">
        <v>10.930899999999999</v>
      </c>
      <c r="BD43" s="430">
        <v>9.8703000000000003</v>
      </c>
      <c r="BE43" s="430">
        <v>9.5542999999999996</v>
      </c>
      <c r="BF43" s="430">
        <v>8.4700000000000006</v>
      </c>
      <c r="BG43" s="430">
        <v>6.9947999999999997</v>
      </c>
      <c r="BH43" s="430">
        <v>4.9360999999999997</v>
      </c>
      <c r="BI43" s="430" t="s">
        <v>93</v>
      </c>
      <c r="BJ43" s="430" t="s">
        <v>93</v>
      </c>
      <c r="BK43" s="437">
        <v>8.5306999999999995</v>
      </c>
      <c r="BL43" s="437" t="s">
        <v>93</v>
      </c>
      <c r="BM43" s="431">
        <v>8.5306999999999995</v>
      </c>
      <c r="BO43" s="406" t="s">
        <v>86</v>
      </c>
      <c r="BP43" s="430">
        <v>7.0202999999999998</v>
      </c>
      <c r="BQ43" s="430">
        <v>7.0812999999999997</v>
      </c>
      <c r="BR43" s="430">
        <v>6.9577999999999998</v>
      </c>
      <c r="BS43" s="430">
        <v>5.9485000000000001</v>
      </c>
      <c r="BT43" s="430">
        <v>4.1845999999999997</v>
      </c>
      <c r="BU43" s="430">
        <v>4.0205000000000002</v>
      </c>
      <c r="BV43" s="430" t="s">
        <v>93</v>
      </c>
      <c r="BW43" s="430" t="s">
        <v>93</v>
      </c>
      <c r="BX43" s="437">
        <v>5.9553000000000003</v>
      </c>
      <c r="BY43" s="437" t="s">
        <v>93</v>
      </c>
      <c r="BZ43" s="431">
        <v>5.9553000000000003</v>
      </c>
      <c r="CB43" s="406" t="s">
        <v>86</v>
      </c>
      <c r="CC43" s="430">
        <v>15.8354</v>
      </c>
      <c r="CD43" s="430">
        <v>11.4495</v>
      </c>
      <c r="CE43" s="430">
        <v>11.2896</v>
      </c>
      <c r="CF43" s="430">
        <v>8.7847000000000008</v>
      </c>
      <c r="CG43" s="430">
        <v>7.6727999999999996</v>
      </c>
      <c r="CH43" s="430">
        <v>11.8249</v>
      </c>
      <c r="CI43" s="430" t="s">
        <v>93</v>
      </c>
      <c r="CJ43" s="430" t="s">
        <v>93</v>
      </c>
      <c r="CK43" s="437">
        <v>9.8367000000000004</v>
      </c>
      <c r="CL43" s="437" t="s">
        <v>93</v>
      </c>
      <c r="CM43" s="431">
        <v>9.8367000000000004</v>
      </c>
      <c r="CO43" s="406" t="s">
        <v>86</v>
      </c>
      <c r="CP43" s="430">
        <v>10.641500000000001</v>
      </c>
      <c r="CQ43" s="430">
        <v>7.66</v>
      </c>
      <c r="CR43" s="430">
        <v>12.8643</v>
      </c>
      <c r="CS43" s="430">
        <v>12.8466</v>
      </c>
      <c r="CT43" s="430">
        <v>15.3476</v>
      </c>
      <c r="CU43" s="430">
        <v>8.1852999999999998</v>
      </c>
      <c r="CV43" s="430" t="s">
        <v>93</v>
      </c>
      <c r="CW43" s="430" t="s">
        <v>93</v>
      </c>
      <c r="CX43" s="437">
        <v>12.6523</v>
      </c>
      <c r="CY43" s="437" t="s">
        <v>93</v>
      </c>
      <c r="CZ43" s="431">
        <v>12.6523</v>
      </c>
    </row>
    <row r="44" spans="2:104" s="414" customFormat="1">
      <c r="B44" s="22" t="s">
        <v>693</v>
      </c>
      <c r="C44" s="412"/>
      <c r="D44" s="412"/>
      <c r="E44" s="412"/>
      <c r="F44" s="412"/>
      <c r="G44" s="412"/>
      <c r="H44" s="412"/>
      <c r="I44" s="412"/>
      <c r="J44" s="412"/>
      <c r="K44" s="412"/>
      <c r="L44" s="412"/>
      <c r="M44" s="413"/>
      <c r="O44" s="22" t="s">
        <v>693</v>
      </c>
      <c r="P44" s="412"/>
      <c r="Q44" s="412"/>
      <c r="R44" s="412"/>
      <c r="S44" s="412"/>
      <c r="T44" s="412"/>
      <c r="U44" s="412"/>
      <c r="V44" s="412"/>
      <c r="W44" s="412"/>
      <c r="X44" s="412"/>
      <c r="Y44" s="412"/>
      <c r="Z44" s="413"/>
      <c r="AB44" s="22" t="s">
        <v>693</v>
      </c>
      <c r="AC44" s="412"/>
      <c r="AD44" s="412"/>
      <c r="AE44" s="412"/>
      <c r="AF44" s="412"/>
      <c r="AG44" s="412"/>
      <c r="AH44" s="412"/>
      <c r="AI44" s="412"/>
      <c r="AJ44" s="412"/>
      <c r="AK44" s="412"/>
      <c r="AL44" s="412"/>
      <c r="AM44" s="413"/>
      <c r="AO44" s="22" t="s">
        <v>693</v>
      </c>
      <c r="AP44" s="412"/>
      <c r="AQ44" s="412"/>
      <c r="AR44" s="412"/>
      <c r="AS44" s="412"/>
      <c r="AT44" s="412"/>
      <c r="AU44" s="412"/>
      <c r="AV44" s="412"/>
      <c r="AW44" s="412"/>
      <c r="AX44" s="412"/>
      <c r="AY44" s="412"/>
      <c r="AZ44" s="413"/>
      <c r="BB44" s="22" t="s">
        <v>693</v>
      </c>
      <c r="BC44" s="412"/>
      <c r="BD44" s="412"/>
      <c r="BE44" s="412"/>
      <c r="BF44" s="412"/>
      <c r="BG44" s="412"/>
      <c r="BH44" s="412"/>
      <c r="BI44" s="412"/>
      <c r="BJ44" s="412"/>
      <c r="BK44" s="412"/>
      <c r="BL44" s="412"/>
      <c r="BM44" s="413"/>
      <c r="BN44" s="745"/>
      <c r="BO44" s="743" t="s">
        <v>693</v>
      </c>
      <c r="BP44" s="412"/>
      <c r="BQ44" s="412"/>
      <c r="BR44" s="412"/>
      <c r="BS44" s="412"/>
      <c r="BT44" s="412"/>
      <c r="BU44" s="412"/>
      <c r="BV44" s="412"/>
      <c r="BW44" s="412"/>
      <c r="BX44" s="412"/>
      <c r="BY44" s="412"/>
      <c r="BZ44" s="413"/>
      <c r="CB44" s="22" t="s">
        <v>693</v>
      </c>
      <c r="CC44" s="412"/>
      <c r="CD44" s="412"/>
      <c r="CE44" s="412"/>
      <c r="CF44" s="412"/>
      <c r="CG44" s="412"/>
      <c r="CH44" s="412"/>
      <c r="CI44" s="412"/>
      <c r="CJ44" s="412"/>
      <c r="CK44" s="412"/>
      <c r="CL44" s="412"/>
      <c r="CM44" s="413"/>
      <c r="CO44" s="22" t="s">
        <v>693</v>
      </c>
      <c r="CP44" s="412"/>
      <c r="CQ44" s="412"/>
      <c r="CR44" s="412"/>
      <c r="CS44" s="412"/>
      <c r="CT44" s="412"/>
      <c r="CU44" s="412"/>
      <c r="CV44" s="412"/>
      <c r="CW44" s="412"/>
      <c r="CX44" s="412"/>
      <c r="CY44" s="412"/>
      <c r="CZ44" s="413"/>
    </row>
    <row r="45" spans="2:104" s="245" customFormat="1">
      <c r="B45" s="22" t="s">
        <v>741</v>
      </c>
      <c r="C45" s="412"/>
      <c r="D45" s="412"/>
      <c r="E45" s="412"/>
      <c r="F45" s="412"/>
      <c r="G45" s="412"/>
      <c r="H45" s="412"/>
      <c r="I45" s="412"/>
      <c r="J45" s="412"/>
      <c r="K45" s="412"/>
      <c r="L45" s="412"/>
      <c r="M45" s="413"/>
      <c r="O45" s="22" t="s">
        <v>741</v>
      </c>
      <c r="P45" s="412"/>
      <c r="Q45" s="412"/>
      <c r="R45" s="412"/>
      <c r="S45" s="412"/>
      <c r="T45" s="412"/>
      <c r="U45" s="412"/>
      <c r="V45" s="412"/>
      <c r="W45" s="412"/>
      <c r="X45" s="412"/>
      <c r="Y45" s="412"/>
      <c r="Z45" s="413"/>
      <c r="AB45" s="22" t="s">
        <v>741</v>
      </c>
      <c r="AC45" s="412"/>
      <c r="AD45" s="412"/>
      <c r="AE45" s="412"/>
      <c r="AF45" s="412"/>
      <c r="AG45" s="412"/>
      <c r="AH45" s="412"/>
      <c r="AI45" s="412"/>
      <c r="AJ45" s="412"/>
      <c r="AK45" s="412"/>
      <c r="AL45" s="412"/>
      <c r="AM45" s="413"/>
      <c r="AO45" s="22" t="s">
        <v>741</v>
      </c>
      <c r="AP45" s="412"/>
      <c r="AQ45" s="412"/>
      <c r="AR45" s="412"/>
      <c r="AS45" s="412"/>
      <c r="AT45" s="412"/>
      <c r="AU45" s="412"/>
      <c r="AV45" s="412"/>
      <c r="AW45" s="412"/>
      <c r="AX45" s="412"/>
      <c r="AY45" s="412"/>
      <c r="AZ45" s="413"/>
      <c r="BB45" s="22" t="s">
        <v>741</v>
      </c>
      <c r="BC45" s="412"/>
      <c r="BD45" s="412"/>
      <c r="BE45" s="412"/>
      <c r="BF45" s="412"/>
      <c r="BG45" s="412"/>
      <c r="BH45" s="412"/>
      <c r="BI45" s="412"/>
      <c r="BJ45" s="412"/>
      <c r="BK45" s="412"/>
      <c r="BL45" s="412"/>
      <c r="BM45" s="413"/>
      <c r="BN45" s="746"/>
      <c r="BO45" s="743" t="s">
        <v>741</v>
      </c>
      <c r="BP45" s="412"/>
      <c r="BQ45" s="412"/>
      <c r="BR45" s="412"/>
      <c r="BS45" s="412"/>
      <c r="BT45" s="412"/>
      <c r="BU45" s="412"/>
      <c r="BV45" s="412"/>
      <c r="BW45" s="412"/>
      <c r="BX45" s="412"/>
      <c r="BY45" s="412"/>
      <c r="BZ45" s="413"/>
      <c r="CB45" s="22" t="s">
        <v>741</v>
      </c>
      <c r="CC45" s="412"/>
      <c r="CD45" s="412"/>
      <c r="CE45" s="412"/>
      <c r="CF45" s="412"/>
      <c r="CG45" s="412"/>
      <c r="CH45" s="412"/>
      <c r="CI45" s="412"/>
      <c r="CJ45" s="412"/>
      <c r="CK45" s="412"/>
      <c r="CL45" s="412"/>
      <c r="CM45" s="413"/>
      <c r="CO45" s="22" t="s">
        <v>741</v>
      </c>
      <c r="CP45" s="412"/>
      <c r="CQ45" s="412"/>
      <c r="CR45" s="412"/>
      <c r="CS45" s="412"/>
      <c r="CT45" s="412"/>
      <c r="CU45" s="412"/>
      <c r="CV45" s="412"/>
      <c r="CW45" s="412"/>
      <c r="CX45" s="412"/>
      <c r="CY45" s="412"/>
      <c r="CZ45" s="413"/>
    </row>
    <row r="46" spans="2:104" s="245" customFormat="1">
      <c r="B46" s="47" t="s">
        <v>766</v>
      </c>
      <c r="C46" s="412"/>
      <c r="D46" s="412"/>
      <c r="E46" s="412"/>
      <c r="F46" s="412"/>
      <c r="G46" s="412"/>
      <c r="H46" s="412"/>
      <c r="I46" s="412"/>
      <c r="J46" s="412"/>
      <c r="K46" s="412"/>
      <c r="L46" s="412"/>
      <c r="M46" s="413"/>
      <c r="O46" s="47" t="s">
        <v>766</v>
      </c>
      <c r="P46" s="412"/>
      <c r="Q46" s="412"/>
      <c r="R46" s="412"/>
      <c r="S46" s="412"/>
      <c r="T46" s="412"/>
      <c r="U46" s="412"/>
      <c r="V46" s="412"/>
      <c r="W46" s="412"/>
      <c r="X46" s="412"/>
      <c r="Y46" s="412"/>
      <c r="Z46" s="413"/>
      <c r="AB46" s="47" t="s">
        <v>766</v>
      </c>
      <c r="AC46" s="412"/>
      <c r="AD46" s="412"/>
      <c r="AE46" s="412"/>
      <c r="AF46" s="412"/>
      <c r="AG46" s="412"/>
      <c r="AH46" s="412"/>
      <c r="AI46" s="412"/>
      <c r="AJ46" s="412"/>
      <c r="AK46" s="412"/>
      <c r="AL46" s="412"/>
      <c r="AM46" s="413"/>
      <c r="AO46" s="47" t="s">
        <v>766</v>
      </c>
      <c r="AP46" s="412"/>
      <c r="AQ46" s="412"/>
      <c r="AR46" s="412"/>
      <c r="AS46" s="412"/>
      <c r="AT46" s="412"/>
      <c r="AU46" s="412"/>
      <c r="AV46" s="412"/>
      <c r="AW46" s="412"/>
      <c r="AX46" s="412"/>
      <c r="AY46" s="412"/>
      <c r="AZ46" s="413"/>
      <c r="BB46" s="47" t="s">
        <v>766</v>
      </c>
      <c r="BC46" s="412"/>
      <c r="BD46" s="412"/>
      <c r="BE46" s="412"/>
      <c r="BF46" s="412"/>
      <c r="BG46" s="412"/>
      <c r="BH46" s="412"/>
      <c r="BI46" s="412"/>
      <c r="BJ46" s="412"/>
      <c r="BK46" s="412"/>
      <c r="BL46" s="412"/>
      <c r="BM46" s="413"/>
      <c r="BN46" s="746"/>
      <c r="BO46" s="738" t="s">
        <v>766</v>
      </c>
      <c r="BP46" s="412"/>
      <c r="BQ46" s="412"/>
      <c r="BR46" s="412"/>
      <c r="BS46" s="412"/>
      <c r="BT46" s="412"/>
      <c r="BU46" s="412"/>
      <c r="BV46" s="412"/>
      <c r="BW46" s="412"/>
      <c r="BX46" s="412"/>
      <c r="BY46" s="412"/>
      <c r="BZ46" s="413"/>
      <c r="CB46" s="47" t="s">
        <v>766</v>
      </c>
      <c r="CC46" s="412"/>
      <c r="CD46" s="412"/>
      <c r="CE46" s="412"/>
      <c r="CF46" s="412"/>
      <c r="CG46" s="412"/>
      <c r="CH46" s="412"/>
      <c r="CI46" s="412"/>
      <c r="CJ46" s="412"/>
      <c r="CK46" s="412"/>
      <c r="CL46" s="412"/>
      <c r="CM46" s="413"/>
      <c r="CO46" s="47" t="s">
        <v>766</v>
      </c>
      <c r="CP46" s="412"/>
      <c r="CQ46" s="412"/>
      <c r="CR46" s="412"/>
      <c r="CS46" s="412"/>
      <c r="CT46" s="412"/>
      <c r="CU46" s="412"/>
      <c r="CV46" s="412"/>
      <c r="CW46" s="412"/>
      <c r="CX46" s="412"/>
      <c r="CY46" s="412"/>
      <c r="CZ46" s="413"/>
    </row>
    <row r="47" spans="2:104" s="245" customFormat="1">
      <c r="B47" s="411" t="s">
        <v>695</v>
      </c>
      <c r="C47" s="416"/>
      <c r="D47" s="416"/>
      <c r="E47" s="416"/>
      <c r="F47" s="416"/>
      <c r="G47" s="416"/>
      <c r="H47" s="416"/>
      <c r="I47" s="416"/>
      <c r="J47" s="416"/>
      <c r="K47" s="416"/>
      <c r="L47" s="416"/>
      <c r="M47" s="417"/>
      <c r="O47" s="411" t="s">
        <v>695</v>
      </c>
      <c r="P47" s="416"/>
      <c r="Q47" s="416"/>
      <c r="R47" s="416"/>
      <c r="S47" s="416"/>
      <c r="T47" s="416"/>
      <c r="U47" s="416"/>
      <c r="V47" s="416"/>
      <c r="W47" s="416"/>
      <c r="X47" s="416"/>
      <c r="Y47" s="416"/>
      <c r="Z47" s="417"/>
      <c r="AB47" s="411" t="s">
        <v>695</v>
      </c>
      <c r="AC47" s="416"/>
      <c r="AD47" s="416"/>
      <c r="AE47" s="416"/>
      <c r="AF47" s="416"/>
      <c r="AG47" s="416"/>
      <c r="AH47" s="416"/>
      <c r="AI47" s="416"/>
      <c r="AJ47" s="416"/>
      <c r="AK47" s="416"/>
      <c r="AL47" s="416"/>
      <c r="AM47" s="417"/>
      <c r="AO47" s="411" t="s">
        <v>695</v>
      </c>
      <c r="AP47" s="416"/>
      <c r="AQ47" s="416"/>
      <c r="AR47" s="416"/>
      <c r="AS47" s="416"/>
      <c r="AT47" s="416"/>
      <c r="AU47" s="416"/>
      <c r="AV47" s="416"/>
      <c r="AW47" s="416"/>
      <c r="AX47" s="416"/>
      <c r="AY47" s="416"/>
      <c r="AZ47" s="417"/>
      <c r="BB47" s="411" t="s">
        <v>695</v>
      </c>
      <c r="BC47" s="416"/>
      <c r="BD47" s="416"/>
      <c r="BE47" s="416"/>
      <c r="BF47" s="416"/>
      <c r="BG47" s="416"/>
      <c r="BH47" s="416"/>
      <c r="BI47" s="416"/>
      <c r="BJ47" s="416"/>
      <c r="BK47" s="416"/>
      <c r="BL47" s="416"/>
      <c r="BM47" s="417"/>
      <c r="BN47" s="746"/>
      <c r="BO47" s="744" t="s">
        <v>695</v>
      </c>
      <c r="BP47" s="416"/>
      <c r="BQ47" s="416"/>
      <c r="BR47" s="416"/>
      <c r="BS47" s="416"/>
      <c r="BT47" s="416"/>
      <c r="BU47" s="416"/>
      <c r="BV47" s="416"/>
      <c r="BW47" s="416"/>
      <c r="BX47" s="416"/>
      <c r="BY47" s="416"/>
      <c r="BZ47" s="417"/>
      <c r="CB47" s="411" t="s">
        <v>695</v>
      </c>
      <c r="CC47" s="416"/>
      <c r="CD47" s="416"/>
      <c r="CE47" s="416"/>
      <c r="CF47" s="416"/>
      <c r="CG47" s="416"/>
      <c r="CH47" s="416"/>
      <c r="CI47" s="416"/>
      <c r="CJ47" s="416"/>
      <c r="CK47" s="416"/>
      <c r="CL47" s="416"/>
      <c r="CM47" s="417"/>
      <c r="CO47" s="411" t="s">
        <v>695</v>
      </c>
      <c r="CP47" s="416"/>
      <c r="CQ47" s="416"/>
      <c r="CR47" s="416"/>
      <c r="CS47" s="416"/>
      <c r="CT47" s="416"/>
      <c r="CU47" s="416"/>
      <c r="CV47" s="416"/>
      <c r="CW47" s="416"/>
      <c r="CX47" s="416"/>
      <c r="CY47" s="416"/>
      <c r="CZ47" s="417"/>
    </row>
    <row r="48" spans="2:104">
      <c r="B48" s="411"/>
      <c r="C48" s="32"/>
      <c r="D48" s="32"/>
      <c r="E48" s="32"/>
      <c r="F48" s="32"/>
      <c r="G48" s="32"/>
      <c r="H48" s="32"/>
      <c r="I48" s="32"/>
      <c r="J48" s="32"/>
      <c r="K48" s="32"/>
      <c r="L48" s="32"/>
      <c r="M48" s="70"/>
      <c r="P48" s="32"/>
      <c r="Q48" s="32"/>
      <c r="R48" s="32"/>
      <c r="S48" s="32"/>
      <c r="T48" s="32"/>
      <c r="U48" s="32"/>
      <c r="V48" s="32"/>
      <c r="W48" s="32"/>
      <c r="X48" s="32"/>
      <c r="Y48" s="32"/>
      <c r="Z48" s="70"/>
      <c r="AC48" s="32"/>
      <c r="AD48" s="32"/>
      <c r="AE48" s="32"/>
      <c r="AF48" s="32"/>
      <c r="AG48" s="32"/>
      <c r="AH48" s="32"/>
      <c r="AI48" s="32"/>
      <c r="AJ48" s="32"/>
      <c r="AK48" s="32"/>
      <c r="AL48" s="32"/>
      <c r="AM48" s="70"/>
      <c r="AP48" s="32"/>
      <c r="AQ48" s="32"/>
      <c r="AR48" s="32"/>
      <c r="AS48" s="32"/>
      <c r="AT48" s="32"/>
      <c r="AU48" s="32"/>
      <c r="AV48" s="32"/>
      <c r="AW48" s="32"/>
      <c r="AX48" s="32"/>
      <c r="AY48" s="32"/>
      <c r="AZ48" s="70"/>
      <c r="BC48" s="32"/>
      <c r="BD48" s="32"/>
      <c r="BE48" s="32"/>
      <c r="BF48" s="32"/>
      <c r="BG48" s="32"/>
      <c r="BH48" s="32"/>
      <c r="BI48" s="32"/>
      <c r="BJ48" s="32"/>
      <c r="BK48" s="32"/>
      <c r="BL48" s="32"/>
      <c r="BM48" s="70"/>
      <c r="BP48" s="32"/>
      <c r="BQ48" s="32"/>
      <c r="BR48" s="32"/>
      <c r="BS48" s="32"/>
      <c r="BT48" s="32"/>
      <c r="BU48" s="32"/>
      <c r="BV48" s="32"/>
      <c r="BW48" s="32"/>
      <c r="BX48" s="32"/>
      <c r="BY48" s="32"/>
      <c r="BZ48" s="70"/>
      <c r="CC48" s="32"/>
      <c r="CD48" s="32"/>
      <c r="CE48" s="32"/>
      <c r="CF48" s="32"/>
      <c r="CG48" s="32"/>
      <c r="CH48" s="32"/>
      <c r="CI48" s="32"/>
      <c r="CJ48" s="32"/>
      <c r="CK48" s="32"/>
      <c r="CL48" s="32"/>
      <c r="CM48" s="70"/>
    </row>
    <row r="49" spans="3:91">
      <c r="C49" s="32"/>
      <c r="D49" s="32"/>
      <c r="E49" s="32"/>
      <c r="F49" s="32"/>
      <c r="G49" s="32"/>
      <c r="H49" s="32"/>
      <c r="I49" s="32"/>
      <c r="J49" s="32"/>
      <c r="K49" s="32"/>
      <c r="L49" s="32"/>
      <c r="M49" s="70"/>
      <c r="P49" s="32"/>
      <c r="Q49" s="32"/>
      <c r="R49" s="32"/>
      <c r="S49" s="32"/>
      <c r="T49" s="32"/>
      <c r="U49" s="32"/>
      <c r="V49" s="32"/>
      <c r="W49" s="32"/>
      <c r="X49" s="32"/>
      <c r="Y49" s="32"/>
      <c r="Z49" s="70"/>
      <c r="AC49" s="32"/>
      <c r="AD49" s="32"/>
      <c r="AE49" s="32"/>
      <c r="AF49" s="32"/>
      <c r="AG49" s="32"/>
      <c r="AH49" s="32"/>
      <c r="AI49" s="32"/>
      <c r="AJ49" s="32"/>
      <c r="AK49" s="32"/>
      <c r="AL49" s="32"/>
      <c r="AM49" s="70"/>
      <c r="AP49" s="32"/>
      <c r="AQ49" s="32"/>
      <c r="AR49" s="32"/>
      <c r="AS49" s="32"/>
      <c r="AT49" s="32"/>
      <c r="AU49" s="32"/>
      <c r="AV49" s="32"/>
      <c r="AW49" s="32"/>
      <c r="AX49" s="32"/>
      <c r="AY49" s="32"/>
      <c r="AZ49" s="70"/>
      <c r="BC49" s="32"/>
      <c r="BD49" s="32"/>
      <c r="BE49" s="32"/>
      <c r="BF49" s="32"/>
      <c r="BG49" s="32"/>
      <c r="BH49" s="32"/>
      <c r="BI49" s="32"/>
      <c r="BJ49" s="32"/>
      <c r="BK49" s="32"/>
      <c r="BL49" s="32"/>
      <c r="BM49" s="70"/>
      <c r="BP49" s="32"/>
      <c r="BQ49" s="32"/>
      <c r="BR49" s="32"/>
      <c r="BS49" s="32"/>
      <c r="BT49" s="32"/>
      <c r="BU49" s="32"/>
      <c r="BV49" s="32"/>
      <c r="BW49" s="32"/>
      <c r="BX49" s="32"/>
      <c r="BY49" s="32"/>
      <c r="BZ49" s="70"/>
      <c r="CC49" s="32"/>
      <c r="CD49" s="32"/>
      <c r="CE49" s="32"/>
      <c r="CF49" s="32"/>
      <c r="CG49" s="32"/>
      <c r="CH49" s="32"/>
      <c r="CI49" s="32"/>
      <c r="CJ49" s="32"/>
      <c r="CK49" s="32"/>
      <c r="CL49" s="32"/>
      <c r="CM49" s="70"/>
    </row>
    <row r="50" spans="3:91">
      <c r="C50" s="32"/>
      <c r="D50" s="32"/>
      <c r="E50" s="32"/>
      <c r="F50" s="32"/>
      <c r="G50" s="32"/>
      <c r="H50" s="32"/>
      <c r="I50" s="32"/>
      <c r="J50" s="32"/>
      <c r="K50" s="32"/>
      <c r="L50" s="32"/>
      <c r="M50" s="70"/>
      <c r="P50" s="32"/>
      <c r="Q50" s="32"/>
      <c r="R50" s="32"/>
      <c r="S50" s="32"/>
      <c r="T50" s="32"/>
      <c r="U50" s="32"/>
      <c r="V50" s="32"/>
      <c r="W50" s="32"/>
      <c r="X50" s="32"/>
      <c r="Y50" s="32"/>
      <c r="Z50" s="70"/>
      <c r="AC50" s="32"/>
      <c r="AD50" s="32"/>
      <c r="AE50" s="32"/>
      <c r="AF50" s="32"/>
      <c r="AG50" s="32"/>
      <c r="AH50" s="32"/>
      <c r="AI50" s="32"/>
      <c r="AJ50" s="32"/>
      <c r="AK50" s="32"/>
      <c r="AL50" s="32"/>
      <c r="AM50" s="70"/>
      <c r="AP50" s="32"/>
      <c r="AQ50" s="32"/>
      <c r="AR50" s="32"/>
      <c r="AS50" s="32"/>
      <c r="AT50" s="32"/>
      <c r="AU50" s="32"/>
      <c r="AV50" s="32"/>
      <c r="AW50" s="32"/>
      <c r="AX50" s="32"/>
      <c r="AY50" s="32"/>
      <c r="AZ50" s="70"/>
      <c r="BC50" s="32"/>
      <c r="BD50" s="32"/>
      <c r="BE50" s="32"/>
      <c r="BF50" s="32"/>
      <c r="BG50" s="32"/>
      <c r="BH50" s="32"/>
      <c r="BI50" s="32"/>
      <c r="BJ50" s="32"/>
      <c r="BK50" s="32"/>
      <c r="BL50" s="32"/>
      <c r="BM50" s="70"/>
      <c r="BP50" s="32"/>
      <c r="BQ50" s="32"/>
      <c r="BR50" s="32"/>
      <c r="BS50" s="32"/>
      <c r="BT50" s="32"/>
      <c r="BU50" s="32"/>
      <c r="BV50" s="32"/>
      <c r="BW50" s="32"/>
      <c r="BX50" s="32"/>
      <c r="BY50" s="32"/>
      <c r="BZ50" s="70"/>
      <c r="CC50" s="32"/>
      <c r="CD50" s="32"/>
      <c r="CE50" s="32"/>
      <c r="CF50" s="32"/>
      <c r="CG50" s="32"/>
      <c r="CH50" s="32"/>
      <c r="CI50" s="32"/>
      <c r="CJ50" s="32"/>
      <c r="CK50" s="32"/>
      <c r="CL50" s="32"/>
      <c r="CM50" s="70"/>
    </row>
    <row r="51" spans="3:91">
      <c r="C51" s="32"/>
      <c r="D51" s="32"/>
      <c r="E51" s="32"/>
      <c r="F51" s="32"/>
      <c r="G51" s="32"/>
      <c r="H51" s="32"/>
      <c r="I51" s="32"/>
      <c r="J51" s="32"/>
      <c r="K51" s="32"/>
      <c r="L51" s="32"/>
      <c r="M51" s="70"/>
      <c r="P51" s="32"/>
      <c r="Q51" s="32"/>
      <c r="R51" s="32"/>
      <c r="S51" s="32"/>
      <c r="T51" s="32"/>
      <c r="U51" s="32"/>
      <c r="V51" s="32"/>
      <c r="W51" s="32"/>
      <c r="X51" s="32"/>
      <c r="Y51" s="32"/>
      <c r="Z51" s="70"/>
      <c r="AC51" s="32"/>
      <c r="AD51" s="32"/>
      <c r="AE51" s="32"/>
      <c r="AF51" s="32"/>
      <c r="AG51" s="32"/>
      <c r="AH51" s="32"/>
      <c r="AI51" s="32"/>
      <c r="AJ51" s="32"/>
      <c r="AK51" s="32"/>
      <c r="AL51" s="32"/>
      <c r="AM51" s="70"/>
      <c r="AP51" s="32"/>
      <c r="AQ51" s="32"/>
      <c r="AR51" s="32"/>
      <c r="AS51" s="32"/>
      <c r="AT51" s="32"/>
      <c r="AU51" s="32"/>
      <c r="AV51" s="32"/>
      <c r="AW51" s="32"/>
      <c r="AX51" s="32"/>
      <c r="AY51" s="32"/>
      <c r="AZ51" s="70"/>
      <c r="BC51" s="32"/>
      <c r="BD51" s="32"/>
      <c r="BE51" s="32"/>
      <c r="BF51" s="32"/>
      <c r="BG51" s="32"/>
      <c r="BH51" s="32"/>
      <c r="BI51" s="32"/>
      <c r="BJ51" s="32"/>
      <c r="BK51" s="32"/>
      <c r="BL51" s="32"/>
      <c r="BM51" s="70"/>
      <c r="BP51" s="32"/>
      <c r="BQ51" s="32"/>
      <c r="BR51" s="32"/>
      <c r="BS51" s="32"/>
      <c r="BT51" s="32"/>
      <c r="BU51" s="32"/>
      <c r="BV51" s="32"/>
      <c r="BW51" s="32"/>
      <c r="BX51" s="32"/>
      <c r="BY51" s="32"/>
      <c r="BZ51" s="70"/>
      <c r="CC51" s="32"/>
      <c r="CD51" s="32"/>
      <c r="CE51" s="32"/>
      <c r="CF51" s="32"/>
      <c r="CG51" s="32"/>
      <c r="CH51" s="32"/>
      <c r="CI51" s="32"/>
      <c r="CJ51" s="32"/>
      <c r="CK51" s="32"/>
      <c r="CL51" s="32"/>
      <c r="CM51" s="70"/>
    </row>
    <row r="55" spans="3:91" ht="13.5" customHeight="1"/>
  </sheetData>
  <phoneticPr fontId="3" type="noConversion"/>
  <pageMargins left="0.59055118110236227" right="0.59055118110236227" top="0.78740157480314965" bottom="0.78740157480314965" header="0.39370078740157483" footer="0.39370078740157483"/>
  <pageSetup paperSize="9" scale="72" firstPageNumber="36" fitToWidth="0" orientation="landscape" r:id="rId1"/>
  <headerFooter differentFirst="1" alignWithMargins="0">
    <oddHeader>&amp;R&amp;12Les finances des groupements à fiscalité propre en 2016</oddHeader>
    <oddFooter>&amp;L&amp;12Direction Générale des Collectivités Locales / DESL&amp;C&amp;12&amp;P&amp;R&amp;12Mise en ligne : juillet 2018</oddFooter>
    <firstFooter>&amp;LDirection Générale des Collectivités Locales / DESL&amp;C36&amp;RMise en ligne : mai 2018</firstFooter>
  </headerFooter>
  <colBreaks count="7" manualBreakCount="7">
    <brk id="13" max="47" man="1"/>
    <brk id="26" max="47" man="1"/>
    <brk id="39" max="47" man="1"/>
    <brk id="52" max="47" man="1"/>
    <brk id="65" max="47" man="1"/>
    <brk id="78" max="47" man="1"/>
    <brk id="91" max="47" man="1"/>
  </colBreaks>
</worksheet>
</file>

<file path=xl/worksheets/sheet21.xml><?xml version="1.0" encoding="utf-8"?>
<worksheet xmlns="http://schemas.openxmlformats.org/spreadsheetml/2006/main" xmlns:r="http://schemas.openxmlformats.org/officeDocument/2006/relationships">
  <dimension ref="A1:CO45"/>
  <sheetViews>
    <sheetView zoomScaleNormal="100" workbookViewId="0">
      <selection activeCell="C15" sqref="C15"/>
    </sheetView>
  </sheetViews>
  <sheetFormatPr baseColWidth="10" defaultRowHeight="12.75"/>
  <cols>
    <col min="1" max="1" width="4.7109375" customWidth="1"/>
    <col min="2" max="2" width="28" customWidth="1"/>
    <col min="3" max="10" width="12.42578125" customWidth="1"/>
    <col min="11" max="12" width="14.7109375" customWidth="1"/>
    <col min="13" max="13" width="14.7109375" style="74" customWidth="1"/>
    <col min="14" max="14" width="4.7109375" customWidth="1"/>
    <col min="15" max="15" width="28" customWidth="1"/>
    <col min="16" max="23" width="12.42578125" customWidth="1"/>
    <col min="24" max="25" width="14.140625" customWidth="1"/>
    <col min="26" max="26" width="14.140625" style="74" customWidth="1"/>
    <col min="27" max="27" width="4.7109375" customWidth="1"/>
    <col min="28" max="28" width="28" customWidth="1"/>
    <col min="29" max="36" width="12.42578125" customWidth="1"/>
    <col min="37" max="38" width="14.85546875" customWidth="1"/>
    <col min="39" max="39" width="14.85546875" style="74" customWidth="1"/>
    <col min="40" max="40" width="4.7109375" customWidth="1"/>
    <col min="41" max="41" width="28" customWidth="1"/>
    <col min="42" max="49" width="12.42578125" customWidth="1"/>
    <col min="50" max="51" width="15" customWidth="1"/>
    <col min="52" max="52" width="15" style="74" customWidth="1"/>
    <col min="53" max="53" width="4.7109375" customWidth="1"/>
    <col min="54" max="54" width="28" customWidth="1"/>
    <col min="55" max="62" width="12.42578125" customWidth="1"/>
    <col min="63" max="64" width="14.140625" customWidth="1"/>
    <col min="65" max="65" width="14.140625" style="74" customWidth="1"/>
    <col min="66" max="66" width="4.7109375" customWidth="1"/>
    <col min="67" max="67" width="28" customWidth="1"/>
    <col min="68" max="75" width="12.42578125" customWidth="1"/>
    <col min="76" max="77" width="14.5703125" customWidth="1"/>
    <col min="78" max="78" width="14.5703125" style="74" customWidth="1"/>
    <col min="79" max="79" width="1.5703125" hidden="1" customWidth="1"/>
    <col min="80" max="80" width="4.7109375" customWidth="1"/>
    <col min="81" max="81" width="11.42578125" hidden="1" customWidth="1"/>
    <col min="82" max="82" width="28" customWidth="1"/>
    <col min="83" max="90" width="12.42578125" customWidth="1"/>
    <col min="91" max="93" width="14.42578125" customWidth="1"/>
  </cols>
  <sheetData>
    <row r="1" spans="1:93" ht="21">
      <c r="A1" s="9" t="s">
        <v>431</v>
      </c>
      <c r="B1" s="48"/>
      <c r="C1" s="48"/>
      <c r="D1" s="48"/>
      <c r="E1" s="48"/>
      <c r="F1" s="48"/>
      <c r="G1" s="48"/>
      <c r="H1" s="48"/>
      <c r="I1" s="48"/>
      <c r="J1" s="48"/>
      <c r="K1" s="48"/>
      <c r="L1" s="48"/>
      <c r="M1" s="128"/>
      <c r="N1" s="28"/>
      <c r="O1" s="48"/>
      <c r="P1" s="48"/>
      <c r="Q1" s="48"/>
      <c r="R1" s="48"/>
      <c r="S1" s="48"/>
      <c r="T1" s="48"/>
      <c r="U1" s="48"/>
      <c r="V1" s="48"/>
      <c r="W1" s="48"/>
      <c r="X1" s="48"/>
      <c r="Y1" s="48"/>
      <c r="Z1" s="128"/>
      <c r="AA1" s="28"/>
      <c r="AB1" s="48"/>
      <c r="AC1" s="48"/>
      <c r="AD1" s="48"/>
      <c r="AE1" s="57"/>
      <c r="AF1" s="48"/>
      <c r="AG1" s="48"/>
      <c r="AH1" s="48"/>
      <c r="AI1" s="48"/>
      <c r="AJ1" s="48"/>
      <c r="AK1" s="48"/>
      <c r="AL1" s="48"/>
      <c r="AM1" s="128"/>
      <c r="AN1" s="28"/>
      <c r="AO1" s="48"/>
      <c r="AP1" s="48"/>
      <c r="AQ1" s="48"/>
      <c r="AR1" s="48"/>
      <c r="AS1" s="48"/>
      <c r="AT1" s="48"/>
      <c r="AU1" s="48"/>
      <c r="AV1" s="48"/>
      <c r="AW1" s="48"/>
      <c r="AX1" s="48"/>
      <c r="AY1" s="48"/>
      <c r="AZ1" s="48"/>
      <c r="BA1" s="28"/>
      <c r="BB1" s="48"/>
      <c r="BC1" s="48"/>
      <c r="BD1" s="48"/>
      <c r="BE1" s="48"/>
      <c r="BF1" s="48"/>
      <c r="BG1" s="48"/>
      <c r="BH1" s="48"/>
      <c r="BI1" s="48"/>
      <c r="BJ1" s="48"/>
      <c r="BK1" s="48"/>
      <c r="BL1" s="48"/>
      <c r="BM1" s="84"/>
      <c r="BN1" s="106"/>
      <c r="BO1" s="107"/>
      <c r="BP1" s="107"/>
      <c r="BQ1" s="107"/>
      <c r="BR1" s="107"/>
      <c r="BS1" s="107"/>
      <c r="BT1" s="107"/>
      <c r="BU1" s="107"/>
      <c r="BV1" s="107"/>
      <c r="BW1" s="48"/>
      <c r="BX1" s="48"/>
      <c r="BY1" s="48"/>
      <c r="BZ1" s="128"/>
      <c r="CA1" s="106"/>
      <c r="CB1" s="106"/>
      <c r="CC1" s="108"/>
      <c r="CD1" s="108"/>
      <c r="CE1" s="109"/>
      <c r="CF1" s="109"/>
      <c r="CG1" s="109"/>
      <c r="CH1" s="109"/>
      <c r="CI1" s="109"/>
      <c r="CJ1" s="109"/>
      <c r="CK1" s="109"/>
      <c r="CL1" s="109"/>
      <c r="CM1" s="109"/>
      <c r="CN1" s="109"/>
      <c r="CO1" s="138"/>
    </row>
    <row r="2" spans="1:93" ht="12.75" customHeight="1">
      <c r="A2" s="8" t="s">
        <v>89</v>
      </c>
      <c r="B2" s="48"/>
      <c r="C2" s="48"/>
      <c r="D2" s="48"/>
      <c r="E2" s="48"/>
      <c r="F2" s="57"/>
      <c r="G2" s="48"/>
      <c r="H2" s="48"/>
      <c r="I2" s="48"/>
      <c r="J2" s="48"/>
      <c r="K2" s="48"/>
      <c r="L2" s="48"/>
      <c r="M2" s="128"/>
      <c r="N2" s="28"/>
      <c r="O2" s="48"/>
      <c r="P2" s="48"/>
      <c r="Q2" s="48"/>
      <c r="R2" s="48"/>
      <c r="S2" s="48"/>
      <c r="T2" s="48"/>
      <c r="U2" s="48"/>
      <c r="V2" s="48"/>
      <c r="W2" s="48"/>
      <c r="X2" s="48"/>
      <c r="Y2" s="48"/>
      <c r="Z2" s="128"/>
      <c r="AA2" s="28"/>
      <c r="AB2" s="48"/>
      <c r="AC2" s="48"/>
      <c r="AD2" s="48"/>
      <c r="AE2" s="57"/>
      <c r="AF2" s="48"/>
      <c r="AG2" s="48"/>
      <c r="AH2" s="48"/>
      <c r="AI2" s="48"/>
      <c r="AJ2" s="48"/>
      <c r="AK2" s="48"/>
      <c r="AL2" s="48"/>
      <c r="AM2" s="128"/>
      <c r="AN2" s="110"/>
      <c r="AO2" s="12"/>
      <c r="AP2" s="12"/>
      <c r="AQ2" s="12"/>
      <c r="AR2" s="12"/>
      <c r="AS2" s="12"/>
      <c r="AT2" s="12"/>
      <c r="AU2" s="12"/>
      <c r="AV2" s="12"/>
      <c r="AW2" s="12"/>
      <c r="AX2" s="12"/>
      <c r="AY2" s="12"/>
      <c r="AZ2" s="12"/>
      <c r="BN2" s="106"/>
      <c r="BO2" s="107"/>
      <c r="BP2" s="107"/>
      <c r="BQ2" s="107"/>
      <c r="BR2" s="232"/>
      <c r="BS2" s="107"/>
      <c r="BT2" s="107"/>
      <c r="BU2" s="107"/>
      <c r="BV2" s="107"/>
      <c r="BW2" s="48"/>
      <c r="BX2" s="48"/>
      <c r="BY2" s="48"/>
      <c r="BZ2" s="128"/>
      <c r="CA2" s="106"/>
      <c r="CB2" s="106"/>
      <c r="CC2" s="108"/>
      <c r="CD2" s="108"/>
      <c r="CE2" s="109"/>
      <c r="CF2" s="109"/>
      <c r="CG2" s="109"/>
      <c r="CH2" s="109"/>
      <c r="CI2" s="109"/>
      <c r="CJ2" s="109"/>
      <c r="CK2" s="109"/>
      <c r="CL2" s="109"/>
      <c r="CM2" s="109"/>
      <c r="CN2" s="109"/>
      <c r="CO2" s="138"/>
    </row>
    <row r="3" spans="1:93" ht="16.5">
      <c r="A3" s="12"/>
      <c r="B3" s="12"/>
      <c r="C3" s="12"/>
      <c r="D3" s="12"/>
      <c r="E3" s="12"/>
      <c r="F3" s="47"/>
      <c r="G3" s="12"/>
      <c r="H3" s="12"/>
      <c r="I3" s="12"/>
      <c r="J3" s="12"/>
      <c r="K3" s="12"/>
      <c r="L3" s="12"/>
      <c r="M3" s="23"/>
      <c r="N3" s="110"/>
      <c r="O3" s="12"/>
      <c r="P3" s="12"/>
      <c r="Q3" s="12"/>
      <c r="R3" s="12"/>
      <c r="S3" s="12"/>
      <c r="T3" s="12"/>
      <c r="U3" s="12"/>
      <c r="V3" s="12"/>
      <c r="W3" s="12"/>
      <c r="X3" s="12"/>
      <c r="Y3" s="12"/>
      <c r="Z3" s="23"/>
      <c r="AA3" s="110"/>
      <c r="AB3" s="12"/>
      <c r="AC3" s="12"/>
      <c r="AD3" s="12"/>
      <c r="AE3" s="47"/>
      <c r="AF3" s="12"/>
      <c r="AG3" s="12"/>
      <c r="AH3" s="12"/>
      <c r="AI3" s="12"/>
      <c r="AJ3" s="12"/>
      <c r="AK3" s="12"/>
      <c r="AL3" s="12"/>
      <c r="AM3" s="23"/>
      <c r="AN3" s="89" t="s">
        <v>432</v>
      </c>
      <c r="BA3" s="88" t="s">
        <v>433</v>
      </c>
      <c r="BB3" s="12"/>
      <c r="BC3" s="12"/>
      <c r="BD3" s="12"/>
      <c r="BE3" s="12"/>
      <c r="BF3" s="12"/>
      <c r="BG3" s="12"/>
      <c r="BH3" s="12"/>
      <c r="BI3" s="12"/>
      <c r="BJ3" s="12"/>
      <c r="BK3" s="12"/>
      <c r="BL3" s="12"/>
      <c r="BM3" s="111"/>
      <c r="BN3" s="24"/>
      <c r="BO3" s="24"/>
      <c r="BP3" s="24"/>
      <c r="BQ3" s="24"/>
      <c r="BR3" s="24"/>
      <c r="BS3" s="24"/>
      <c r="BT3" s="24"/>
      <c r="BU3" s="24"/>
      <c r="BV3" s="24"/>
      <c r="BW3" s="26"/>
      <c r="BX3" s="26"/>
      <c r="BY3" s="26"/>
      <c r="BZ3" s="134"/>
      <c r="CA3" s="24"/>
      <c r="CB3" s="24"/>
      <c r="CC3" s="36"/>
      <c r="CD3" s="36"/>
      <c r="CE3" s="112"/>
      <c r="CF3" s="112"/>
      <c r="CG3" s="112"/>
      <c r="CH3" s="112"/>
      <c r="CI3" s="112"/>
      <c r="CJ3" s="112"/>
      <c r="CK3" s="112"/>
      <c r="CL3" s="112"/>
      <c r="CM3" s="112"/>
      <c r="CN3" s="112"/>
      <c r="CO3" s="139"/>
    </row>
    <row r="4" spans="1:93" ht="16.5">
      <c r="A4" s="88" t="s">
        <v>434</v>
      </c>
      <c r="B4" s="88"/>
      <c r="C4" s="88"/>
      <c r="D4" s="88"/>
      <c r="E4" s="88"/>
      <c r="F4" s="231"/>
      <c r="G4" s="88"/>
      <c r="H4" s="88"/>
      <c r="I4" s="88"/>
      <c r="J4" s="88"/>
      <c r="K4" s="88"/>
      <c r="L4" s="88"/>
      <c r="M4" s="129"/>
      <c r="N4" s="33" t="s">
        <v>435</v>
      </c>
      <c r="O4" s="33"/>
      <c r="P4" s="33"/>
      <c r="Q4" s="33"/>
      <c r="R4" s="33"/>
      <c r="S4" s="33"/>
      <c r="T4" s="33"/>
      <c r="U4" s="33"/>
      <c r="V4" s="33"/>
      <c r="W4" s="33"/>
      <c r="X4" s="33"/>
      <c r="Y4" s="33"/>
      <c r="Z4" s="132"/>
      <c r="AA4" s="33" t="s">
        <v>436</v>
      </c>
      <c r="AB4" s="33"/>
      <c r="AC4" s="33"/>
      <c r="AD4" s="33"/>
      <c r="AE4" s="33"/>
      <c r="AF4" s="33"/>
      <c r="AG4" s="33"/>
      <c r="AH4" s="33"/>
      <c r="AI4" s="33"/>
      <c r="AJ4" s="33"/>
      <c r="AK4" s="33"/>
      <c r="AL4" s="33"/>
      <c r="AM4" s="132"/>
      <c r="AN4" s="33" t="s">
        <v>201</v>
      </c>
      <c r="AO4" s="33"/>
      <c r="AP4" s="33"/>
      <c r="AQ4" s="33"/>
      <c r="AR4" s="33"/>
      <c r="AS4" s="33"/>
      <c r="AT4" s="33"/>
      <c r="AU4" s="33"/>
      <c r="AV4" s="33"/>
      <c r="AW4" s="33"/>
      <c r="AX4" s="33"/>
      <c r="AY4" s="33"/>
      <c r="AZ4" s="33"/>
      <c r="BA4" s="33" t="s">
        <v>196</v>
      </c>
      <c r="BB4" s="33"/>
      <c r="BC4" s="33"/>
      <c r="BD4" s="33"/>
      <c r="BE4" s="33"/>
      <c r="BF4" s="33"/>
      <c r="BG4" s="33"/>
      <c r="BH4" s="33"/>
      <c r="BI4" s="33"/>
      <c r="BJ4" s="33"/>
      <c r="BK4" s="33"/>
      <c r="BL4" s="33"/>
      <c r="BM4" s="61"/>
      <c r="BN4" s="33" t="s">
        <v>437</v>
      </c>
      <c r="BO4" s="33"/>
      <c r="BP4" s="33"/>
      <c r="BQ4" s="33"/>
      <c r="BR4" s="33"/>
      <c r="BS4" s="33"/>
      <c r="BT4" s="33"/>
      <c r="BU4" s="33"/>
      <c r="BV4" s="33"/>
      <c r="BW4" s="33"/>
      <c r="BX4" s="33"/>
      <c r="BY4" s="33"/>
      <c r="BZ4" s="132"/>
      <c r="CA4" s="33" t="s">
        <v>14</v>
      </c>
      <c r="CB4" s="33" t="s">
        <v>438</v>
      </c>
      <c r="CC4" s="113"/>
      <c r="CD4" s="113"/>
      <c r="CE4" s="114"/>
      <c r="CF4" s="114"/>
      <c r="CG4" s="114"/>
      <c r="CH4" s="114"/>
      <c r="CI4" s="114"/>
      <c r="CJ4" s="114"/>
      <c r="CK4" s="114"/>
      <c r="CL4" s="114"/>
      <c r="CM4" s="114"/>
      <c r="CN4" s="114"/>
      <c r="CO4" s="140"/>
    </row>
    <row r="5" spans="1:93" ht="16.5">
      <c r="A5" s="230" t="s">
        <v>202</v>
      </c>
      <c r="B5" s="127"/>
      <c r="C5" s="127"/>
      <c r="D5" s="127"/>
      <c r="E5" s="127"/>
      <c r="F5" s="127"/>
      <c r="G5" s="127"/>
      <c r="H5" s="127"/>
      <c r="I5" s="127"/>
      <c r="J5" s="127"/>
      <c r="K5" s="127"/>
      <c r="L5" s="127"/>
      <c r="M5" s="130"/>
      <c r="N5" s="230" t="s">
        <v>202</v>
      </c>
      <c r="O5" s="86"/>
      <c r="P5" s="86"/>
      <c r="Q5" s="86"/>
      <c r="R5" s="86"/>
      <c r="S5" s="86"/>
      <c r="T5" s="86"/>
      <c r="U5" s="86"/>
      <c r="V5" s="86"/>
      <c r="W5" s="86"/>
      <c r="X5" s="86"/>
      <c r="Y5" s="86"/>
      <c r="Z5" s="133"/>
      <c r="AA5" s="86"/>
      <c r="AB5" s="86"/>
      <c r="AC5" s="86"/>
      <c r="AD5" s="86"/>
      <c r="AE5" s="86"/>
      <c r="AF5" s="86"/>
      <c r="AG5" s="86"/>
      <c r="AH5" s="86"/>
      <c r="AI5" s="86"/>
      <c r="AJ5" s="86"/>
      <c r="AK5" s="86"/>
      <c r="AL5" s="86"/>
      <c r="AM5" s="133"/>
      <c r="AN5" s="86"/>
      <c r="AO5" s="86"/>
      <c r="AP5" s="86"/>
      <c r="AQ5" s="86"/>
      <c r="AR5" s="86"/>
      <c r="AS5" s="86"/>
      <c r="AT5" s="86"/>
      <c r="AU5" s="86"/>
      <c r="AV5" s="86"/>
      <c r="AW5" s="86"/>
      <c r="AX5" s="86"/>
      <c r="AY5" s="86"/>
      <c r="AZ5" s="86"/>
      <c r="BA5" s="115"/>
      <c r="BB5" s="88"/>
      <c r="BC5" s="88"/>
      <c r="BD5" s="88"/>
      <c r="BE5" s="88"/>
      <c r="BF5" s="88"/>
      <c r="BG5" s="88"/>
      <c r="BH5" s="88"/>
      <c r="BI5" s="88"/>
      <c r="BJ5" s="88"/>
      <c r="BK5" s="88"/>
      <c r="BL5" s="88"/>
      <c r="BM5" s="169"/>
      <c r="BN5" s="115"/>
      <c r="BO5" s="88"/>
      <c r="BP5" s="88"/>
      <c r="BQ5" s="88"/>
      <c r="BR5" s="88"/>
      <c r="BS5" s="88"/>
      <c r="BT5" s="88"/>
      <c r="BU5" s="88"/>
      <c r="BV5" s="88"/>
      <c r="BW5" s="88"/>
      <c r="BX5" s="88"/>
      <c r="BY5" s="88"/>
      <c r="BZ5" s="129"/>
      <c r="CA5" s="86"/>
      <c r="CB5" s="68" t="s">
        <v>222</v>
      </c>
      <c r="CC5" s="116"/>
      <c r="CD5" s="116"/>
      <c r="CE5" s="117"/>
      <c r="CF5" s="117"/>
      <c r="CG5" s="117"/>
      <c r="CH5" s="117"/>
      <c r="CI5" s="117"/>
      <c r="CJ5" s="117"/>
      <c r="CK5" s="117"/>
      <c r="CL5" s="117"/>
      <c r="CM5" s="117"/>
      <c r="CN5" s="117"/>
      <c r="CO5" s="141"/>
    </row>
    <row r="6" spans="1:93">
      <c r="B6" s="12"/>
      <c r="C6" s="12"/>
      <c r="D6" s="12"/>
      <c r="E6" s="12"/>
      <c r="F6" s="12"/>
      <c r="G6" s="12"/>
      <c r="H6" s="12"/>
      <c r="I6" s="12"/>
      <c r="J6" s="12"/>
      <c r="K6" s="12"/>
      <c r="L6" s="12"/>
      <c r="M6" s="23"/>
      <c r="N6" s="26"/>
      <c r="O6" s="12"/>
      <c r="P6" s="12"/>
      <c r="Q6" s="12"/>
      <c r="R6" s="12"/>
      <c r="S6" s="12"/>
      <c r="T6" s="12"/>
      <c r="U6" s="12"/>
      <c r="V6" s="12"/>
      <c r="W6" s="12"/>
      <c r="X6" s="12"/>
      <c r="Y6" s="12"/>
      <c r="Z6" s="23"/>
      <c r="AA6" s="26"/>
      <c r="AB6" s="12"/>
      <c r="AC6" s="12"/>
      <c r="AD6" s="12"/>
      <c r="AE6" s="12"/>
      <c r="AF6" s="12"/>
      <c r="AG6" s="12"/>
      <c r="AH6" s="12"/>
      <c r="AI6" s="12"/>
      <c r="AJ6" s="12"/>
      <c r="AK6" s="12"/>
      <c r="AL6" s="12"/>
      <c r="AM6" s="23"/>
      <c r="AN6" s="47" t="s">
        <v>221</v>
      </c>
      <c r="AO6" s="12"/>
      <c r="AP6" s="12"/>
      <c r="AQ6" s="12"/>
      <c r="AR6" s="12"/>
      <c r="AS6" s="12"/>
      <c r="AT6" s="12"/>
      <c r="AU6" s="12"/>
      <c r="AV6" s="12"/>
      <c r="AW6" s="12"/>
      <c r="AX6" s="12"/>
      <c r="AY6" s="12"/>
      <c r="AZ6" s="12"/>
      <c r="BA6" s="47" t="s">
        <v>221</v>
      </c>
      <c r="BB6" s="12"/>
      <c r="BC6" s="12"/>
      <c r="BD6" s="12"/>
      <c r="BE6" s="12"/>
      <c r="BF6" s="12"/>
      <c r="BG6" s="12"/>
      <c r="BH6" s="12"/>
      <c r="BI6" s="12"/>
      <c r="BJ6" s="12"/>
      <c r="BK6" s="12"/>
      <c r="BL6" s="12"/>
      <c r="BM6" s="111"/>
      <c r="BN6" s="118"/>
      <c r="BO6" s="24"/>
      <c r="BP6" s="24"/>
      <c r="BQ6" s="24"/>
      <c r="BR6" s="24"/>
      <c r="BS6" s="24"/>
      <c r="BT6" s="24"/>
      <c r="BU6" s="24"/>
      <c r="BV6" s="24"/>
      <c r="BW6" s="26"/>
      <c r="BX6" s="26"/>
      <c r="BY6" s="26"/>
      <c r="BZ6" s="134"/>
      <c r="CA6" s="118"/>
      <c r="CC6" s="36"/>
      <c r="CD6" s="36"/>
      <c r="CE6" s="112"/>
      <c r="CF6" s="112"/>
      <c r="CG6" s="112"/>
      <c r="CH6" s="112"/>
      <c r="CI6" s="112"/>
      <c r="CJ6" s="112"/>
      <c r="CK6" s="112"/>
      <c r="CL6" s="112"/>
      <c r="CM6" s="112"/>
      <c r="CN6" s="112"/>
      <c r="CO6" s="139"/>
    </row>
    <row r="7" spans="1:93">
      <c r="A7" s="47"/>
      <c r="B7" s="228" t="s">
        <v>217</v>
      </c>
      <c r="C7" s="228"/>
      <c r="D7" s="51"/>
      <c r="E7" s="51"/>
      <c r="F7" s="51"/>
      <c r="G7" s="51"/>
      <c r="H7" s="51"/>
      <c r="I7" s="51"/>
      <c r="J7" s="51"/>
      <c r="K7" s="12"/>
      <c r="L7" s="12"/>
      <c r="M7" s="23"/>
      <c r="N7" s="540" t="s">
        <v>217</v>
      </c>
      <c r="O7" s="51"/>
      <c r="P7" s="51"/>
      <c r="Q7" s="51"/>
      <c r="R7" s="51"/>
      <c r="S7" s="51"/>
      <c r="T7" s="51"/>
      <c r="U7" s="51"/>
      <c r="V7" s="12"/>
      <c r="W7" s="12"/>
      <c r="X7" s="12"/>
      <c r="Y7" s="12"/>
      <c r="Z7" s="23"/>
      <c r="AA7" s="47" t="s">
        <v>221</v>
      </c>
      <c r="AB7" s="12"/>
      <c r="AC7" s="12"/>
      <c r="AD7" s="12"/>
      <c r="AE7" s="12"/>
      <c r="AF7" s="12"/>
      <c r="AG7" s="12"/>
      <c r="AH7" s="12"/>
      <c r="AI7" s="12"/>
      <c r="AJ7" s="12"/>
      <c r="AK7" s="12"/>
      <c r="AL7" s="12"/>
      <c r="AM7" s="23"/>
      <c r="AN7" s="47" t="s">
        <v>203</v>
      </c>
      <c r="AO7" s="12"/>
      <c r="AP7" s="12"/>
      <c r="AQ7" s="12"/>
      <c r="AR7" s="12"/>
      <c r="AS7" s="12"/>
      <c r="AT7" s="12"/>
      <c r="AU7" s="12"/>
      <c r="AV7" s="12"/>
      <c r="AW7" s="12"/>
      <c r="AX7" s="12"/>
      <c r="AY7" s="12"/>
      <c r="AZ7" s="12"/>
      <c r="BA7" s="47" t="s">
        <v>203</v>
      </c>
      <c r="BB7" s="12"/>
      <c r="BC7" s="12"/>
      <c r="BD7" s="12"/>
      <c r="BE7" s="12"/>
      <c r="BF7" s="12"/>
      <c r="BG7" s="12"/>
      <c r="BH7" s="12"/>
      <c r="BI7" s="12"/>
      <c r="BJ7" s="12"/>
      <c r="BK7" s="12"/>
      <c r="BL7" s="12"/>
      <c r="BM7" s="111"/>
      <c r="BN7" s="47" t="s">
        <v>300</v>
      </c>
      <c r="BO7" s="24"/>
      <c r="BP7" s="24"/>
      <c r="BQ7" s="24"/>
      <c r="BR7" s="24"/>
      <c r="BS7" s="24"/>
      <c r="BT7" s="24"/>
      <c r="BU7" s="24"/>
      <c r="BV7" s="24"/>
      <c r="BW7" s="26"/>
      <c r="BX7" s="26"/>
      <c r="BY7" s="26"/>
      <c r="BZ7" s="134"/>
      <c r="CA7" s="24" t="s">
        <v>225</v>
      </c>
      <c r="CB7" s="68" t="s">
        <v>223</v>
      </c>
      <c r="CC7" s="36"/>
      <c r="CD7" s="36"/>
      <c r="CE7" s="112"/>
      <c r="CF7" s="112"/>
      <c r="CG7" s="112"/>
      <c r="CH7" s="112"/>
      <c r="CI7" s="112"/>
      <c r="CJ7" s="112"/>
      <c r="CK7" s="112"/>
      <c r="CL7" s="112"/>
      <c r="CM7" s="112"/>
      <c r="CN7" s="112"/>
      <c r="CO7" s="139"/>
    </row>
    <row r="8" spans="1:93">
      <c r="A8" s="47"/>
      <c r="B8" s="228" t="s">
        <v>270</v>
      </c>
      <c r="D8" s="51"/>
      <c r="E8" s="51"/>
      <c r="F8" s="51"/>
      <c r="G8" s="51"/>
      <c r="H8" s="51"/>
      <c r="I8" s="51"/>
      <c r="J8" s="51"/>
      <c r="K8" s="12"/>
      <c r="L8" s="12"/>
      <c r="M8" s="23"/>
      <c r="N8" s="228" t="s">
        <v>271</v>
      </c>
      <c r="O8" s="51"/>
      <c r="P8" s="51"/>
      <c r="Q8" s="51"/>
      <c r="R8" s="51"/>
      <c r="S8" s="51"/>
      <c r="T8" s="51"/>
      <c r="U8" s="51"/>
      <c r="V8" s="12"/>
      <c r="W8" s="12"/>
      <c r="X8" s="12"/>
      <c r="Y8" s="12"/>
      <c r="Z8" s="23"/>
      <c r="AA8" s="219"/>
      <c r="AB8" s="12"/>
      <c r="AC8" s="12"/>
      <c r="AD8" s="12"/>
      <c r="AE8" s="12"/>
      <c r="AF8" s="12"/>
      <c r="AG8" s="12"/>
      <c r="AH8" s="12"/>
      <c r="AI8" s="12"/>
      <c r="AJ8" s="12"/>
      <c r="AK8" s="12"/>
      <c r="AL8" s="12"/>
      <c r="AM8" s="23"/>
      <c r="AN8" s="47" t="s">
        <v>204</v>
      </c>
      <c r="AO8" s="12"/>
      <c r="AP8" s="12"/>
      <c r="AQ8" s="12"/>
      <c r="AR8" s="12"/>
      <c r="AS8" s="12"/>
      <c r="AT8" s="12"/>
      <c r="AU8" s="12"/>
      <c r="AV8" s="12"/>
      <c r="AW8" s="12"/>
      <c r="AX8" s="12"/>
      <c r="AY8" s="12"/>
      <c r="AZ8" s="12"/>
      <c r="BA8" s="47" t="s">
        <v>204</v>
      </c>
      <c r="BB8" s="12"/>
      <c r="BC8" s="12"/>
      <c r="BD8" s="12"/>
      <c r="BE8" s="12"/>
      <c r="BF8" s="12"/>
      <c r="BG8" s="12"/>
      <c r="BH8" s="12"/>
      <c r="BI8" s="12"/>
      <c r="BJ8" s="12"/>
      <c r="BK8" s="12"/>
      <c r="BL8" s="12"/>
      <c r="BM8" s="111"/>
      <c r="BN8" s="300" t="s">
        <v>217</v>
      </c>
      <c r="BO8" s="24"/>
      <c r="BP8" s="24"/>
      <c r="BQ8" s="24"/>
      <c r="BR8" s="24"/>
      <c r="BS8" s="24"/>
      <c r="BT8" s="24"/>
      <c r="BU8" s="24"/>
      <c r="BV8" s="24"/>
      <c r="BW8" s="26"/>
      <c r="BX8" s="26"/>
      <c r="BY8" s="26"/>
      <c r="BZ8" s="134"/>
      <c r="CA8" s="24"/>
      <c r="CB8" s="300" t="s">
        <v>217</v>
      </c>
      <c r="CC8" s="36"/>
      <c r="CD8" s="36"/>
      <c r="CE8" s="112"/>
      <c r="CF8" s="112"/>
      <c r="CG8" s="112"/>
      <c r="CH8" s="112"/>
      <c r="CI8" s="112"/>
      <c r="CJ8" s="112"/>
      <c r="CK8" s="112"/>
      <c r="CL8" s="112"/>
      <c r="CM8" s="112"/>
      <c r="CN8" s="112"/>
      <c r="CO8" s="139"/>
    </row>
    <row r="9" spans="1:93">
      <c r="A9" s="12"/>
      <c r="B9" s="219"/>
      <c r="C9" s="7"/>
      <c r="D9" s="7"/>
      <c r="E9" s="7"/>
      <c r="F9" s="7"/>
      <c r="G9" s="7"/>
      <c r="H9" s="7"/>
      <c r="I9" s="7"/>
      <c r="J9" s="7"/>
      <c r="K9" s="7"/>
      <c r="L9" s="7"/>
      <c r="M9" s="13"/>
      <c r="N9" s="219"/>
      <c r="O9" s="119"/>
      <c r="P9" s="7"/>
      <c r="Q9" s="7"/>
      <c r="R9" s="7"/>
      <c r="S9" s="7"/>
      <c r="T9" s="7"/>
      <c r="U9" s="7"/>
      <c r="V9" s="7"/>
      <c r="W9" s="7"/>
      <c r="X9" s="7"/>
      <c r="Y9" s="7"/>
      <c r="Z9" s="13"/>
      <c r="AA9" s="26"/>
      <c r="AB9" s="7"/>
      <c r="AC9" s="7"/>
      <c r="AD9" s="7"/>
      <c r="AE9" s="7"/>
      <c r="AF9" s="7"/>
      <c r="AG9" s="7"/>
      <c r="AH9" s="7"/>
      <c r="AI9" s="7"/>
      <c r="AJ9" s="7"/>
      <c r="AK9" s="7"/>
      <c r="AL9" s="7"/>
      <c r="AM9" s="13"/>
      <c r="AN9" s="219"/>
      <c r="AO9" s="7"/>
      <c r="AP9" s="7"/>
      <c r="AQ9" s="7"/>
      <c r="AR9" s="7"/>
      <c r="AS9" s="7"/>
      <c r="AT9" s="7"/>
      <c r="AU9" s="7"/>
      <c r="AV9" s="7"/>
      <c r="AW9" s="7"/>
      <c r="AX9" s="7"/>
      <c r="AY9" s="7"/>
      <c r="AZ9" s="7"/>
      <c r="BA9" s="300" t="s">
        <v>216</v>
      </c>
      <c r="BB9" s="7"/>
      <c r="BC9" s="7"/>
      <c r="BD9" s="7"/>
      <c r="BE9" s="7"/>
      <c r="BF9" s="7"/>
      <c r="BG9" s="7"/>
      <c r="BH9" s="7"/>
      <c r="BI9" s="7"/>
      <c r="BJ9" s="7"/>
      <c r="BK9" s="7"/>
      <c r="BL9" s="7"/>
      <c r="BM9" s="26"/>
      <c r="BN9" s="300" t="s">
        <v>270</v>
      </c>
      <c r="BO9" s="90"/>
      <c r="BP9" s="90"/>
      <c r="BQ9" s="90"/>
      <c r="BR9" s="90"/>
      <c r="BS9" s="90"/>
      <c r="BT9" s="90"/>
      <c r="BU9" s="90"/>
      <c r="BV9" s="90"/>
      <c r="BW9" s="26"/>
      <c r="BX9" s="26"/>
      <c r="BY9" s="26"/>
      <c r="BZ9" s="134"/>
      <c r="CA9" s="90"/>
      <c r="CB9" s="300" t="s">
        <v>270</v>
      </c>
      <c r="CC9" s="36"/>
      <c r="CD9" s="36"/>
      <c r="CE9" s="112"/>
      <c r="CF9" s="112"/>
      <c r="CG9" s="112"/>
      <c r="CH9" s="112"/>
      <c r="CI9" s="112"/>
      <c r="CJ9" s="112"/>
      <c r="CK9" s="112"/>
      <c r="CL9" s="112"/>
      <c r="CM9" s="112"/>
      <c r="CN9" s="112"/>
      <c r="CO9" s="139"/>
    </row>
    <row r="10" spans="1:93">
      <c r="B10" s="12"/>
      <c r="C10" s="12"/>
      <c r="D10" s="12"/>
      <c r="E10" s="12"/>
      <c r="F10" s="12"/>
      <c r="G10" s="12"/>
      <c r="H10" s="12"/>
      <c r="I10" s="12"/>
      <c r="J10" s="12"/>
      <c r="K10" s="12"/>
      <c r="L10" s="12"/>
      <c r="M10" s="23"/>
      <c r="O10" s="12"/>
      <c r="P10" s="12"/>
      <c r="Q10" s="12"/>
      <c r="R10" s="12"/>
      <c r="S10" s="12"/>
      <c r="T10" s="12"/>
      <c r="U10" s="12"/>
      <c r="V10" s="12"/>
      <c r="W10" s="12"/>
      <c r="X10" s="12"/>
      <c r="Y10" s="12"/>
      <c r="Z10" s="23"/>
      <c r="AA10" s="38" t="s">
        <v>22</v>
      </c>
      <c r="AB10" s="12"/>
      <c r="AC10" s="12"/>
      <c r="AD10" s="12"/>
      <c r="AE10" s="12"/>
      <c r="AF10" s="12"/>
      <c r="AG10" s="12"/>
      <c r="AH10" s="12"/>
      <c r="AI10" s="12"/>
      <c r="AJ10" s="12"/>
      <c r="AK10" s="12"/>
      <c r="AL10" s="12"/>
      <c r="AM10" s="23"/>
      <c r="AO10" s="12"/>
      <c r="AP10" s="12"/>
      <c r="AQ10" s="12"/>
      <c r="AR10" s="12"/>
      <c r="AS10" s="12"/>
      <c r="AT10" s="12"/>
      <c r="AU10" s="12"/>
      <c r="AV10" s="12"/>
      <c r="AW10" s="12"/>
      <c r="AX10" s="12"/>
      <c r="AY10" s="12"/>
      <c r="AZ10" s="12"/>
      <c r="BB10" s="12"/>
      <c r="BC10" s="12"/>
      <c r="BD10" s="12"/>
      <c r="BE10" s="12"/>
      <c r="BF10" s="12"/>
      <c r="BG10" s="12"/>
      <c r="BH10" s="12"/>
      <c r="BI10" s="12"/>
      <c r="BJ10" s="12"/>
      <c r="BK10" s="12"/>
      <c r="BL10" s="12"/>
      <c r="BM10" s="26"/>
      <c r="BO10" s="24"/>
      <c r="BP10" s="24"/>
      <c r="BQ10" s="24"/>
      <c r="BR10" s="24"/>
      <c r="BS10" s="24"/>
      <c r="BT10" s="24"/>
      <c r="BU10" s="24"/>
      <c r="BV10" s="24"/>
      <c r="BW10" s="26"/>
      <c r="BX10" s="26"/>
      <c r="BY10" s="26"/>
      <c r="BZ10" s="134"/>
      <c r="CA10" s="121" t="s">
        <v>21</v>
      </c>
      <c r="CC10" s="120"/>
      <c r="CD10" s="120"/>
      <c r="CE10" s="66"/>
      <c r="CF10" s="66"/>
      <c r="CG10" s="66"/>
      <c r="CH10" s="66"/>
      <c r="CI10" s="66"/>
      <c r="CJ10" s="66"/>
      <c r="CK10" s="66"/>
      <c r="CL10" s="66"/>
      <c r="CM10" s="66"/>
      <c r="CN10" s="66"/>
      <c r="CO10" s="142"/>
    </row>
    <row r="11" spans="1:93">
      <c r="B11" s="38" t="s">
        <v>15</v>
      </c>
      <c r="C11" s="12"/>
      <c r="D11" s="12"/>
      <c r="E11" s="12"/>
      <c r="F11" s="12"/>
      <c r="G11" s="12"/>
      <c r="H11" s="12"/>
      <c r="I11" s="12"/>
      <c r="J11" s="12"/>
      <c r="K11" s="12"/>
      <c r="L11" s="12"/>
      <c r="M11" s="23"/>
      <c r="N11" s="38" t="s">
        <v>255</v>
      </c>
      <c r="O11" s="12"/>
      <c r="P11" s="12"/>
      <c r="Q11" s="12"/>
      <c r="R11" s="12"/>
      <c r="S11" s="12"/>
      <c r="T11" s="12"/>
      <c r="U11" s="12"/>
      <c r="V11" s="12"/>
      <c r="W11" s="12"/>
      <c r="X11" s="12"/>
      <c r="Y11" s="12"/>
      <c r="Z11" s="23"/>
      <c r="AB11" s="12"/>
      <c r="AC11" s="12"/>
      <c r="AD11" s="12"/>
      <c r="AE11" s="12"/>
      <c r="AF11" s="12"/>
      <c r="AG11" s="12"/>
      <c r="AH11" s="12"/>
      <c r="AI11" s="12"/>
      <c r="AJ11" s="12"/>
      <c r="AK11" s="12"/>
      <c r="AL11" s="12"/>
      <c r="AM11" s="23"/>
      <c r="AN11" s="38" t="s">
        <v>78</v>
      </c>
      <c r="AO11" s="12"/>
      <c r="AP11" s="12"/>
      <c r="AQ11" s="12"/>
      <c r="AR11" s="12"/>
      <c r="AS11" s="12"/>
      <c r="AT11" s="12"/>
      <c r="AU11" s="12"/>
      <c r="AV11" s="12"/>
      <c r="AW11" s="12"/>
      <c r="AX11" s="12"/>
      <c r="AY11" s="12"/>
      <c r="AZ11" s="12"/>
      <c r="BA11" s="38" t="s">
        <v>79</v>
      </c>
      <c r="BB11" s="12"/>
      <c r="BC11" s="12"/>
      <c r="BD11" s="12"/>
      <c r="BE11" s="12"/>
      <c r="BF11" s="12"/>
      <c r="BG11" s="12"/>
      <c r="BH11" s="12"/>
      <c r="BI11" s="12"/>
      <c r="BJ11" s="18"/>
      <c r="BK11" s="18"/>
      <c r="BL11" s="18"/>
      <c r="BM11" s="170"/>
      <c r="BN11" s="121" t="s">
        <v>301</v>
      </c>
      <c r="CB11" s="121"/>
      <c r="CC11" s="120"/>
      <c r="CD11" s="120"/>
      <c r="CE11" s="66"/>
      <c r="CF11" s="66"/>
      <c r="CG11" s="66"/>
      <c r="CH11" s="66"/>
      <c r="CI11" s="66"/>
      <c r="CJ11" s="66"/>
      <c r="CK11" s="66"/>
      <c r="CL11" s="66"/>
      <c r="CM11" s="66"/>
      <c r="CN11" s="66"/>
      <c r="CO11" s="142"/>
    </row>
    <row r="12" spans="1:93">
      <c r="B12" s="12"/>
      <c r="C12" s="12"/>
      <c r="D12" s="12"/>
      <c r="E12" s="12"/>
      <c r="F12" s="12"/>
      <c r="G12" s="12"/>
      <c r="H12" s="12"/>
      <c r="I12" s="12"/>
      <c r="J12" s="12"/>
      <c r="K12" s="12"/>
      <c r="L12" s="12"/>
      <c r="M12" s="23"/>
      <c r="N12" s="12"/>
      <c r="O12" s="12"/>
      <c r="P12" s="12"/>
      <c r="Q12" s="12"/>
      <c r="R12" s="12"/>
      <c r="S12" s="12"/>
      <c r="T12" s="12"/>
      <c r="U12" s="12"/>
      <c r="V12" s="12"/>
      <c r="W12" s="12"/>
      <c r="X12" s="12"/>
      <c r="Y12" s="12"/>
      <c r="Z12" s="23"/>
      <c r="AA12" s="7"/>
      <c r="AB12" s="12"/>
      <c r="AC12" s="12"/>
      <c r="AD12" s="12"/>
      <c r="AE12" s="12"/>
      <c r="AF12" s="12"/>
      <c r="AG12" s="12"/>
      <c r="AH12" s="12"/>
      <c r="AI12" s="12"/>
      <c r="AJ12" s="12"/>
      <c r="AK12" s="12"/>
      <c r="AL12" s="12"/>
      <c r="AM12" s="23"/>
      <c r="AO12" s="12"/>
      <c r="AP12" s="12"/>
      <c r="AQ12" s="12"/>
      <c r="AR12" s="12"/>
      <c r="AS12" s="12"/>
      <c r="AT12" s="12"/>
      <c r="AU12" s="12"/>
      <c r="AV12" s="12"/>
      <c r="AW12" s="12"/>
      <c r="AX12" s="12"/>
      <c r="AY12" s="12"/>
      <c r="AZ12" s="12"/>
      <c r="BB12" s="12"/>
      <c r="BC12" s="12"/>
      <c r="BD12" s="12"/>
      <c r="BE12" s="12"/>
      <c r="BF12" s="12"/>
      <c r="BG12" s="12"/>
      <c r="BH12" s="12"/>
      <c r="BI12" s="12"/>
      <c r="BJ12" s="12"/>
      <c r="BK12" s="12"/>
      <c r="BL12" s="12"/>
      <c r="BM12" s="12"/>
      <c r="BO12" s="24"/>
      <c r="BP12" s="24"/>
      <c r="BQ12" s="24"/>
      <c r="BR12" s="24"/>
      <c r="BS12" s="24"/>
      <c r="BT12" s="24"/>
      <c r="BU12" s="24"/>
      <c r="BV12" s="24"/>
      <c r="BW12" s="12"/>
      <c r="BX12" s="12"/>
      <c r="BY12" s="12"/>
      <c r="BZ12" s="23"/>
      <c r="CA12" s="24"/>
      <c r="CC12" s="120"/>
      <c r="CD12" s="120"/>
      <c r="CE12" s="66"/>
      <c r="CF12" s="66"/>
      <c r="CG12" s="66"/>
      <c r="CH12" s="66"/>
      <c r="CI12" s="66"/>
      <c r="CJ12" s="66"/>
      <c r="CK12" s="66"/>
      <c r="CL12" s="66"/>
      <c r="CM12" s="66"/>
      <c r="CN12" s="66"/>
      <c r="CO12" s="142"/>
    </row>
    <row r="13" spans="1:93">
      <c r="B13" s="12"/>
      <c r="C13" s="12"/>
      <c r="D13" s="12"/>
      <c r="E13" s="12"/>
      <c r="F13" s="12"/>
      <c r="G13" s="12"/>
      <c r="H13" s="12"/>
      <c r="I13" s="12"/>
      <c r="J13" s="12"/>
      <c r="K13" s="12"/>
      <c r="L13" s="12"/>
      <c r="M13" s="23"/>
      <c r="N13" s="12"/>
      <c r="O13" s="12"/>
      <c r="P13" s="12"/>
      <c r="Q13" s="12"/>
      <c r="R13" s="12"/>
      <c r="S13" s="12"/>
      <c r="T13" s="12"/>
      <c r="U13" s="12"/>
      <c r="V13" s="12"/>
      <c r="W13" s="12"/>
      <c r="X13" s="12"/>
      <c r="Y13" s="12"/>
      <c r="Z13" s="23"/>
      <c r="AA13" s="12"/>
      <c r="AB13" s="12"/>
      <c r="AC13" s="12"/>
      <c r="AD13" s="12"/>
      <c r="AE13" s="12"/>
      <c r="AF13" s="12"/>
      <c r="AG13" s="12"/>
      <c r="AH13" s="12"/>
      <c r="AI13" s="12"/>
      <c r="AJ13" s="12"/>
      <c r="AK13" s="12"/>
      <c r="AL13" s="12"/>
      <c r="AM13" s="23"/>
      <c r="AN13" s="7" t="s">
        <v>237</v>
      </c>
      <c r="AO13" s="12"/>
      <c r="AP13" s="12"/>
      <c r="AQ13" s="12"/>
      <c r="AR13" s="12"/>
      <c r="AS13" s="12"/>
      <c r="AT13" s="12"/>
      <c r="AU13" s="12"/>
      <c r="AV13" s="12"/>
      <c r="AW13" s="12"/>
      <c r="AX13" s="12"/>
      <c r="AY13" s="12"/>
      <c r="AZ13" s="12"/>
      <c r="BA13" s="7" t="s">
        <v>238</v>
      </c>
      <c r="BB13" s="12"/>
      <c r="BC13" s="12"/>
      <c r="BD13" s="12"/>
      <c r="BE13" s="12"/>
      <c r="BF13" s="12"/>
      <c r="BG13" s="12"/>
      <c r="BH13" s="12"/>
      <c r="BI13" s="12"/>
      <c r="BJ13" s="12"/>
      <c r="BK13" s="12"/>
      <c r="BL13" s="12"/>
      <c r="BM13" s="12"/>
      <c r="BN13" s="24"/>
      <c r="BO13" s="24"/>
      <c r="BP13" s="24"/>
      <c r="BQ13" s="24"/>
      <c r="BR13" s="24"/>
      <c r="BS13" s="24"/>
      <c r="BT13" s="24"/>
      <c r="BU13" s="24"/>
      <c r="BV13" s="24"/>
      <c r="BW13" s="12"/>
      <c r="BX13" s="12"/>
      <c r="BY13" s="12"/>
      <c r="BZ13" s="23"/>
      <c r="CA13" s="24"/>
      <c r="CB13" s="111"/>
      <c r="CC13" s="120"/>
      <c r="CD13" s="120"/>
      <c r="CE13" s="66"/>
      <c r="CF13" s="66"/>
      <c r="CG13" s="66"/>
      <c r="CH13" s="66"/>
      <c r="CI13" s="66"/>
      <c r="CJ13" s="66"/>
      <c r="CK13" s="66"/>
      <c r="CL13" s="66"/>
      <c r="CM13" s="66"/>
      <c r="CN13" s="66"/>
      <c r="CO13" s="142"/>
    </row>
    <row r="14" spans="1:93">
      <c r="A14" s="122"/>
      <c r="B14" s="122"/>
      <c r="C14" s="122"/>
      <c r="D14" s="122"/>
      <c r="E14" s="122"/>
      <c r="F14" s="122"/>
      <c r="G14" s="122"/>
      <c r="H14" s="122"/>
      <c r="I14" s="122"/>
      <c r="J14" s="122"/>
      <c r="K14" s="122"/>
      <c r="L14" s="122"/>
      <c r="M14" s="131"/>
      <c r="N14" s="122"/>
      <c r="O14" s="122"/>
      <c r="P14" s="122"/>
      <c r="Q14" s="122"/>
      <c r="R14" s="122"/>
      <c r="S14" s="122"/>
      <c r="T14" s="122"/>
      <c r="U14" s="122"/>
      <c r="V14" s="122"/>
      <c r="W14" s="122"/>
      <c r="X14" s="122"/>
      <c r="Y14" s="122"/>
      <c r="Z14" s="131"/>
      <c r="AA14" s="122"/>
      <c r="AB14" s="122"/>
      <c r="AC14" s="122"/>
      <c r="AD14" s="122"/>
      <c r="AE14" s="122"/>
      <c r="AF14" s="122"/>
      <c r="AG14" s="122"/>
      <c r="AH14" s="122"/>
      <c r="AI14" s="122"/>
      <c r="AJ14" s="122"/>
      <c r="AK14" s="122"/>
      <c r="AL14" s="122"/>
      <c r="AM14" s="131"/>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3"/>
      <c r="BO14" s="123"/>
      <c r="BP14" s="123"/>
      <c r="BQ14" s="123"/>
      <c r="BR14" s="123"/>
      <c r="BS14" s="123"/>
      <c r="BT14" s="123"/>
      <c r="BU14" s="123"/>
      <c r="BV14" s="123"/>
      <c r="BW14" s="122"/>
      <c r="BX14" s="122"/>
      <c r="BY14" s="122"/>
      <c r="BZ14" s="131"/>
      <c r="CA14" s="123"/>
      <c r="CB14" s="124"/>
      <c r="CC14" s="125"/>
      <c r="CD14" s="125"/>
      <c r="CE14" s="126"/>
      <c r="CF14" s="126"/>
      <c r="CG14" s="126"/>
      <c r="CH14" s="126"/>
      <c r="CI14" s="126"/>
      <c r="CJ14" s="126"/>
      <c r="CK14" s="126"/>
      <c r="CL14" s="126"/>
      <c r="CM14" s="126"/>
      <c r="CN14" s="126"/>
      <c r="CO14" s="143"/>
    </row>
    <row r="15" spans="1:93">
      <c r="A15" s="96"/>
      <c r="B15" s="97"/>
      <c r="C15" s="97"/>
      <c r="D15" s="97"/>
      <c r="E15" s="97"/>
      <c r="F15" s="97"/>
      <c r="G15" s="97"/>
      <c r="H15" s="97"/>
      <c r="I15" s="97"/>
      <c r="J15" s="93"/>
      <c r="K15" s="93"/>
      <c r="L15" s="93"/>
      <c r="M15" s="94" t="s">
        <v>88</v>
      </c>
      <c r="N15" s="96"/>
      <c r="O15" s="97"/>
      <c r="P15" s="97"/>
      <c r="Q15" s="97"/>
      <c r="R15" s="97"/>
      <c r="S15" s="97"/>
      <c r="T15" s="97"/>
      <c r="U15" s="97"/>
      <c r="V15" s="97"/>
      <c r="W15" s="93"/>
      <c r="X15" s="93"/>
      <c r="Y15" s="93"/>
      <c r="Z15" s="94" t="s">
        <v>88</v>
      </c>
      <c r="AA15" s="96"/>
      <c r="AB15" s="97"/>
      <c r="AC15" s="97"/>
      <c r="AD15" s="97"/>
      <c r="AE15" s="97"/>
      <c r="AF15" s="97"/>
      <c r="AG15" s="97"/>
      <c r="AH15" s="97"/>
      <c r="AI15" s="97"/>
      <c r="AJ15" s="93"/>
      <c r="AK15" s="93"/>
      <c r="AL15" s="93"/>
      <c r="AM15" s="94" t="s">
        <v>88</v>
      </c>
      <c r="AN15" s="96"/>
      <c r="AO15" s="97"/>
      <c r="AP15" s="97"/>
      <c r="AQ15" s="97"/>
      <c r="AR15" s="97"/>
      <c r="AS15" s="97"/>
      <c r="AT15" s="97"/>
      <c r="AU15" s="97"/>
      <c r="AV15" s="97"/>
      <c r="AW15" s="93"/>
      <c r="AX15" s="93"/>
      <c r="AY15" s="93"/>
      <c r="AZ15" s="94" t="s">
        <v>88</v>
      </c>
      <c r="BA15" s="96"/>
      <c r="BB15" s="97"/>
      <c r="BC15" s="97"/>
      <c r="BD15" s="97"/>
      <c r="BE15" s="97"/>
      <c r="BF15" s="97"/>
      <c r="BG15" s="97"/>
      <c r="BH15" s="97"/>
      <c r="BI15" s="97"/>
      <c r="BJ15" s="93"/>
      <c r="BK15" s="93"/>
      <c r="BL15" s="93"/>
      <c r="BM15" s="100" t="s">
        <v>90</v>
      </c>
      <c r="BN15" s="96"/>
      <c r="BO15" s="97"/>
      <c r="BP15" s="97"/>
      <c r="BQ15" s="97"/>
      <c r="BR15" s="97"/>
      <c r="BS15" s="97"/>
      <c r="BT15" s="97"/>
      <c r="BU15" s="97"/>
      <c r="BV15" s="97"/>
      <c r="BW15" s="93"/>
      <c r="BX15" s="93"/>
      <c r="BY15" s="93"/>
      <c r="BZ15" s="100" t="s">
        <v>90</v>
      </c>
      <c r="CA15" s="96"/>
      <c r="CB15" s="96"/>
      <c r="CC15" s="97" t="s">
        <v>199</v>
      </c>
      <c r="CD15" s="97"/>
      <c r="CE15" s="97"/>
      <c r="CF15" s="97"/>
      <c r="CG15" s="97"/>
      <c r="CH15" s="97"/>
      <c r="CI15" s="97"/>
      <c r="CJ15" s="97"/>
      <c r="CK15" s="97"/>
      <c r="CL15" s="93"/>
      <c r="CM15" s="93"/>
      <c r="CN15" s="93"/>
      <c r="CO15" s="100" t="s">
        <v>90</v>
      </c>
    </row>
    <row r="16" spans="1:93">
      <c r="A16" s="6"/>
      <c r="B16" s="6"/>
      <c r="C16" s="6"/>
      <c r="AZ16"/>
      <c r="BM16"/>
      <c r="CO16" s="74"/>
    </row>
    <row r="17" spans="2:93">
      <c r="B17" s="43" t="s">
        <v>405</v>
      </c>
      <c r="C17" s="221" t="s">
        <v>37</v>
      </c>
      <c r="D17" s="221" t="s">
        <v>38</v>
      </c>
      <c r="E17" s="221" t="s">
        <v>39</v>
      </c>
      <c r="F17" s="221" t="s">
        <v>104</v>
      </c>
      <c r="G17" s="221" t="s">
        <v>105</v>
      </c>
      <c r="H17" s="221" t="s">
        <v>106</v>
      </c>
      <c r="I17" s="221" t="s">
        <v>377</v>
      </c>
      <c r="J17" s="222">
        <v>300000</v>
      </c>
      <c r="K17" s="223" t="s">
        <v>400</v>
      </c>
      <c r="L17" s="223" t="s">
        <v>400</v>
      </c>
      <c r="M17" s="223" t="s">
        <v>69</v>
      </c>
      <c r="O17" s="43" t="s">
        <v>405</v>
      </c>
      <c r="P17" s="221" t="s">
        <v>37</v>
      </c>
      <c r="Q17" s="221" t="s">
        <v>38</v>
      </c>
      <c r="R17" s="221" t="s">
        <v>39</v>
      </c>
      <c r="S17" s="221" t="s">
        <v>104</v>
      </c>
      <c r="T17" s="221" t="s">
        <v>105</v>
      </c>
      <c r="U17" s="221" t="s">
        <v>106</v>
      </c>
      <c r="V17" s="221" t="s">
        <v>377</v>
      </c>
      <c r="W17" s="222">
        <v>300000</v>
      </c>
      <c r="X17" s="223" t="s">
        <v>400</v>
      </c>
      <c r="Y17" s="223" t="s">
        <v>400</v>
      </c>
      <c r="Z17" s="223" t="s">
        <v>69</v>
      </c>
      <c r="AB17" s="43" t="s">
        <v>405</v>
      </c>
      <c r="AC17" s="221" t="s">
        <v>37</v>
      </c>
      <c r="AD17" s="221" t="s">
        <v>38</v>
      </c>
      <c r="AE17" s="221" t="s">
        <v>39</v>
      </c>
      <c r="AF17" s="221" t="s">
        <v>104</v>
      </c>
      <c r="AG17" s="221" t="s">
        <v>105</v>
      </c>
      <c r="AH17" s="221" t="s">
        <v>106</v>
      </c>
      <c r="AI17" s="221" t="s">
        <v>377</v>
      </c>
      <c r="AJ17" s="222">
        <v>300000</v>
      </c>
      <c r="AK17" s="223" t="s">
        <v>400</v>
      </c>
      <c r="AL17" s="223" t="s">
        <v>400</v>
      </c>
      <c r="AM17" s="223" t="s">
        <v>69</v>
      </c>
      <c r="AO17" s="43" t="s">
        <v>405</v>
      </c>
      <c r="AP17" s="221" t="s">
        <v>37</v>
      </c>
      <c r="AQ17" s="221" t="s">
        <v>38</v>
      </c>
      <c r="AR17" s="221" t="s">
        <v>39</v>
      </c>
      <c r="AS17" s="221" t="s">
        <v>104</v>
      </c>
      <c r="AT17" s="221" t="s">
        <v>105</v>
      </c>
      <c r="AU17" s="221" t="s">
        <v>106</v>
      </c>
      <c r="AV17" s="221" t="s">
        <v>377</v>
      </c>
      <c r="AW17" s="222">
        <v>300000</v>
      </c>
      <c r="AX17" s="223" t="s">
        <v>400</v>
      </c>
      <c r="AY17" s="223" t="s">
        <v>400</v>
      </c>
      <c r="AZ17" s="223" t="s">
        <v>69</v>
      </c>
      <c r="BB17" s="43" t="s">
        <v>405</v>
      </c>
      <c r="BC17" s="221" t="s">
        <v>37</v>
      </c>
      <c r="BD17" s="221" t="s">
        <v>38</v>
      </c>
      <c r="BE17" s="221" t="s">
        <v>39</v>
      </c>
      <c r="BF17" s="221" t="s">
        <v>104</v>
      </c>
      <c r="BG17" s="221" t="s">
        <v>105</v>
      </c>
      <c r="BH17" s="221" t="s">
        <v>106</v>
      </c>
      <c r="BI17" s="221" t="s">
        <v>377</v>
      </c>
      <c r="BJ17" s="222">
        <v>300000</v>
      </c>
      <c r="BK17" s="223" t="s">
        <v>400</v>
      </c>
      <c r="BL17" s="223" t="s">
        <v>400</v>
      </c>
      <c r="BM17" s="223" t="s">
        <v>69</v>
      </c>
      <c r="BO17" s="43" t="s">
        <v>405</v>
      </c>
      <c r="BP17" s="221" t="s">
        <v>37</v>
      </c>
      <c r="BQ17" s="221" t="s">
        <v>38</v>
      </c>
      <c r="BR17" s="221" t="s">
        <v>39</v>
      </c>
      <c r="BS17" s="221" t="s">
        <v>104</v>
      </c>
      <c r="BT17" s="221" t="s">
        <v>105</v>
      </c>
      <c r="BU17" s="221" t="s">
        <v>106</v>
      </c>
      <c r="BV17" s="221" t="s">
        <v>377</v>
      </c>
      <c r="BW17" s="222">
        <v>300000</v>
      </c>
      <c r="BX17" s="223" t="s">
        <v>400</v>
      </c>
      <c r="BY17" s="223" t="s">
        <v>400</v>
      </c>
      <c r="BZ17" s="223" t="s">
        <v>69</v>
      </c>
      <c r="CC17" s="43" t="s">
        <v>428</v>
      </c>
      <c r="CD17" s="43" t="s">
        <v>405</v>
      </c>
      <c r="CE17" s="221" t="s">
        <v>37</v>
      </c>
      <c r="CF17" s="221" t="s">
        <v>38</v>
      </c>
      <c r="CG17" s="221" t="s">
        <v>39</v>
      </c>
      <c r="CH17" s="221" t="s">
        <v>104</v>
      </c>
      <c r="CI17" s="221" t="s">
        <v>105</v>
      </c>
      <c r="CJ17" s="221" t="s">
        <v>106</v>
      </c>
      <c r="CK17" s="221" t="s">
        <v>377</v>
      </c>
      <c r="CL17" s="222">
        <v>300000</v>
      </c>
      <c r="CM17" s="223" t="s">
        <v>400</v>
      </c>
      <c r="CN17" s="223" t="s">
        <v>400</v>
      </c>
      <c r="CO17" s="223" t="s">
        <v>69</v>
      </c>
    </row>
    <row r="18" spans="2:93">
      <c r="B18" s="44"/>
      <c r="C18" s="220" t="s">
        <v>710</v>
      </c>
      <c r="D18" s="220" t="s">
        <v>40</v>
      </c>
      <c r="E18" s="220" t="s">
        <v>40</v>
      </c>
      <c r="F18" s="220" t="s">
        <v>40</v>
      </c>
      <c r="G18" s="220" t="s">
        <v>40</v>
      </c>
      <c r="H18" s="220" t="s">
        <v>40</v>
      </c>
      <c r="I18" s="220" t="s">
        <v>40</v>
      </c>
      <c r="J18" s="220" t="s">
        <v>42</v>
      </c>
      <c r="K18" s="11" t="s">
        <v>397</v>
      </c>
      <c r="L18" s="11" t="s">
        <v>398</v>
      </c>
      <c r="M18" s="11" t="s">
        <v>120</v>
      </c>
      <c r="O18" s="44"/>
      <c r="P18" s="220" t="s">
        <v>710</v>
      </c>
      <c r="Q18" s="220" t="s">
        <v>40</v>
      </c>
      <c r="R18" s="220" t="s">
        <v>40</v>
      </c>
      <c r="S18" s="220" t="s">
        <v>40</v>
      </c>
      <c r="T18" s="220" t="s">
        <v>40</v>
      </c>
      <c r="U18" s="220" t="s">
        <v>40</v>
      </c>
      <c r="V18" s="220" t="s">
        <v>40</v>
      </c>
      <c r="W18" s="220" t="s">
        <v>42</v>
      </c>
      <c r="X18" s="11" t="s">
        <v>397</v>
      </c>
      <c r="Y18" s="11" t="s">
        <v>398</v>
      </c>
      <c r="Z18" s="11" t="s">
        <v>120</v>
      </c>
      <c r="AB18" s="44"/>
      <c r="AC18" s="220" t="s">
        <v>710</v>
      </c>
      <c r="AD18" s="220" t="s">
        <v>40</v>
      </c>
      <c r="AE18" s="220" t="s">
        <v>40</v>
      </c>
      <c r="AF18" s="220" t="s">
        <v>40</v>
      </c>
      <c r="AG18" s="220" t="s">
        <v>40</v>
      </c>
      <c r="AH18" s="220" t="s">
        <v>40</v>
      </c>
      <c r="AI18" s="220" t="s">
        <v>40</v>
      </c>
      <c r="AJ18" s="220" t="s">
        <v>42</v>
      </c>
      <c r="AK18" s="11" t="s">
        <v>397</v>
      </c>
      <c r="AL18" s="11" t="s">
        <v>398</v>
      </c>
      <c r="AM18" s="11" t="s">
        <v>120</v>
      </c>
      <c r="AO18" s="44"/>
      <c r="AP18" s="220" t="s">
        <v>710</v>
      </c>
      <c r="AQ18" s="220" t="s">
        <v>40</v>
      </c>
      <c r="AR18" s="220" t="s">
        <v>40</v>
      </c>
      <c r="AS18" s="220" t="s">
        <v>40</v>
      </c>
      <c r="AT18" s="220" t="s">
        <v>40</v>
      </c>
      <c r="AU18" s="220" t="s">
        <v>40</v>
      </c>
      <c r="AV18" s="220" t="s">
        <v>40</v>
      </c>
      <c r="AW18" s="220" t="s">
        <v>42</v>
      </c>
      <c r="AX18" s="11" t="s">
        <v>397</v>
      </c>
      <c r="AY18" s="11" t="s">
        <v>398</v>
      </c>
      <c r="AZ18" s="11" t="s">
        <v>120</v>
      </c>
      <c r="BB18" s="44"/>
      <c r="BC18" s="220" t="s">
        <v>710</v>
      </c>
      <c r="BD18" s="220" t="s">
        <v>40</v>
      </c>
      <c r="BE18" s="220" t="s">
        <v>40</v>
      </c>
      <c r="BF18" s="220" t="s">
        <v>40</v>
      </c>
      <c r="BG18" s="220" t="s">
        <v>40</v>
      </c>
      <c r="BH18" s="220" t="s">
        <v>40</v>
      </c>
      <c r="BI18" s="220" t="s">
        <v>40</v>
      </c>
      <c r="BJ18" s="220" t="s">
        <v>42</v>
      </c>
      <c r="BK18" s="11" t="s">
        <v>397</v>
      </c>
      <c r="BL18" s="11" t="s">
        <v>398</v>
      </c>
      <c r="BM18" s="11" t="s">
        <v>120</v>
      </c>
      <c r="BO18" s="44"/>
      <c r="BP18" s="220" t="s">
        <v>710</v>
      </c>
      <c r="BQ18" s="220" t="s">
        <v>40</v>
      </c>
      <c r="BR18" s="220" t="s">
        <v>40</v>
      </c>
      <c r="BS18" s="220" t="s">
        <v>40</v>
      </c>
      <c r="BT18" s="220" t="s">
        <v>40</v>
      </c>
      <c r="BU18" s="220" t="s">
        <v>40</v>
      </c>
      <c r="BV18" s="220" t="s">
        <v>40</v>
      </c>
      <c r="BW18" s="220" t="s">
        <v>42</v>
      </c>
      <c r="BX18" s="11" t="s">
        <v>397</v>
      </c>
      <c r="BY18" s="11" t="s">
        <v>398</v>
      </c>
      <c r="BZ18" s="11" t="s">
        <v>120</v>
      </c>
      <c r="CC18" s="44" t="s">
        <v>77</v>
      </c>
      <c r="CD18" s="44"/>
      <c r="CE18" s="220" t="s">
        <v>710</v>
      </c>
      <c r="CF18" s="220" t="s">
        <v>40</v>
      </c>
      <c r="CG18" s="220" t="s">
        <v>40</v>
      </c>
      <c r="CH18" s="220" t="s">
        <v>40</v>
      </c>
      <c r="CI18" s="220" t="s">
        <v>40</v>
      </c>
      <c r="CJ18" s="220" t="s">
        <v>40</v>
      </c>
      <c r="CK18" s="220" t="s">
        <v>40</v>
      </c>
      <c r="CL18" s="220" t="s">
        <v>42</v>
      </c>
      <c r="CM18" s="11" t="s">
        <v>397</v>
      </c>
      <c r="CN18" s="11" t="s">
        <v>398</v>
      </c>
      <c r="CO18" s="11" t="s">
        <v>120</v>
      </c>
    </row>
    <row r="19" spans="2:93">
      <c r="B19" s="45"/>
      <c r="C19" s="224" t="s">
        <v>42</v>
      </c>
      <c r="D19" s="224" t="s">
        <v>43</v>
      </c>
      <c r="E19" s="224" t="s">
        <v>41</v>
      </c>
      <c r="F19" s="224" t="s">
        <v>107</v>
      </c>
      <c r="G19" s="224" t="s">
        <v>108</v>
      </c>
      <c r="H19" s="224" t="s">
        <v>109</v>
      </c>
      <c r="I19" s="224" t="s">
        <v>378</v>
      </c>
      <c r="J19" s="224" t="s">
        <v>110</v>
      </c>
      <c r="K19" s="225" t="s">
        <v>109</v>
      </c>
      <c r="L19" s="225" t="s">
        <v>110</v>
      </c>
      <c r="M19" s="225" t="s">
        <v>374</v>
      </c>
      <c r="O19" s="45"/>
      <c r="P19" s="224" t="s">
        <v>42</v>
      </c>
      <c r="Q19" s="224" t="s">
        <v>43</v>
      </c>
      <c r="R19" s="224" t="s">
        <v>41</v>
      </c>
      <c r="S19" s="224" t="s">
        <v>107</v>
      </c>
      <c r="T19" s="224" t="s">
        <v>108</v>
      </c>
      <c r="U19" s="224" t="s">
        <v>109</v>
      </c>
      <c r="V19" s="224" t="s">
        <v>378</v>
      </c>
      <c r="W19" s="224" t="s">
        <v>110</v>
      </c>
      <c r="X19" s="225" t="s">
        <v>109</v>
      </c>
      <c r="Y19" s="225" t="s">
        <v>110</v>
      </c>
      <c r="Z19" s="225" t="s">
        <v>374</v>
      </c>
      <c r="AB19" s="45"/>
      <c r="AC19" s="224" t="s">
        <v>42</v>
      </c>
      <c r="AD19" s="224" t="s">
        <v>43</v>
      </c>
      <c r="AE19" s="224" t="s">
        <v>41</v>
      </c>
      <c r="AF19" s="224" t="s">
        <v>107</v>
      </c>
      <c r="AG19" s="224" t="s">
        <v>108</v>
      </c>
      <c r="AH19" s="224" t="s">
        <v>109</v>
      </c>
      <c r="AI19" s="224" t="s">
        <v>378</v>
      </c>
      <c r="AJ19" s="224" t="s">
        <v>110</v>
      </c>
      <c r="AK19" s="225" t="s">
        <v>109</v>
      </c>
      <c r="AL19" s="225" t="s">
        <v>110</v>
      </c>
      <c r="AM19" s="225" t="s">
        <v>374</v>
      </c>
      <c r="AO19" s="45"/>
      <c r="AP19" s="224" t="s">
        <v>42</v>
      </c>
      <c r="AQ19" s="224" t="s">
        <v>43</v>
      </c>
      <c r="AR19" s="224" t="s">
        <v>41</v>
      </c>
      <c r="AS19" s="224" t="s">
        <v>107</v>
      </c>
      <c r="AT19" s="224" t="s">
        <v>108</v>
      </c>
      <c r="AU19" s="224" t="s">
        <v>109</v>
      </c>
      <c r="AV19" s="224" t="s">
        <v>378</v>
      </c>
      <c r="AW19" s="224" t="s">
        <v>110</v>
      </c>
      <c r="AX19" s="225" t="s">
        <v>109</v>
      </c>
      <c r="AY19" s="225" t="s">
        <v>110</v>
      </c>
      <c r="AZ19" s="225" t="s">
        <v>374</v>
      </c>
      <c r="BB19" s="45"/>
      <c r="BC19" s="224" t="s">
        <v>42</v>
      </c>
      <c r="BD19" s="224" t="s">
        <v>43</v>
      </c>
      <c r="BE19" s="224" t="s">
        <v>41</v>
      </c>
      <c r="BF19" s="224" t="s">
        <v>107</v>
      </c>
      <c r="BG19" s="224" t="s">
        <v>108</v>
      </c>
      <c r="BH19" s="224" t="s">
        <v>109</v>
      </c>
      <c r="BI19" s="224" t="s">
        <v>378</v>
      </c>
      <c r="BJ19" s="224" t="s">
        <v>110</v>
      </c>
      <c r="BK19" s="225" t="s">
        <v>109</v>
      </c>
      <c r="BL19" s="225" t="s">
        <v>110</v>
      </c>
      <c r="BM19" s="225" t="s">
        <v>374</v>
      </c>
      <c r="BO19" s="45"/>
      <c r="BP19" s="224" t="s">
        <v>42</v>
      </c>
      <c r="BQ19" s="224" t="s">
        <v>43</v>
      </c>
      <c r="BR19" s="224" t="s">
        <v>41</v>
      </c>
      <c r="BS19" s="224" t="s">
        <v>107</v>
      </c>
      <c r="BT19" s="224" t="s">
        <v>108</v>
      </c>
      <c r="BU19" s="224" t="s">
        <v>109</v>
      </c>
      <c r="BV19" s="224" t="s">
        <v>378</v>
      </c>
      <c r="BW19" s="224" t="s">
        <v>110</v>
      </c>
      <c r="BX19" s="225" t="s">
        <v>109</v>
      </c>
      <c r="BY19" s="225" t="s">
        <v>110</v>
      </c>
      <c r="BZ19" s="225" t="s">
        <v>374</v>
      </c>
      <c r="CC19" s="45"/>
      <c r="CD19" s="45"/>
      <c r="CE19" s="224" t="s">
        <v>42</v>
      </c>
      <c r="CF19" s="224" t="s">
        <v>43</v>
      </c>
      <c r="CG19" s="224" t="s">
        <v>41</v>
      </c>
      <c r="CH19" s="224" t="s">
        <v>107</v>
      </c>
      <c r="CI19" s="224" t="s">
        <v>108</v>
      </c>
      <c r="CJ19" s="224" t="s">
        <v>109</v>
      </c>
      <c r="CK19" s="224" t="s">
        <v>378</v>
      </c>
      <c r="CL19" s="224" t="s">
        <v>110</v>
      </c>
      <c r="CM19" s="225" t="s">
        <v>109</v>
      </c>
      <c r="CN19" s="225" t="s">
        <v>110</v>
      </c>
      <c r="CO19" s="225" t="s">
        <v>374</v>
      </c>
    </row>
    <row r="20" spans="2:93" s="328" customFormat="1" ht="15.75" customHeight="1">
      <c r="B20" s="376" t="s">
        <v>80</v>
      </c>
      <c r="C20" s="377">
        <v>247.9982</v>
      </c>
      <c r="D20" s="377">
        <v>156.61359999999999</v>
      </c>
      <c r="E20" s="377">
        <v>124.6063</v>
      </c>
      <c r="F20" s="377">
        <v>105.99769999999999</v>
      </c>
      <c r="G20" s="377">
        <v>106.70310000000001</v>
      </c>
      <c r="H20" s="377">
        <v>118.9967</v>
      </c>
      <c r="I20" s="377">
        <v>174.07409999999999</v>
      </c>
      <c r="J20" s="377">
        <v>200.18969999999999</v>
      </c>
      <c r="K20" s="378">
        <v>113.63339999999999</v>
      </c>
      <c r="L20" s="378">
        <v>188.87799999999999</v>
      </c>
      <c r="M20" s="379">
        <v>151.256</v>
      </c>
      <c r="O20" s="376" t="s">
        <v>80</v>
      </c>
      <c r="P20" s="377">
        <v>199.01320000000001</v>
      </c>
      <c r="Q20" s="377">
        <v>124.1155</v>
      </c>
      <c r="R20" s="377">
        <v>105.1871</v>
      </c>
      <c r="S20" s="377">
        <v>87.823400000000007</v>
      </c>
      <c r="T20" s="377">
        <v>89.234899999999996</v>
      </c>
      <c r="U20" s="377">
        <v>98.491100000000003</v>
      </c>
      <c r="V20" s="377">
        <v>134.3134</v>
      </c>
      <c r="W20" s="377">
        <v>154.71299999999999</v>
      </c>
      <c r="X20" s="378">
        <v>94.4983</v>
      </c>
      <c r="Y20" s="378">
        <v>145.87710000000001</v>
      </c>
      <c r="Z20" s="379">
        <v>120.188</v>
      </c>
      <c r="AB20" s="376" t="s">
        <v>80</v>
      </c>
      <c r="AC20" s="377">
        <v>167.1987</v>
      </c>
      <c r="AD20" s="377">
        <v>102.995</v>
      </c>
      <c r="AE20" s="377">
        <v>83.887600000000006</v>
      </c>
      <c r="AF20" s="377">
        <v>69.698300000000003</v>
      </c>
      <c r="AG20" s="377">
        <v>67.865899999999996</v>
      </c>
      <c r="AH20" s="377">
        <v>71.913200000000003</v>
      </c>
      <c r="AI20" s="377">
        <v>82.346999999999994</v>
      </c>
      <c r="AJ20" s="377">
        <v>99.611599999999996</v>
      </c>
      <c r="AK20" s="378">
        <v>72.564300000000003</v>
      </c>
      <c r="AL20" s="378">
        <v>92.133600000000001</v>
      </c>
      <c r="AM20" s="379">
        <v>82.349000000000004</v>
      </c>
      <c r="AO20" s="376" t="s">
        <v>80</v>
      </c>
      <c r="AP20" s="377">
        <v>171.21119999999999</v>
      </c>
      <c r="AQ20" s="377">
        <v>109.5754</v>
      </c>
      <c r="AR20" s="377">
        <v>89.828000000000003</v>
      </c>
      <c r="AS20" s="377">
        <v>72.672300000000007</v>
      </c>
      <c r="AT20" s="377">
        <v>72.692099999999996</v>
      </c>
      <c r="AU20" s="377">
        <v>73.730699999999999</v>
      </c>
      <c r="AV20" s="377">
        <v>87.879900000000006</v>
      </c>
      <c r="AW20" s="377">
        <v>103.89530000000001</v>
      </c>
      <c r="AX20" s="378">
        <v>76.324700000000007</v>
      </c>
      <c r="AY20" s="378">
        <v>96.958399999999997</v>
      </c>
      <c r="AZ20" s="379">
        <v>86.641599999999997</v>
      </c>
      <c r="BB20" s="376" t="s">
        <v>80</v>
      </c>
      <c r="BC20" s="438">
        <v>33.578099999999999</v>
      </c>
      <c r="BD20" s="438">
        <v>31.773499999999999</v>
      </c>
      <c r="BE20" s="438">
        <v>28.762799999999999</v>
      </c>
      <c r="BF20" s="438">
        <v>24.088000000000001</v>
      </c>
      <c r="BG20" s="438">
        <v>21.849499999999999</v>
      </c>
      <c r="BH20" s="438">
        <v>18.849499999999999</v>
      </c>
      <c r="BI20" s="438">
        <v>19.130700000000001</v>
      </c>
      <c r="BJ20" s="438">
        <v>19.2578</v>
      </c>
      <c r="BK20" s="439">
        <v>22.560099999999998</v>
      </c>
      <c r="BL20" s="439">
        <v>19.207699999999999</v>
      </c>
      <c r="BM20" s="426">
        <v>20.552900000000001</v>
      </c>
      <c r="BO20" s="376" t="s">
        <v>80</v>
      </c>
      <c r="BP20" s="438">
        <v>8.5175000000000001</v>
      </c>
      <c r="BQ20" s="438">
        <v>5.6677</v>
      </c>
      <c r="BR20" s="438">
        <v>8.7195999999999998</v>
      </c>
      <c r="BS20" s="438">
        <v>10.3559</v>
      </c>
      <c r="BT20" s="438">
        <v>12.9893</v>
      </c>
      <c r="BU20" s="438">
        <v>16.831399999999999</v>
      </c>
      <c r="BV20" s="438">
        <v>19.726900000000001</v>
      </c>
      <c r="BW20" s="438">
        <v>19.121700000000001</v>
      </c>
      <c r="BX20" s="439">
        <v>12.5502</v>
      </c>
      <c r="BY20" s="439">
        <v>19.363299999999999</v>
      </c>
      <c r="BZ20" s="426">
        <v>16.804099999999998</v>
      </c>
      <c r="CC20" s="440" t="s">
        <v>80</v>
      </c>
      <c r="CD20" s="376" t="s">
        <v>80</v>
      </c>
      <c r="CE20" s="438">
        <v>24.067299999999999</v>
      </c>
      <c r="CF20" s="438">
        <v>21.529699999999998</v>
      </c>
      <c r="CG20" s="438">
        <v>22.478999999999999</v>
      </c>
      <c r="CH20" s="438">
        <v>23.2608</v>
      </c>
      <c r="CI20" s="438">
        <v>23.996200000000002</v>
      </c>
      <c r="CJ20" s="438">
        <v>18.872299999999999</v>
      </c>
      <c r="CK20" s="438">
        <v>22.311399999999999</v>
      </c>
      <c r="CL20" s="438">
        <v>23.549600000000002</v>
      </c>
      <c r="CM20" s="439">
        <v>22.115100000000002</v>
      </c>
      <c r="CN20" s="439">
        <v>23.055299999999999</v>
      </c>
      <c r="CO20" s="426">
        <v>22.702100000000002</v>
      </c>
    </row>
    <row r="21" spans="2:93" s="328" customFormat="1" ht="15.75" customHeight="1">
      <c r="B21" s="380" t="s">
        <v>200</v>
      </c>
      <c r="C21" s="381">
        <v>247.9982</v>
      </c>
      <c r="D21" s="381">
        <v>156.61359999999999</v>
      </c>
      <c r="E21" s="381">
        <v>124.4623</v>
      </c>
      <c r="F21" s="381">
        <v>105.9053</v>
      </c>
      <c r="G21" s="381">
        <v>107.8575</v>
      </c>
      <c r="H21" s="381">
        <v>123.6717</v>
      </c>
      <c r="I21" s="381">
        <v>182.8657</v>
      </c>
      <c r="J21" s="381">
        <v>200.18969999999999</v>
      </c>
      <c r="K21" s="382">
        <v>115.10209999999999</v>
      </c>
      <c r="L21" s="382">
        <v>193.1353</v>
      </c>
      <c r="M21" s="383">
        <v>153.62440000000001</v>
      </c>
      <c r="O21" s="380" t="s">
        <v>200</v>
      </c>
      <c r="P21" s="381">
        <v>199.01320000000001</v>
      </c>
      <c r="Q21" s="381">
        <v>124.1155</v>
      </c>
      <c r="R21" s="381">
        <v>105.059</v>
      </c>
      <c r="S21" s="381">
        <v>87.851299999999995</v>
      </c>
      <c r="T21" s="381">
        <v>90.187700000000007</v>
      </c>
      <c r="U21" s="381">
        <v>102.0891</v>
      </c>
      <c r="V21" s="381">
        <v>141.00190000000001</v>
      </c>
      <c r="W21" s="381">
        <v>154.71299999999999</v>
      </c>
      <c r="X21" s="382">
        <v>95.674599999999998</v>
      </c>
      <c r="Y21" s="382">
        <v>149.12979999999999</v>
      </c>
      <c r="Z21" s="383">
        <v>122.0635</v>
      </c>
      <c r="AB21" s="380" t="s">
        <v>200</v>
      </c>
      <c r="AC21" s="381">
        <v>167.1987</v>
      </c>
      <c r="AD21" s="381">
        <v>102.995</v>
      </c>
      <c r="AE21" s="381">
        <v>83.726200000000006</v>
      </c>
      <c r="AF21" s="381">
        <v>69.7012</v>
      </c>
      <c r="AG21" s="381">
        <v>68.601399999999998</v>
      </c>
      <c r="AH21" s="381">
        <v>74.257599999999996</v>
      </c>
      <c r="AI21" s="381">
        <v>84.623900000000006</v>
      </c>
      <c r="AJ21" s="381">
        <v>99.611599999999996</v>
      </c>
      <c r="AK21" s="382">
        <v>73.4071</v>
      </c>
      <c r="AL21" s="382">
        <v>93.508499999999998</v>
      </c>
      <c r="AM21" s="383">
        <v>83.330500000000001</v>
      </c>
      <c r="AO21" s="380" t="s">
        <v>200</v>
      </c>
      <c r="AP21" s="381">
        <v>171.21119999999999</v>
      </c>
      <c r="AQ21" s="381">
        <v>109.5754</v>
      </c>
      <c r="AR21" s="381">
        <v>89.675899999999999</v>
      </c>
      <c r="AS21" s="381">
        <v>72.679299999999998</v>
      </c>
      <c r="AT21" s="381">
        <v>73.484499999999997</v>
      </c>
      <c r="AU21" s="381">
        <v>76.183599999999998</v>
      </c>
      <c r="AV21" s="381">
        <v>90.725300000000004</v>
      </c>
      <c r="AW21" s="381">
        <v>103.89530000000001</v>
      </c>
      <c r="AX21" s="382">
        <v>77.241100000000003</v>
      </c>
      <c r="AY21" s="382">
        <v>98.532399999999996</v>
      </c>
      <c r="AZ21" s="383">
        <v>87.751800000000003</v>
      </c>
      <c r="BB21" s="380" t="s">
        <v>200</v>
      </c>
      <c r="BC21" s="419">
        <v>33.578099999999999</v>
      </c>
      <c r="BD21" s="419">
        <v>31.773499999999999</v>
      </c>
      <c r="BE21" s="419">
        <v>28.687000000000001</v>
      </c>
      <c r="BF21" s="419">
        <v>24.1082</v>
      </c>
      <c r="BG21" s="419">
        <v>21.934000000000001</v>
      </c>
      <c r="BH21" s="419">
        <v>18.970300000000002</v>
      </c>
      <c r="BI21" s="419">
        <v>19.898299999999999</v>
      </c>
      <c r="BJ21" s="419">
        <v>19.2578</v>
      </c>
      <c r="BK21" s="432">
        <v>22.654299999999999</v>
      </c>
      <c r="BL21" s="432">
        <v>19.493099999999998</v>
      </c>
      <c r="BM21" s="420">
        <v>20.785799999999998</v>
      </c>
      <c r="BO21" s="380" t="s">
        <v>200</v>
      </c>
      <c r="BP21" s="419">
        <v>8.5175000000000001</v>
      </c>
      <c r="BQ21" s="419">
        <v>5.6677</v>
      </c>
      <c r="BR21" s="419">
        <v>8.7432999999999996</v>
      </c>
      <c r="BS21" s="419">
        <v>10.379200000000001</v>
      </c>
      <c r="BT21" s="419">
        <v>12.9696</v>
      </c>
      <c r="BU21" s="419">
        <v>16.912199999999999</v>
      </c>
      <c r="BV21" s="419">
        <v>20.611999999999998</v>
      </c>
      <c r="BW21" s="419">
        <v>19.121700000000001</v>
      </c>
      <c r="BX21" s="432">
        <v>12.554600000000001</v>
      </c>
      <c r="BY21" s="432">
        <v>19.696300000000001</v>
      </c>
      <c r="BZ21" s="420">
        <v>16.986899999999999</v>
      </c>
      <c r="CC21" s="334" t="s">
        <v>81</v>
      </c>
      <c r="CD21" s="380" t="s">
        <v>200</v>
      </c>
      <c r="CE21" s="419">
        <v>24.067299999999999</v>
      </c>
      <c r="CF21" s="419">
        <v>21.529699999999998</v>
      </c>
      <c r="CG21" s="419">
        <v>22.4191</v>
      </c>
      <c r="CH21" s="419">
        <v>23.313199999999998</v>
      </c>
      <c r="CI21" s="419">
        <v>24.019500000000001</v>
      </c>
      <c r="CJ21" s="419">
        <v>19.239899999999999</v>
      </c>
      <c r="CK21" s="419">
        <v>22.011199999999999</v>
      </c>
      <c r="CL21" s="419">
        <v>23.549600000000002</v>
      </c>
      <c r="CM21" s="432">
        <v>22.241700000000002</v>
      </c>
      <c r="CN21" s="432">
        <v>22.956499999999998</v>
      </c>
      <c r="CO21" s="420">
        <v>22.685300000000002</v>
      </c>
    </row>
    <row r="22" spans="2:93" s="328" customFormat="1" ht="15.75" customHeight="1">
      <c r="B22" s="384" t="s">
        <v>694</v>
      </c>
      <c r="C22" s="385"/>
      <c r="D22" s="385"/>
      <c r="E22" s="385"/>
      <c r="F22" s="385"/>
      <c r="G22" s="385"/>
      <c r="H22" s="385"/>
      <c r="I22" s="385"/>
      <c r="J22" s="385"/>
      <c r="K22" s="386"/>
      <c r="L22" s="386"/>
      <c r="M22" s="387"/>
      <c r="O22" s="384" t="s">
        <v>694</v>
      </c>
      <c r="P22" s="385"/>
      <c r="Q22" s="385"/>
      <c r="R22" s="385"/>
      <c r="S22" s="385"/>
      <c r="T22" s="385"/>
      <c r="U22" s="385"/>
      <c r="V22" s="385"/>
      <c r="W22" s="385"/>
      <c r="X22" s="386"/>
      <c r="Y22" s="386"/>
      <c r="Z22" s="387"/>
      <c r="AB22" s="384" t="s">
        <v>694</v>
      </c>
      <c r="AC22" s="385"/>
      <c r="AD22" s="385"/>
      <c r="AE22" s="385"/>
      <c r="AF22" s="385"/>
      <c r="AG22" s="385"/>
      <c r="AH22" s="385"/>
      <c r="AI22" s="385"/>
      <c r="AJ22" s="385"/>
      <c r="AK22" s="386"/>
      <c r="AL22" s="386"/>
      <c r="AM22" s="387"/>
      <c r="AO22" s="384" t="s">
        <v>694</v>
      </c>
      <c r="AP22" s="385"/>
      <c r="AQ22" s="385"/>
      <c r="AR22" s="385"/>
      <c r="AS22" s="385"/>
      <c r="AT22" s="385"/>
      <c r="AU22" s="385"/>
      <c r="AV22" s="385"/>
      <c r="AW22" s="385"/>
      <c r="AX22" s="386"/>
      <c r="AY22" s="386"/>
      <c r="AZ22" s="387"/>
      <c r="BB22" s="384" t="s">
        <v>694</v>
      </c>
      <c r="BC22" s="421"/>
      <c r="BD22" s="421"/>
      <c r="BE22" s="421"/>
      <c r="BF22" s="421"/>
      <c r="BG22" s="421"/>
      <c r="BH22" s="421"/>
      <c r="BI22" s="421"/>
      <c r="BJ22" s="421"/>
      <c r="BK22" s="433"/>
      <c r="BL22" s="433"/>
      <c r="BM22" s="422"/>
      <c r="BO22" s="384" t="s">
        <v>694</v>
      </c>
      <c r="BP22" s="421"/>
      <c r="BQ22" s="421"/>
      <c r="BR22" s="421"/>
      <c r="BS22" s="421"/>
      <c r="BT22" s="421"/>
      <c r="BU22" s="421"/>
      <c r="BV22" s="421"/>
      <c r="BW22" s="421"/>
      <c r="BX22" s="433"/>
      <c r="BY22" s="433"/>
      <c r="BZ22" s="422"/>
      <c r="CC22" s="388" t="s">
        <v>44</v>
      </c>
      <c r="CD22" s="384" t="s">
        <v>694</v>
      </c>
      <c r="CE22" s="421"/>
      <c r="CF22" s="421"/>
      <c r="CG22" s="421"/>
      <c r="CH22" s="421"/>
      <c r="CI22" s="421"/>
      <c r="CJ22" s="421"/>
      <c r="CK22" s="421"/>
      <c r="CL22" s="421"/>
      <c r="CM22" s="433"/>
      <c r="CN22" s="433"/>
      <c r="CO22" s="422"/>
    </row>
    <row r="23" spans="2:93" s="375" customFormat="1" ht="15.75" customHeight="1">
      <c r="B23" s="388" t="s">
        <v>111</v>
      </c>
      <c r="C23" s="389">
        <v>262.7407</v>
      </c>
      <c r="D23" s="389">
        <v>139.5241</v>
      </c>
      <c r="E23" s="389">
        <v>124.4516</v>
      </c>
      <c r="F23" s="389">
        <v>115.9496</v>
      </c>
      <c r="G23" s="389">
        <v>115.5899</v>
      </c>
      <c r="H23" s="389">
        <v>120.7351</v>
      </c>
      <c r="I23" s="389">
        <v>175.98169999999999</v>
      </c>
      <c r="J23" s="389">
        <v>333.66879999999998</v>
      </c>
      <c r="K23" s="390">
        <v>119.5106</v>
      </c>
      <c r="L23" s="390">
        <v>278.10079999999999</v>
      </c>
      <c r="M23" s="391">
        <v>187.8629</v>
      </c>
      <c r="O23" s="388" t="s">
        <v>111</v>
      </c>
      <c r="P23" s="389">
        <v>232.51849999999999</v>
      </c>
      <c r="Q23" s="389">
        <v>117.48699999999999</v>
      </c>
      <c r="R23" s="389">
        <v>103.6202</v>
      </c>
      <c r="S23" s="389">
        <v>97.404499999999999</v>
      </c>
      <c r="T23" s="389">
        <v>99.775300000000001</v>
      </c>
      <c r="U23" s="389">
        <v>99.462599999999995</v>
      </c>
      <c r="V23" s="389">
        <v>136.4659</v>
      </c>
      <c r="W23" s="389">
        <v>232.9786</v>
      </c>
      <c r="X23" s="390">
        <v>100.6044</v>
      </c>
      <c r="Y23" s="390">
        <v>198.9682</v>
      </c>
      <c r="Z23" s="391">
        <v>142.9991</v>
      </c>
      <c r="AB23" s="388" t="s">
        <v>111</v>
      </c>
      <c r="AC23" s="389">
        <v>186.0909</v>
      </c>
      <c r="AD23" s="389">
        <v>101.1746</v>
      </c>
      <c r="AE23" s="389">
        <v>78.124099999999999</v>
      </c>
      <c r="AF23" s="389">
        <v>75.545400000000001</v>
      </c>
      <c r="AG23" s="389">
        <v>74.844999999999999</v>
      </c>
      <c r="AH23" s="389">
        <v>68.696299999999994</v>
      </c>
      <c r="AI23" s="389">
        <v>85.442300000000003</v>
      </c>
      <c r="AJ23" s="389">
        <v>131.47120000000001</v>
      </c>
      <c r="AK23" s="390">
        <v>74.959400000000002</v>
      </c>
      <c r="AL23" s="390">
        <v>115.2509</v>
      </c>
      <c r="AM23" s="391">
        <v>92.325000000000003</v>
      </c>
      <c r="AO23" s="388" t="s">
        <v>111</v>
      </c>
      <c r="AP23" s="389">
        <v>187.64709999999999</v>
      </c>
      <c r="AQ23" s="389">
        <v>105.8728</v>
      </c>
      <c r="AR23" s="389">
        <v>84.1554</v>
      </c>
      <c r="AS23" s="389">
        <v>77.752300000000005</v>
      </c>
      <c r="AT23" s="389">
        <v>77.060100000000006</v>
      </c>
      <c r="AU23" s="389">
        <v>69.782700000000006</v>
      </c>
      <c r="AV23" s="389">
        <v>87.979200000000006</v>
      </c>
      <c r="AW23" s="389">
        <v>141.10409999999999</v>
      </c>
      <c r="AX23" s="390">
        <v>77.539000000000001</v>
      </c>
      <c r="AY23" s="390">
        <v>122.38330000000001</v>
      </c>
      <c r="AZ23" s="391">
        <v>96.866900000000001</v>
      </c>
      <c r="BB23" s="388" t="s">
        <v>111</v>
      </c>
      <c r="BC23" s="423">
        <v>40.349299999999999</v>
      </c>
      <c r="BD23" s="423">
        <v>33.221600000000002</v>
      </c>
      <c r="BE23" s="423">
        <v>25.6784</v>
      </c>
      <c r="BF23" s="423">
        <v>21.970199999999998</v>
      </c>
      <c r="BG23" s="423">
        <v>25.735199999999999</v>
      </c>
      <c r="BH23" s="423">
        <v>17.7849</v>
      </c>
      <c r="BI23" s="423">
        <v>19.258400000000002</v>
      </c>
      <c r="BJ23" s="423">
        <v>11.5098</v>
      </c>
      <c r="BK23" s="434">
        <v>22.672000000000001</v>
      </c>
      <c r="BL23" s="434">
        <v>12.8161</v>
      </c>
      <c r="BM23" s="424">
        <v>15.9801</v>
      </c>
      <c r="BO23" s="388" t="s">
        <v>111</v>
      </c>
      <c r="BP23" s="423">
        <v>15.9353</v>
      </c>
      <c r="BQ23" s="423">
        <v>4.5110999999999999</v>
      </c>
      <c r="BR23" s="423">
        <v>11.2064</v>
      </c>
      <c r="BS23" s="423">
        <v>11.241099999999999</v>
      </c>
      <c r="BT23" s="423">
        <v>16.555800000000001</v>
      </c>
      <c r="BU23" s="423">
        <v>18.235199999999999</v>
      </c>
      <c r="BV23" s="423">
        <v>21.292200000000001</v>
      </c>
      <c r="BW23" s="423">
        <v>21.113299999999999</v>
      </c>
      <c r="BX23" s="434">
        <v>14.5161</v>
      </c>
      <c r="BY23" s="434">
        <v>21.153199999999998</v>
      </c>
      <c r="BZ23" s="424">
        <v>18.750699999999998</v>
      </c>
      <c r="CC23" s="392" t="s">
        <v>45</v>
      </c>
      <c r="CD23" s="388" t="s">
        <v>111</v>
      </c>
      <c r="CE23" s="423">
        <v>11.3241</v>
      </c>
      <c r="CF23" s="423">
        <v>26.142399999999999</v>
      </c>
      <c r="CG23" s="423">
        <v>25.805299999999999</v>
      </c>
      <c r="CH23" s="423">
        <v>34.514899999999997</v>
      </c>
      <c r="CI23" s="423">
        <v>17.386399999999998</v>
      </c>
      <c r="CJ23" s="423">
        <v>20.7896</v>
      </c>
      <c r="CK23" s="423">
        <v>23.2286</v>
      </c>
      <c r="CL23" s="423">
        <v>23.018899999999999</v>
      </c>
      <c r="CM23" s="434">
        <v>23.721699999999998</v>
      </c>
      <c r="CN23" s="434">
        <v>23.0657</v>
      </c>
      <c r="CO23" s="424">
        <v>23.303100000000001</v>
      </c>
    </row>
    <row r="24" spans="2:93" s="328" customFormat="1" ht="15.75" customHeight="1">
      <c r="B24" s="392" t="s">
        <v>112</v>
      </c>
      <c r="C24" s="393">
        <v>61.603499999999997</v>
      </c>
      <c r="D24" s="393">
        <v>152.5865</v>
      </c>
      <c r="E24" s="393">
        <v>73.612499999999997</v>
      </c>
      <c r="F24" s="393">
        <v>82.264399999999995</v>
      </c>
      <c r="G24" s="393">
        <v>84.742900000000006</v>
      </c>
      <c r="H24" s="393">
        <v>124.5003</v>
      </c>
      <c r="I24" s="393">
        <v>172.8349</v>
      </c>
      <c r="J24" s="393" t="s">
        <v>93</v>
      </c>
      <c r="K24" s="394">
        <v>95.104699999999994</v>
      </c>
      <c r="L24" s="394">
        <v>172.8349</v>
      </c>
      <c r="M24" s="379">
        <v>112.9781</v>
      </c>
      <c r="O24" s="392" t="s">
        <v>112</v>
      </c>
      <c r="P24" s="393">
        <v>54.651200000000003</v>
      </c>
      <c r="Q24" s="393">
        <v>129.03190000000001</v>
      </c>
      <c r="R24" s="393">
        <v>60.011699999999998</v>
      </c>
      <c r="S24" s="393">
        <v>67.004300000000001</v>
      </c>
      <c r="T24" s="393">
        <v>66.821399999999997</v>
      </c>
      <c r="U24" s="393">
        <v>104.7912</v>
      </c>
      <c r="V24" s="393">
        <v>137.5712</v>
      </c>
      <c r="W24" s="393" t="s">
        <v>93</v>
      </c>
      <c r="X24" s="394">
        <v>78.218199999999996</v>
      </c>
      <c r="Y24" s="394">
        <v>137.5712</v>
      </c>
      <c r="Z24" s="379">
        <v>91.865899999999996</v>
      </c>
      <c r="AB24" s="392" t="s">
        <v>112</v>
      </c>
      <c r="AC24" s="393">
        <v>44.277799999999999</v>
      </c>
      <c r="AD24" s="393">
        <v>107.1901</v>
      </c>
      <c r="AE24" s="393">
        <v>45.424999999999997</v>
      </c>
      <c r="AF24" s="393">
        <v>59.862499999999997</v>
      </c>
      <c r="AG24" s="393">
        <v>53.409199999999998</v>
      </c>
      <c r="AH24" s="393">
        <v>75.302300000000002</v>
      </c>
      <c r="AI24" s="393">
        <v>83.887500000000003</v>
      </c>
      <c r="AJ24" s="393" t="s">
        <v>93</v>
      </c>
      <c r="AK24" s="394">
        <v>61.637799999999999</v>
      </c>
      <c r="AL24" s="394">
        <v>83.887500000000003</v>
      </c>
      <c r="AM24" s="379">
        <v>66.753900000000002</v>
      </c>
      <c r="AO24" s="392" t="s">
        <v>112</v>
      </c>
      <c r="AP24" s="393">
        <v>44.277799999999999</v>
      </c>
      <c r="AQ24" s="393">
        <v>118.9901</v>
      </c>
      <c r="AR24" s="393">
        <v>48.252800000000001</v>
      </c>
      <c r="AS24" s="393">
        <v>60.850900000000003</v>
      </c>
      <c r="AT24" s="393">
        <v>55.938299999999998</v>
      </c>
      <c r="AU24" s="393">
        <v>77.666399999999996</v>
      </c>
      <c r="AV24" s="393">
        <v>84.701899999999995</v>
      </c>
      <c r="AW24" s="393" t="s">
        <v>93</v>
      </c>
      <c r="AX24" s="394">
        <v>64.314099999999996</v>
      </c>
      <c r="AY24" s="394">
        <v>84.701899999999995</v>
      </c>
      <c r="AZ24" s="379">
        <v>69.002099999999999</v>
      </c>
      <c r="BB24" s="392" t="s">
        <v>112</v>
      </c>
      <c r="BC24" s="425">
        <v>13.725899999999999</v>
      </c>
      <c r="BD24" s="425">
        <v>43.656799999999997</v>
      </c>
      <c r="BE24" s="425">
        <v>19.272099999999998</v>
      </c>
      <c r="BF24" s="425">
        <v>25.5458</v>
      </c>
      <c r="BG24" s="425">
        <v>17.471299999999999</v>
      </c>
      <c r="BH24" s="425">
        <v>18.935300000000002</v>
      </c>
      <c r="BI24" s="425">
        <v>15.6656</v>
      </c>
      <c r="BJ24" s="425" t="s">
        <v>93</v>
      </c>
      <c r="BK24" s="435">
        <v>21.369</v>
      </c>
      <c r="BL24" s="435">
        <v>15.6656</v>
      </c>
      <c r="BM24" s="426">
        <v>19.377700000000001</v>
      </c>
      <c r="BO24" s="392" t="s">
        <v>112</v>
      </c>
      <c r="BP24" s="425">
        <v>16.838999999999999</v>
      </c>
      <c r="BQ24" s="425">
        <v>6.4503000000000004</v>
      </c>
      <c r="BR24" s="425">
        <v>10.5076</v>
      </c>
      <c r="BS24" s="425">
        <v>4.0724999999999998</v>
      </c>
      <c r="BT24" s="425">
        <v>6.7342000000000004</v>
      </c>
      <c r="BU24" s="425">
        <v>16.9648</v>
      </c>
      <c r="BV24" s="425">
        <v>27.9833</v>
      </c>
      <c r="BW24" s="425" t="s">
        <v>93</v>
      </c>
      <c r="BX24" s="435">
        <v>10.2219</v>
      </c>
      <c r="BY24" s="435">
        <v>27.9833</v>
      </c>
      <c r="BZ24" s="426">
        <v>16.469799999999999</v>
      </c>
      <c r="CC24" s="388" t="s">
        <v>46</v>
      </c>
      <c r="CD24" s="392" t="s">
        <v>112</v>
      </c>
      <c r="CE24" s="425">
        <v>0</v>
      </c>
      <c r="CF24" s="425">
        <v>18.885000000000002</v>
      </c>
      <c r="CG24" s="425">
        <v>11.8635</v>
      </c>
      <c r="CH24" s="425">
        <v>22.7638</v>
      </c>
      <c r="CI24" s="425">
        <v>29.047899999999998</v>
      </c>
      <c r="CJ24" s="425">
        <v>36.371600000000001</v>
      </c>
      <c r="CK24" s="425">
        <v>16.6707</v>
      </c>
      <c r="CL24" s="425" t="s">
        <v>93</v>
      </c>
      <c r="CM24" s="435">
        <v>25.738600000000002</v>
      </c>
      <c r="CN24" s="435">
        <v>16.6707</v>
      </c>
      <c r="CO24" s="426">
        <v>22.5488</v>
      </c>
    </row>
    <row r="25" spans="2:93" s="375" customFormat="1" ht="15.75" customHeight="1">
      <c r="B25" s="388" t="s">
        <v>48</v>
      </c>
      <c r="C25" s="389" t="s">
        <v>93</v>
      </c>
      <c r="D25" s="389">
        <v>65.988299999999995</v>
      </c>
      <c r="E25" s="389">
        <v>106.2068</v>
      </c>
      <c r="F25" s="389">
        <v>102.6429</v>
      </c>
      <c r="G25" s="389">
        <v>93.935100000000006</v>
      </c>
      <c r="H25" s="389">
        <v>98.281300000000002</v>
      </c>
      <c r="I25" s="389">
        <v>274.53879999999998</v>
      </c>
      <c r="J25" s="389">
        <v>313.66320000000002</v>
      </c>
      <c r="K25" s="390">
        <v>98.2483</v>
      </c>
      <c r="L25" s="390">
        <v>289.85879999999997</v>
      </c>
      <c r="M25" s="391">
        <v>161.94329999999999</v>
      </c>
      <c r="O25" s="388" t="s">
        <v>48</v>
      </c>
      <c r="P25" s="389" t="s">
        <v>93</v>
      </c>
      <c r="Q25" s="389">
        <v>55.5334</v>
      </c>
      <c r="R25" s="389">
        <v>86.724800000000002</v>
      </c>
      <c r="S25" s="389">
        <v>87.055199999999999</v>
      </c>
      <c r="T25" s="389">
        <v>80.610699999999994</v>
      </c>
      <c r="U25" s="389">
        <v>90.144199999999998</v>
      </c>
      <c r="V25" s="389">
        <v>207.63509999999999</v>
      </c>
      <c r="W25" s="389">
        <v>284.24799999999999</v>
      </c>
      <c r="X25" s="390">
        <v>85.441299999999998</v>
      </c>
      <c r="Y25" s="390">
        <v>237.6345</v>
      </c>
      <c r="Z25" s="391">
        <v>136.0333</v>
      </c>
      <c r="AB25" s="388" t="s">
        <v>48</v>
      </c>
      <c r="AC25" s="389" t="s">
        <v>93</v>
      </c>
      <c r="AD25" s="389">
        <v>11.0494</v>
      </c>
      <c r="AE25" s="389">
        <v>52.676200000000001</v>
      </c>
      <c r="AF25" s="389">
        <v>56.155700000000003</v>
      </c>
      <c r="AG25" s="389">
        <v>48.180100000000003</v>
      </c>
      <c r="AH25" s="389">
        <v>56.406100000000002</v>
      </c>
      <c r="AI25" s="389">
        <v>139.8586</v>
      </c>
      <c r="AJ25" s="389">
        <v>119.53789999999999</v>
      </c>
      <c r="AK25" s="390">
        <v>52.866100000000003</v>
      </c>
      <c r="AL25" s="390">
        <v>131.9016</v>
      </c>
      <c r="AM25" s="391">
        <v>79.138999999999996</v>
      </c>
      <c r="AO25" s="388" t="s">
        <v>48</v>
      </c>
      <c r="AP25" s="389" t="s">
        <v>93</v>
      </c>
      <c r="AQ25" s="389">
        <v>11.0494</v>
      </c>
      <c r="AR25" s="389">
        <v>58.357199999999999</v>
      </c>
      <c r="AS25" s="389">
        <v>57.654299999999999</v>
      </c>
      <c r="AT25" s="389">
        <v>51.5702</v>
      </c>
      <c r="AU25" s="389">
        <v>60.010100000000001</v>
      </c>
      <c r="AV25" s="389">
        <v>150.9152</v>
      </c>
      <c r="AW25" s="389">
        <v>125.5962</v>
      </c>
      <c r="AX25" s="390">
        <v>55.972000000000001</v>
      </c>
      <c r="AY25" s="390">
        <v>141.001</v>
      </c>
      <c r="AZ25" s="391">
        <v>84.237300000000005</v>
      </c>
      <c r="BB25" s="388" t="s">
        <v>48</v>
      </c>
      <c r="BC25" s="423" t="s">
        <v>93</v>
      </c>
      <c r="BD25" s="423">
        <v>5.2240000000000002</v>
      </c>
      <c r="BE25" s="423">
        <v>20.969799999999999</v>
      </c>
      <c r="BF25" s="423">
        <v>18.5398</v>
      </c>
      <c r="BG25" s="423">
        <v>17.525400000000001</v>
      </c>
      <c r="BH25" s="423">
        <v>16.6356</v>
      </c>
      <c r="BI25" s="423">
        <v>24.9617</v>
      </c>
      <c r="BJ25" s="423">
        <v>21.762799999999999</v>
      </c>
      <c r="BK25" s="434">
        <v>17.6676</v>
      </c>
      <c r="BL25" s="434">
        <v>23.744399999999999</v>
      </c>
      <c r="BM25" s="424">
        <v>20.601299999999998</v>
      </c>
      <c r="BO25" s="388" t="s">
        <v>48</v>
      </c>
      <c r="BP25" s="423" t="s">
        <v>93</v>
      </c>
      <c r="BQ25" s="423">
        <v>66.003</v>
      </c>
      <c r="BR25" s="423">
        <v>15.952500000000001</v>
      </c>
      <c r="BS25" s="423">
        <v>18.1114</v>
      </c>
      <c r="BT25" s="423">
        <v>23.751300000000001</v>
      </c>
      <c r="BU25" s="423">
        <v>28.165500000000002</v>
      </c>
      <c r="BV25" s="423">
        <v>20.553799999999999</v>
      </c>
      <c r="BW25" s="423">
        <v>29.802</v>
      </c>
      <c r="BX25" s="434">
        <v>23.030100000000001</v>
      </c>
      <c r="BY25" s="434">
        <v>24.4726</v>
      </c>
      <c r="BZ25" s="424">
        <v>23.888400000000001</v>
      </c>
      <c r="CC25" s="392" t="s">
        <v>47</v>
      </c>
      <c r="CD25" s="388" t="s">
        <v>48</v>
      </c>
      <c r="CE25" s="423" t="s">
        <v>93</v>
      </c>
      <c r="CF25" s="423">
        <v>0.21990000000000001</v>
      </c>
      <c r="CG25" s="423">
        <v>47.894399999999997</v>
      </c>
      <c r="CH25" s="423">
        <v>9.8369</v>
      </c>
      <c r="CI25" s="423">
        <v>15.9747</v>
      </c>
      <c r="CJ25" s="423">
        <v>10.8246</v>
      </c>
      <c r="CK25" s="423">
        <v>29.463799999999999</v>
      </c>
      <c r="CL25" s="423">
        <v>42.569600000000001</v>
      </c>
      <c r="CM25" s="434">
        <v>15.154999999999999</v>
      </c>
      <c r="CN25" s="434">
        <v>35.017099999999999</v>
      </c>
      <c r="CO25" s="424">
        <v>26.972799999999999</v>
      </c>
    </row>
    <row r="26" spans="2:93" s="328" customFormat="1" ht="15.75" customHeight="1">
      <c r="B26" s="392" t="s">
        <v>113</v>
      </c>
      <c r="C26" s="393" t="s">
        <v>93</v>
      </c>
      <c r="D26" s="393">
        <v>124.7059</v>
      </c>
      <c r="E26" s="393">
        <v>110.6506</v>
      </c>
      <c r="F26" s="393">
        <v>96.521799999999999</v>
      </c>
      <c r="G26" s="393">
        <v>91.269900000000007</v>
      </c>
      <c r="H26" s="393">
        <v>153.93190000000001</v>
      </c>
      <c r="I26" s="393">
        <v>159.90440000000001</v>
      </c>
      <c r="J26" s="393" t="s">
        <v>93</v>
      </c>
      <c r="K26" s="394">
        <v>102.95399999999999</v>
      </c>
      <c r="L26" s="394">
        <v>159.90440000000001</v>
      </c>
      <c r="M26" s="379">
        <v>125.2174</v>
      </c>
      <c r="O26" s="392" t="s">
        <v>113</v>
      </c>
      <c r="P26" s="393" t="s">
        <v>93</v>
      </c>
      <c r="Q26" s="393">
        <v>104.9046</v>
      </c>
      <c r="R26" s="393">
        <v>94.509399999999999</v>
      </c>
      <c r="S26" s="393">
        <v>83.704400000000007</v>
      </c>
      <c r="T26" s="393">
        <v>72.017799999999994</v>
      </c>
      <c r="U26" s="393">
        <v>103.18510000000001</v>
      </c>
      <c r="V26" s="393">
        <v>122.9743</v>
      </c>
      <c r="W26" s="393" t="s">
        <v>93</v>
      </c>
      <c r="X26" s="394">
        <v>84.310500000000005</v>
      </c>
      <c r="Y26" s="394">
        <v>122.9743</v>
      </c>
      <c r="Z26" s="379">
        <v>99.4251</v>
      </c>
      <c r="AB26" s="392" t="s">
        <v>113</v>
      </c>
      <c r="AC26" s="393" t="s">
        <v>93</v>
      </c>
      <c r="AD26" s="393">
        <v>75.706100000000006</v>
      </c>
      <c r="AE26" s="393">
        <v>76.9435</v>
      </c>
      <c r="AF26" s="393">
        <v>69.445499999999996</v>
      </c>
      <c r="AG26" s="393">
        <v>55.299500000000002</v>
      </c>
      <c r="AH26" s="393">
        <v>83.321299999999994</v>
      </c>
      <c r="AI26" s="393">
        <v>76.876499999999993</v>
      </c>
      <c r="AJ26" s="393" t="s">
        <v>93</v>
      </c>
      <c r="AK26" s="394">
        <v>68.049099999999996</v>
      </c>
      <c r="AL26" s="394">
        <v>76.876499999999993</v>
      </c>
      <c r="AM26" s="379">
        <v>71.499899999999997</v>
      </c>
      <c r="AO26" s="392" t="s">
        <v>113</v>
      </c>
      <c r="AP26" s="393" t="s">
        <v>93</v>
      </c>
      <c r="AQ26" s="393">
        <v>82.520899999999997</v>
      </c>
      <c r="AR26" s="393">
        <v>77.315399999999997</v>
      </c>
      <c r="AS26" s="393">
        <v>70.227699999999999</v>
      </c>
      <c r="AT26" s="393">
        <v>57.927399999999999</v>
      </c>
      <c r="AU26" s="393">
        <v>83.321299999999994</v>
      </c>
      <c r="AV26" s="393">
        <v>78.363600000000005</v>
      </c>
      <c r="AW26" s="393" t="s">
        <v>93</v>
      </c>
      <c r="AX26" s="394">
        <v>69.319999999999993</v>
      </c>
      <c r="AY26" s="394">
        <v>78.363600000000005</v>
      </c>
      <c r="AZ26" s="379">
        <v>72.8553</v>
      </c>
      <c r="BB26" s="392" t="s">
        <v>113</v>
      </c>
      <c r="BC26" s="425" t="s">
        <v>93</v>
      </c>
      <c r="BD26" s="425">
        <v>30.591000000000001</v>
      </c>
      <c r="BE26" s="425">
        <v>32.777099999999997</v>
      </c>
      <c r="BF26" s="425">
        <v>30.897400000000001</v>
      </c>
      <c r="BG26" s="425">
        <v>14.8245</v>
      </c>
      <c r="BH26" s="425">
        <v>15.6813</v>
      </c>
      <c r="BI26" s="425">
        <v>21.209599999999998</v>
      </c>
      <c r="BJ26" s="425" t="s">
        <v>93</v>
      </c>
      <c r="BK26" s="435">
        <v>22.936299999999999</v>
      </c>
      <c r="BL26" s="435">
        <v>21.209599999999998</v>
      </c>
      <c r="BM26" s="426">
        <v>22.177199999999999</v>
      </c>
      <c r="BO26" s="392" t="s">
        <v>113</v>
      </c>
      <c r="BP26" s="425" t="s">
        <v>93</v>
      </c>
      <c r="BQ26" s="425">
        <v>4.8856999999999999</v>
      </c>
      <c r="BR26" s="425">
        <v>8.1165000000000003</v>
      </c>
      <c r="BS26" s="425">
        <v>9.4010999999999996</v>
      </c>
      <c r="BT26" s="425">
        <v>14.456</v>
      </c>
      <c r="BU26" s="425">
        <v>7.7313999999999998</v>
      </c>
      <c r="BV26" s="425">
        <v>16.645800000000001</v>
      </c>
      <c r="BW26" s="425" t="s">
        <v>93</v>
      </c>
      <c r="BX26" s="435">
        <v>10.1152</v>
      </c>
      <c r="BY26" s="435">
        <v>16.645800000000001</v>
      </c>
      <c r="BZ26" s="426">
        <v>13.375400000000001</v>
      </c>
      <c r="CC26" s="388" t="s">
        <v>48</v>
      </c>
      <c r="CD26" s="392" t="s">
        <v>113</v>
      </c>
      <c r="CE26" s="425" t="s">
        <v>93</v>
      </c>
      <c r="CF26" s="425">
        <v>78.525899999999993</v>
      </c>
      <c r="CG26" s="425">
        <v>17.8278</v>
      </c>
      <c r="CH26" s="425">
        <v>24.786000000000001</v>
      </c>
      <c r="CI26" s="425">
        <v>20.711200000000002</v>
      </c>
      <c r="CJ26" s="425">
        <v>28.4847</v>
      </c>
      <c r="CK26" s="425">
        <v>23.173400000000001</v>
      </c>
      <c r="CL26" s="425" t="s">
        <v>93</v>
      </c>
      <c r="CM26" s="435">
        <v>24.154800000000002</v>
      </c>
      <c r="CN26" s="435">
        <v>23.173400000000001</v>
      </c>
      <c r="CO26" s="426">
        <v>23.664899999999999</v>
      </c>
    </row>
    <row r="27" spans="2:93" s="375" customFormat="1" ht="15.75" customHeight="1">
      <c r="B27" s="388" t="s">
        <v>51</v>
      </c>
      <c r="C27" s="389">
        <v>129.65010000000001</v>
      </c>
      <c r="D27" s="389">
        <v>129.3185</v>
      </c>
      <c r="E27" s="389">
        <v>110.01519999999999</v>
      </c>
      <c r="F27" s="389">
        <v>74.850499999999997</v>
      </c>
      <c r="G27" s="389">
        <v>38.183199999999999</v>
      </c>
      <c r="H27" s="389">
        <v>112.25539999999999</v>
      </c>
      <c r="I27" s="389" t="s">
        <v>93</v>
      </c>
      <c r="J27" s="389" t="s">
        <v>93</v>
      </c>
      <c r="K27" s="390">
        <v>100.0311</v>
      </c>
      <c r="L27" s="390" t="s">
        <v>93</v>
      </c>
      <c r="M27" s="391">
        <v>100.0311</v>
      </c>
      <c r="O27" s="388" t="s">
        <v>51</v>
      </c>
      <c r="P27" s="389">
        <v>126.0061</v>
      </c>
      <c r="Q27" s="389">
        <v>50.268099999999997</v>
      </c>
      <c r="R27" s="389">
        <v>98.995800000000003</v>
      </c>
      <c r="S27" s="389">
        <v>68.295699999999997</v>
      </c>
      <c r="T27" s="389">
        <v>29.633800000000001</v>
      </c>
      <c r="U27" s="389">
        <v>102.0864</v>
      </c>
      <c r="V27" s="389" t="s">
        <v>93</v>
      </c>
      <c r="W27" s="389" t="s">
        <v>93</v>
      </c>
      <c r="X27" s="390">
        <v>83.862200000000001</v>
      </c>
      <c r="Y27" s="390" t="s">
        <v>93</v>
      </c>
      <c r="Z27" s="391">
        <v>83.862200000000001</v>
      </c>
      <c r="AB27" s="388" t="s">
        <v>51</v>
      </c>
      <c r="AC27" s="389">
        <v>94.419700000000006</v>
      </c>
      <c r="AD27" s="389">
        <v>49.533999999999999</v>
      </c>
      <c r="AE27" s="389">
        <v>95.802000000000007</v>
      </c>
      <c r="AF27" s="389">
        <v>43.342500000000001</v>
      </c>
      <c r="AG27" s="389">
        <v>29.633800000000001</v>
      </c>
      <c r="AH27" s="389">
        <v>42.0593</v>
      </c>
      <c r="AI27" s="389" t="s">
        <v>93</v>
      </c>
      <c r="AJ27" s="389" t="s">
        <v>93</v>
      </c>
      <c r="AK27" s="390">
        <v>53.928899999999999</v>
      </c>
      <c r="AL27" s="390" t="s">
        <v>93</v>
      </c>
      <c r="AM27" s="391">
        <v>53.928899999999999</v>
      </c>
      <c r="AO27" s="388" t="s">
        <v>51</v>
      </c>
      <c r="AP27" s="389">
        <v>126.0061</v>
      </c>
      <c r="AQ27" s="389">
        <v>49.533999999999999</v>
      </c>
      <c r="AR27" s="389">
        <v>96.748500000000007</v>
      </c>
      <c r="AS27" s="389">
        <v>43.342500000000001</v>
      </c>
      <c r="AT27" s="389">
        <v>29.633800000000001</v>
      </c>
      <c r="AU27" s="389">
        <v>42.0593</v>
      </c>
      <c r="AV27" s="389" t="s">
        <v>93</v>
      </c>
      <c r="AW27" s="389" t="s">
        <v>93</v>
      </c>
      <c r="AX27" s="390">
        <v>54.686799999999998</v>
      </c>
      <c r="AY27" s="390" t="s">
        <v>93</v>
      </c>
      <c r="AZ27" s="391">
        <v>54.686799999999998</v>
      </c>
      <c r="BB27" s="388" t="s">
        <v>51</v>
      </c>
      <c r="BC27" s="423">
        <v>40.2682</v>
      </c>
      <c r="BD27" s="423">
        <v>21.337900000000001</v>
      </c>
      <c r="BE27" s="423">
        <v>29.5412</v>
      </c>
      <c r="BF27" s="423">
        <v>15.876300000000001</v>
      </c>
      <c r="BG27" s="423">
        <v>7.1281999999999996</v>
      </c>
      <c r="BH27" s="423">
        <v>12.5936</v>
      </c>
      <c r="BI27" s="423" t="s">
        <v>93</v>
      </c>
      <c r="BJ27" s="423" t="s">
        <v>93</v>
      </c>
      <c r="BK27" s="434">
        <v>16.732399999999998</v>
      </c>
      <c r="BL27" s="434" t="s">
        <v>93</v>
      </c>
      <c r="BM27" s="424">
        <v>16.732399999999998</v>
      </c>
      <c r="BO27" s="388" t="s">
        <v>51</v>
      </c>
      <c r="BP27" s="423" t="s">
        <v>93</v>
      </c>
      <c r="BQ27" s="423">
        <v>0.56769999999999998</v>
      </c>
      <c r="BR27" s="423">
        <v>2.0426000000000002</v>
      </c>
      <c r="BS27" s="423">
        <v>33.244100000000003</v>
      </c>
      <c r="BT27" s="423" t="s">
        <v>93</v>
      </c>
      <c r="BU27" s="423">
        <v>4.8822000000000001</v>
      </c>
      <c r="BV27" s="423" t="s">
        <v>93</v>
      </c>
      <c r="BW27" s="423" t="s">
        <v>93</v>
      </c>
      <c r="BX27" s="434">
        <v>5.5566000000000004</v>
      </c>
      <c r="BY27" s="434" t="s">
        <v>93</v>
      </c>
      <c r="BZ27" s="424">
        <v>5.5566000000000004</v>
      </c>
      <c r="CC27" s="392" t="s">
        <v>49</v>
      </c>
      <c r="CD27" s="388" t="s">
        <v>51</v>
      </c>
      <c r="CE27" s="423">
        <v>36.338299999999997</v>
      </c>
      <c r="CF27" s="423">
        <v>9.7103000000000002</v>
      </c>
      <c r="CG27" s="423">
        <v>7.6691000000000003</v>
      </c>
      <c r="CH27" s="423">
        <v>0</v>
      </c>
      <c r="CI27" s="423">
        <v>0</v>
      </c>
      <c r="CJ27" s="423">
        <v>0</v>
      </c>
      <c r="CK27" s="423" t="s">
        <v>93</v>
      </c>
      <c r="CL27" s="423" t="s">
        <v>93</v>
      </c>
      <c r="CM27" s="434">
        <v>3.8531</v>
      </c>
      <c r="CN27" s="434" t="s">
        <v>93</v>
      </c>
      <c r="CO27" s="424">
        <v>3.8531</v>
      </c>
    </row>
    <row r="28" spans="2:93" s="328" customFormat="1" ht="15.75" customHeight="1">
      <c r="B28" s="392" t="s">
        <v>114</v>
      </c>
      <c r="C28" s="393">
        <v>1027.7346</v>
      </c>
      <c r="D28" s="393">
        <v>179.70859999999999</v>
      </c>
      <c r="E28" s="393">
        <v>161.7225</v>
      </c>
      <c r="F28" s="393">
        <v>84.111599999999996</v>
      </c>
      <c r="G28" s="393">
        <v>112.4147</v>
      </c>
      <c r="H28" s="393">
        <v>142.93090000000001</v>
      </c>
      <c r="I28" s="393">
        <v>184.20670000000001</v>
      </c>
      <c r="J28" s="393">
        <v>464.52100000000002</v>
      </c>
      <c r="K28" s="394">
        <v>117.5818</v>
      </c>
      <c r="L28" s="394">
        <v>257.64060000000001</v>
      </c>
      <c r="M28" s="379">
        <v>163.0711</v>
      </c>
      <c r="O28" s="392" t="s">
        <v>114</v>
      </c>
      <c r="P28" s="393">
        <v>1027.7346</v>
      </c>
      <c r="Q28" s="393">
        <v>152.88339999999999</v>
      </c>
      <c r="R28" s="393">
        <v>139.75319999999999</v>
      </c>
      <c r="S28" s="393">
        <v>66.206000000000003</v>
      </c>
      <c r="T28" s="393">
        <v>94.600899999999996</v>
      </c>
      <c r="U28" s="393">
        <v>125.1165</v>
      </c>
      <c r="V28" s="393">
        <v>138.19380000000001</v>
      </c>
      <c r="W28" s="393">
        <v>375.9948</v>
      </c>
      <c r="X28" s="394">
        <v>98.926500000000004</v>
      </c>
      <c r="Y28" s="394">
        <v>200.4905</v>
      </c>
      <c r="Z28" s="379">
        <v>131.91319999999999</v>
      </c>
      <c r="AB28" s="392" t="s">
        <v>114</v>
      </c>
      <c r="AC28" s="393">
        <v>39.597999999999999</v>
      </c>
      <c r="AD28" s="393">
        <v>120.26949999999999</v>
      </c>
      <c r="AE28" s="393">
        <v>109.1848</v>
      </c>
      <c r="AF28" s="393">
        <v>47.423000000000002</v>
      </c>
      <c r="AG28" s="393">
        <v>76.213300000000004</v>
      </c>
      <c r="AH28" s="393">
        <v>104.83669999999999</v>
      </c>
      <c r="AI28" s="393">
        <v>87.680800000000005</v>
      </c>
      <c r="AJ28" s="393">
        <v>265.79730000000001</v>
      </c>
      <c r="AK28" s="394">
        <v>77.729299999999995</v>
      </c>
      <c r="AL28" s="394">
        <v>134.34190000000001</v>
      </c>
      <c r="AM28" s="379">
        <v>96.116299999999995</v>
      </c>
      <c r="AO28" s="392" t="s">
        <v>114</v>
      </c>
      <c r="AP28" s="393">
        <v>39.597999999999999</v>
      </c>
      <c r="AQ28" s="393">
        <v>122.6294</v>
      </c>
      <c r="AR28" s="393">
        <v>116.88249999999999</v>
      </c>
      <c r="AS28" s="393">
        <v>52.217300000000002</v>
      </c>
      <c r="AT28" s="393">
        <v>78.955500000000001</v>
      </c>
      <c r="AU28" s="393">
        <v>104.9387</v>
      </c>
      <c r="AV28" s="393">
        <v>97.743499999999997</v>
      </c>
      <c r="AW28" s="393">
        <v>272.69540000000001</v>
      </c>
      <c r="AX28" s="394">
        <v>81.359099999999998</v>
      </c>
      <c r="AY28" s="394">
        <v>143.57560000000001</v>
      </c>
      <c r="AZ28" s="379">
        <v>101.5663</v>
      </c>
      <c r="BB28" s="392" t="s">
        <v>114</v>
      </c>
      <c r="BC28" s="425">
        <v>14.278499999999999</v>
      </c>
      <c r="BD28" s="425">
        <v>36.299300000000002</v>
      </c>
      <c r="BE28" s="425">
        <v>37.678899999999999</v>
      </c>
      <c r="BF28" s="425">
        <v>21.2179</v>
      </c>
      <c r="BG28" s="425">
        <v>21.002800000000001</v>
      </c>
      <c r="BH28" s="425">
        <v>31.739899999999999</v>
      </c>
      <c r="BI28" s="425">
        <v>18.753399999999999</v>
      </c>
      <c r="BJ28" s="425">
        <v>20.8583</v>
      </c>
      <c r="BK28" s="435">
        <v>25.712900000000001</v>
      </c>
      <c r="BL28" s="435">
        <v>19.744800000000001</v>
      </c>
      <c r="BM28" s="426">
        <v>22.5794</v>
      </c>
      <c r="BO28" s="392" t="s">
        <v>114</v>
      </c>
      <c r="BP28" s="425">
        <v>51.3902</v>
      </c>
      <c r="BQ28" s="425">
        <v>2.1682999999999999</v>
      </c>
      <c r="BR28" s="425">
        <v>8.0317000000000007</v>
      </c>
      <c r="BS28" s="425">
        <v>10.5344</v>
      </c>
      <c r="BT28" s="425">
        <v>11.480399999999999</v>
      </c>
      <c r="BU28" s="425">
        <v>10.3535</v>
      </c>
      <c r="BV28" s="425">
        <v>14.5801</v>
      </c>
      <c r="BW28" s="425">
        <v>18.808700000000002</v>
      </c>
      <c r="BX28" s="435">
        <v>10.0932</v>
      </c>
      <c r="BY28" s="435">
        <v>16.577400000000001</v>
      </c>
      <c r="BZ28" s="426">
        <v>13.420500000000001</v>
      </c>
      <c r="CC28" s="388" t="s">
        <v>50</v>
      </c>
      <c r="CD28" s="392" t="s">
        <v>114</v>
      </c>
      <c r="CE28" s="425">
        <v>62.525300000000001</v>
      </c>
      <c r="CF28" s="425">
        <v>2.8624000000000001</v>
      </c>
      <c r="CG28" s="425">
        <v>17.1631</v>
      </c>
      <c r="CH28" s="425">
        <v>15.965</v>
      </c>
      <c r="CI28" s="425">
        <v>20.536799999999999</v>
      </c>
      <c r="CJ28" s="425">
        <v>35.701900000000002</v>
      </c>
      <c r="CK28" s="425">
        <v>21.0307</v>
      </c>
      <c r="CL28" s="425">
        <v>36.712499999999999</v>
      </c>
      <c r="CM28" s="435">
        <v>21.4282</v>
      </c>
      <c r="CN28" s="435">
        <v>28.4377</v>
      </c>
      <c r="CO28" s="426">
        <v>25.025099999999998</v>
      </c>
    </row>
    <row r="29" spans="2:93" s="375" customFormat="1" ht="15.75" customHeight="1">
      <c r="B29" s="388" t="s">
        <v>115</v>
      </c>
      <c r="C29" s="389" t="s">
        <v>93</v>
      </c>
      <c r="D29" s="389" t="s">
        <v>93</v>
      </c>
      <c r="E29" s="389">
        <v>133.5472</v>
      </c>
      <c r="F29" s="389">
        <v>96.319199999999995</v>
      </c>
      <c r="G29" s="389">
        <v>85.570499999999996</v>
      </c>
      <c r="H29" s="389">
        <v>110.30370000000001</v>
      </c>
      <c r="I29" s="389">
        <v>231.72739999999999</v>
      </c>
      <c r="J29" s="389">
        <v>233.00800000000001</v>
      </c>
      <c r="K29" s="390">
        <v>98.835400000000007</v>
      </c>
      <c r="L29" s="390">
        <v>232.20240000000001</v>
      </c>
      <c r="M29" s="391">
        <v>166.55160000000001</v>
      </c>
      <c r="O29" s="388" t="s">
        <v>115</v>
      </c>
      <c r="P29" s="389" t="s">
        <v>93</v>
      </c>
      <c r="Q29" s="389" t="s">
        <v>93</v>
      </c>
      <c r="R29" s="389">
        <v>116.14060000000001</v>
      </c>
      <c r="S29" s="389">
        <v>85.144499999999994</v>
      </c>
      <c r="T29" s="389">
        <v>74.404300000000006</v>
      </c>
      <c r="U29" s="389">
        <v>87.261700000000005</v>
      </c>
      <c r="V29" s="389">
        <v>185.40010000000001</v>
      </c>
      <c r="W29" s="389">
        <v>168.38329999999999</v>
      </c>
      <c r="X29" s="390">
        <v>83.436700000000002</v>
      </c>
      <c r="Y29" s="390">
        <v>179.0882</v>
      </c>
      <c r="Z29" s="391">
        <v>132.00309999999999</v>
      </c>
      <c r="AB29" s="388" t="s">
        <v>115</v>
      </c>
      <c r="AC29" s="389" t="s">
        <v>93</v>
      </c>
      <c r="AD29" s="389" t="s">
        <v>93</v>
      </c>
      <c r="AE29" s="389">
        <v>104.3312</v>
      </c>
      <c r="AF29" s="389">
        <v>65.750500000000002</v>
      </c>
      <c r="AG29" s="389">
        <v>55.855200000000004</v>
      </c>
      <c r="AH29" s="389">
        <v>65.761799999999994</v>
      </c>
      <c r="AI29" s="389">
        <v>97.546300000000002</v>
      </c>
      <c r="AJ29" s="389">
        <v>84.195800000000006</v>
      </c>
      <c r="AK29" s="390">
        <v>64.298199999999994</v>
      </c>
      <c r="AL29" s="390">
        <v>92.594300000000004</v>
      </c>
      <c r="AM29" s="391">
        <v>78.665400000000005</v>
      </c>
      <c r="AO29" s="388" t="s">
        <v>115</v>
      </c>
      <c r="AP29" s="389" t="s">
        <v>93</v>
      </c>
      <c r="AQ29" s="389" t="s">
        <v>93</v>
      </c>
      <c r="AR29" s="389">
        <v>110.49769999999999</v>
      </c>
      <c r="AS29" s="389">
        <v>67.441999999999993</v>
      </c>
      <c r="AT29" s="389">
        <v>56.973500000000001</v>
      </c>
      <c r="AU29" s="389">
        <v>66.719700000000003</v>
      </c>
      <c r="AV29" s="389">
        <v>107.27500000000001</v>
      </c>
      <c r="AW29" s="389">
        <v>84.662899999999993</v>
      </c>
      <c r="AX29" s="390">
        <v>65.837100000000007</v>
      </c>
      <c r="AY29" s="390">
        <v>98.887699999999995</v>
      </c>
      <c r="AZ29" s="391">
        <v>82.618300000000005</v>
      </c>
      <c r="BB29" s="388" t="s">
        <v>115</v>
      </c>
      <c r="BC29" s="423" t="s">
        <v>93</v>
      </c>
      <c r="BD29" s="423" t="s">
        <v>93</v>
      </c>
      <c r="BE29" s="423">
        <v>32.180399999999999</v>
      </c>
      <c r="BF29" s="423">
        <v>23.067299999999999</v>
      </c>
      <c r="BG29" s="423">
        <v>19.7225</v>
      </c>
      <c r="BH29" s="423">
        <v>17.1416</v>
      </c>
      <c r="BI29" s="423">
        <v>20.625699999999998</v>
      </c>
      <c r="BJ29" s="423">
        <v>12.871600000000001</v>
      </c>
      <c r="BK29" s="434">
        <v>20.2346</v>
      </c>
      <c r="BL29" s="434">
        <v>17.313500000000001</v>
      </c>
      <c r="BM29" s="424">
        <v>18.352799999999998</v>
      </c>
      <c r="BO29" s="388" t="s">
        <v>115</v>
      </c>
      <c r="BP29" s="423" t="s">
        <v>93</v>
      </c>
      <c r="BQ29" s="423" t="s">
        <v>93</v>
      </c>
      <c r="BR29" s="423">
        <v>4.0608000000000004</v>
      </c>
      <c r="BS29" s="423">
        <v>16.706499999999998</v>
      </c>
      <c r="BT29" s="423">
        <v>18.755700000000001</v>
      </c>
      <c r="BU29" s="423">
        <v>13.7044</v>
      </c>
      <c r="BV29" s="423">
        <v>28.193100000000001</v>
      </c>
      <c r="BW29" s="423">
        <v>18.324999999999999</v>
      </c>
      <c r="BX29" s="434">
        <v>15.1554</v>
      </c>
      <c r="BY29" s="434">
        <v>24.520199999999999</v>
      </c>
      <c r="BZ29" s="424">
        <v>21.784600000000001</v>
      </c>
      <c r="CC29" s="392" t="s">
        <v>51</v>
      </c>
      <c r="CD29" s="388" t="s">
        <v>115</v>
      </c>
      <c r="CE29" s="423" t="s">
        <v>93</v>
      </c>
      <c r="CF29" s="423" t="s">
        <v>93</v>
      </c>
      <c r="CG29" s="423">
        <v>22.0032</v>
      </c>
      <c r="CH29" s="423">
        <v>21.642499999999998</v>
      </c>
      <c r="CI29" s="423">
        <v>36.857799999999997</v>
      </c>
      <c r="CJ29" s="423">
        <v>2.6065</v>
      </c>
      <c r="CK29" s="423">
        <v>17.953700000000001</v>
      </c>
      <c r="CL29" s="423">
        <v>2.819</v>
      </c>
      <c r="CM29" s="434">
        <v>20.6462</v>
      </c>
      <c r="CN29" s="434">
        <v>12.320399999999999</v>
      </c>
      <c r="CO29" s="424">
        <v>14.7525</v>
      </c>
    </row>
    <row r="30" spans="2:93" s="328" customFormat="1" ht="15.75" customHeight="1">
      <c r="B30" s="392" t="s">
        <v>116</v>
      </c>
      <c r="C30" s="393" t="s">
        <v>93</v>
      </c>
      <c r="D30" s="393">
        <v>176.44890000000001</v>
      </c>
      <c r="E30" s="393">
        <v>129.20089999999999</v>
      </c>
      <c r="F30" s="393">
        <v>122.74590000000001</v>
      </c>
      <c r="G30" s="393">
        <v>123.3699</v>
      </c>
      <c r="H30" s="393">
        <v>174.47630000000001</v>
      </c>
      <c r="I30" s="393">
        <v>237.35740000000001</v>
      </c>
      <c r="J30" s="393">
        <v>242.05090000000001</v>
      </c>
      <c r="K30" s="394">
        <v>134.68279999999999</v>
      </c>
      <c r="L30" s="394">
        <v>239.74420000000001</v>
      </c>
      <c r="M30" s="379">
        <v>165.8356</v>
      </c>
      <c r="O30" s="392" t="s">
        <v>116</v>
      </c>
      <c r="P30" s="393" t="s">
        <v>93</v>
      </c>
      <c r="Q30" s="393">
        <v>137.14760000000001</v>
      </c>
      <c r="R30" s="393">
        <v>105.777</v>
      </c>
      <c r="S30" s="393">
        <v>105.0675</v>
      </c>
      <c r="T30" s="393">
        <v>106.8258</v>
      </c>
      <c r="U30" s="393">
        <v>148.34960000000001</v>
      </c>
      <c r="V30" s="393">
        <v>200.64769999999999</v>
      </c>
      <c r="W30" s="393">
        <v>202.28360000000001</v>
      </c>
      <c r="X30" s="394">
        <v>114.17919999999999</v>
      </c>
      <c r="Y30" s="394">
        <v>201.4796</v>
      </c>
      <c r="Z30" s="379">
        <v>140.06549999999999</v>
      </c>
      <c r="AB30" s="392" t="s">
        <v>116</v>
      </c>
      <c r="AC30" s="393" t="s">
        <v>93</v>
      </c>
      <c r="AD30" s="393">
        <v>128.6677</v>
      </c>
      <c r="AE30" s="393">
        <v>90.535600000000002</v>
      </c>
      <c r="AF30" s="393">
        <v>82.708399999999997</v>
      </c>
      <c r="AG30" s="393">
        <v>87.763400000000004</v>
      </c>
      <c r="AH30" s="393">
        <v>117.30419999999999</v>
      </c>
      <c r="AI30" s="393">
        <v>85.197000000000003</v>
      </c>
      <c r="AJ30" s="393">
        <v>154.05969999999999</v>
      </c>
      <c r="AK30" s="394">
        <v>92.929900000000004</v>
      </c>
      <c r="AL30" s="394">
        <v>120.21599999999999</v>
      </c>
      <c r="AM30" s="379">
        <v>101.02079999999999</v>
      </c>
      <c r="AO30" s="392" t="s">
        <v>116</v>
      </c>
      <c r="AP30" s="393" t="s">
        <v>93</v>
      </c>
      <c r="AQ30" s="393">
        <v>128.67760000000001</v>
      </c>
      <c r="AR30" s="393">
        <v>93.7881</v>
      </c>
      <c r="AS30" s="393">
        <v>84.864000000000004</v>
      </c>
      <c r="AT30" s="393">
        <v>89.491100000000003</v>
      </c>
      <c r="AU30" s="393">
        <v>118.31229999999999</v>
      </c>
      <c r="AV30" s="393">
        <v>139.72</v>
      </c>
      <c r="AW30" s="393">
        <v>156.3509</v>
      </c>
      <c r="AX30" s="394">
        <v>94.915300000000002</v>
      </c>
      <c r="AY30" s="394">
        <v>148.17740000000001</v>
      </c>
      <c r="AZ30" s="379">
        <v>110.7086</v>
      </c>
      <c r="BB30" s="392" t="s">
        <v>116</v>
      </c>
      <c r="BC30" s="425" t="s">
        <v>93</v>
      </c>
      <c r="BD30" s="425">
        <v>28.330100000000002</v>
      </c>
      <c r="BE30" s="425">
        <v>24.632100000000001</v>
      </c>
      <c r="BF30" s="425">
        <v>24.4329</v>
      </c>
      <c r="BG30" s="425">
        <v>23.704999999999998</v>
      </c>
      <c r="BH30" s="425">
        <v>21.436699999999998</v>
      </c>
      <c r="BI30" s="425">
        <v>28.5045</v>
      </c>
      <c r="BJ30" s="425">
        <v>33.106499999999997</v>
      </c>
      <c r="BK30" s="435">
        <v>23.660299999999999</v>
      </c>
      <c r="BL30" s="435">
        <v>30.802</v>
      </c>
      <c r="BM30" s="426">
        <v>26.0581</v>
      </c>
      <c r="BO30" s="392" t="s">
        <v>116</v>
      </c>
      <c r="BP30" s="425" t="s">
        <v>93</v>
      </c>
      <c r="BQ30" s="425">
        <v>4.3963000000000001</v>
      </c>
      <c r="BR30" s="425">
        <v>5.1299000000000001</v>
      </c>
      <c r="BS30" s="425">
        <v>10.7111</v>
      </c>
      <c r="BT30" s="425">
        <v>10.9405</v>
      </c>
      <c r="BU30" s="425">
        <v>14.7631</v>
      </c>
      <c r="BV30" s="425">
        <v>13.6457</v>
      </c>
      <c r="BW30" s="425">
        <v>14.888999999999999</v>
      </c>
      <c r="BX30" s="435">
        <v>10.465299999999999</v>
      </c>
      <c r="BY30" s="435">
        <v>14.284000000000001</v>
      </c>
      <c r="BZ30" s="426">
        <v>12.1023</v>
      </c>
      <c r="CC30" s="388" t="s">
        <v>52</v>
      </c>
      <c r="CD30" s="392" t="s">
        <v>116</v>
      </c>
      <c r="CE30" s="425" t="s">
        <v>93</v>
      </c>
      <c r="CF30" s="425">
        <v>8.9990000000000006</v>
      </c>
      <c r="CG30" s="425">
        <v>22.060199999999998</v>
      </c>
      <c r="CH30" s="425">
        <v>5.8437000000000001</v>
      </c>
      <c r="CI30" s="425">
        <v>22.7377</v>
      </c>
      <c r="CJ30" s="425">
        <v>18.126899999999999</v>
      </c>
      <c r="CK30" s="425">
        <v>10.5129</v>
      </c>
      <c r="CL30" s="425">
        <v>50.857300000000002</v>
      </c>
      <c r="CM30" s="435">
        <v>16.1006</v>
      </c>
      <c r="CN30" s="435">
        <v>31.226800000000001</v>
      </c>
      <c r="CO30" s="426">
        <v>22.584800000000001</v>
      </c>
    </row>
    <row r="31" spans="2:93" s="375" customFormat="1" ht="15.75" customHeight="1">
      <c r="B31" s="388" t="s">
        <v>117</v>
      </c>
      <c r="C31" s="389">
        <v>136.8355</v>
      </c>
      <c r="D31" s="389">
        <v>110.68040000000001</v>
      </c>
      <c r="E31" s="389">
        <v>117.5391</v>
      </c>
      <c r="F31" s="389">
        <v>111.7824</v>
      </c>
      <c r="G31" s="389">
        <v>121.44880000000001</v>
      </c>
      <c r="H31" s="389">
        <v>120.73480000000001</v>
      </c>
      <c r="I31" s="389">
        <v>186.25899999999999</v>
      </c>
      <c r="J31" s="389">
        <v>451.50889999999998</v>
      </c>
      <c r="K31" s="390">
        <v>117.54519999999999</v>
      </c>
      <c r="L31" s="390">
        <v>292.30650000000003</v>
      </c>
      <c r="M31" s="391">
        <v>173.05840000000001</v>
      </c>
      <c r="O31" s="388" t="s">
        <v>117</v>
      </c>
      <c r="P31" s="389">
        <v>90.4452</v>
      </c>
      <c r="Q31" s="389">
        <v>87.213899999999995</v>
      </c>
      <c r="R31" s="389">
        <v>99.954599999999999</v>
      </c>
      <c r="S31" s="389">
        <v>87.739400000000003</v>
      </c>
      <c r="T31" s="389">
        <v>102.5282</v>
      </c>
      <c r="U31" s="389">
        <v>94.346000000000004</v>
      </c>
      <c r="V31" s="389">
        <v>147.66679999999999</v>
      </c>
      <c r="W31" s="389">
        <v>346.31299999999999</v>
      </c>
      <c r="X31" s="390">
        <v>94.705299999999994</v>
      </c>
      <c r="Y31" s="390">
        <v>227.08609999999999</v>
      </c>
      <c r="Z31" s="391">
        <v>136.75620000000001</v>
      </c>
      <c r="AB31" s="388" t="s">
        <v>117</v>
      </c>
      <c r="AC31" s="389">
        <v>87.904499999999999</v>
      </c>
      <c r="AD31" s="389">
        <v>75.844899999999996</v>
      </c>
      <c r="AE31" s="389">
        <v>85.443799999999996</v>
      </c>
      <c r="AF31" s="389">
        <v>74.173000000000002</v>
      </c>
      <c r="AG31" s="389">
        <v>84.518199999999993</v>
      </c>
      <c r="AH31" s="389">
        <v>64.628600000000006</v>
      </c>
      <c r="AI31" s="389">
        <v>82.438500000000005</v>
      </c>
      <c r="AJ31" s="389">
        <v>200.244</v>
      </c>
      <c r="AK31" s="390">
        <v>74.895899999999997</v>
      </c>
      <c r="AL31" s="390">
        <v>129.53739999999999</v>
      </c>
      <c r="AM31" s="391">
        <v>92.252899999999997</v>
      </c>
      <c r="AO31" s="388" t="s">
        <v>117</v>
      </c>
      <c r="AP31" s="389">
        <v>93.198300000000003</v>
      </c>
      <c r="AQ31" s="389">
        <v>79.578699999999998</v>
      </c>
      <c r="AR31" s="389">
        <v>89.007199999999997</v>
      </c>
      <c r="AS31" s="389">
        <v>79.909499999999994</v>
      </c>
      <c r="AT31" s="389">
        <v>88.610399999999998</v>
      </c>
      <c r="AU31" s="389">
        <v>69.145200000000003</v>
      </c>
      <c r="AV31" s="389">
        <v>84.418499999999995</v>
      </c>
      <c r="AW31" s="389">
        <v>203.47839999999999</v>
      </c>
      <c r="AX31" s="390">
        <v>79.539500000000004</v>
      </c>
      <c r="AY31" s="390">
        <v>132.0189</v>
      </c>
      <c r="AZ31" s="391">
        <v>96.209699999999998</v>
      </c>
      <c r="BB31" s="388" t="s">
        <v>117</v>
      </c>
      <c r="BC31" s="423">
        <v>23.486699999999999</v>
      </c>
      <c r="BD31" s="423">
        <v>29.285799999999998</v>
      </c>
      <c r="BE31" s="423">
        <v>30.0305</v>
      </c>
      <c r="BF31" s="423">
        <v>24.1739</v>
      </c>
      <c r="BG31" s="423">
        <v>26.440300000000001</v>
      </c>
      <c r="BH31" s="423">
        <v>16.862400000000001</v>
      </c>
      <c r="BI31" s="423">
        <v>18.882300000000001</v>
      </c>
      <c r="BJ31" s="423">
        <v>21.019100000000002</v>
      </c>
      <c r="BK31" s="434">
        <v>22.6418</v>
      </c>
      <c r="BL31" s="434">
        <v>20.144200000000001</v>
      </c>
      <c r="BM31" s="424">
        <v>21.480899999999998</v>
      </c>
      <c r="BO31" s="388" t="s">
        <v>117</v>
      </c>
      <c r="BP31" s="423">
        <v>1.8567</v>
      </c>
      <c r="BQ31" s="423">
        <v>6.2088000000000001</v>
      </c>
      <c r="BR31" s="423">
        <v>8.9041999999999994</v>
      </c>
      <c r="BS31" s="423">
        <v>7.5369000000000002</v>
      </c>
      <c r="BT31" s="423">
        <v>10.642200000000001</v>
      </c>
      <c r="BU31" s="423">
        <v>20.669599999999999</v>
      </c>
      <c r="BV31" s="423">
        <v>19.6295</v>
      </c>
      <c r="BW31" s="423">
        <v>24.325500000000002</v>
      </c>
      <c r="BX31" s="434">
        <v>12.7416</v>
      </c>
      <c r="BY31" s="434">
        <v>22.529499999999999</v>
      </c>
      <c r="BZ31" s="424">
        <v>17.993099999999998</v>
      </c>
      <c r="CC31" s="392" t="s">
        <v>82</v>
      </c>
      <c r="CD31" s="388" t="s">
        <v>117</v>
      </c>
      <c r="CE31" s="423">
        <v>0.64019999999999999</v>
      </c>
      <c r="CF31" s="423">
        <v>11.1456</v>
      </c>
      <c r="CG31" s="423">
        <v>19.535</v>
      </c>
      <c r="CH31" s="423">
        <v>26.499400000000001</v>
      </c>
      <c r="CI31" s="423">
        <v>19.228000000000002</v>
      </c>
      <c r="CJ31" s="423">
        <v>19.875699999999998</v>
      </c>
      <c r="CK31" s="423">
        <v>33.378799999999998</v>
      </c>
      <c r="CL31" s="423">
        <v>0.2097</v>
      </c>
      <c r="CM31" s="434">
        <v>21.353400000000001</v>
      </c>
      <c r="CN31" s="434">
        <v>12.895200000000001</v>
      </c>
      <c r="CO31" s="424">
        <v>16.815300000000001</v>
      </c>
    </row>
    <row r="32" spans="2:93" s="328" customFormat="1" ht="15.75" customHeight="1">
      <c r="B32" s="392" t="s">
        <v>118</v>
      </c>
      <c r="C32" s="393">
        <v>290.5548</v>
      </c>
      <c r="D32" s="393">
        <v>185.8218</v>
      </c>
      <c r="E32" s="393">
        <v>158.43520000000001</v>
      </c>
      <c r="F32" s="393">
        <v>121.5022</v>
      </c>
      <c r="G32" s="393">
        <v>108.6247</v>
      </c>
      <c r="H32" s="393">
        <v>157.5463</v>
      </c>
      <c r="I32" s="393">
        <v>159.59</v>
      </c>
      <c r="J32" s="393">
        <v>326.79259999999999</v>
      </c>
      <c r="K32" s="394">
        <v>135.53710000000001</v>
      </c>
      <c r="L32" s="394">
        <v>251.8974</v>
      </c>
      <c r="M32" s="379">
        <v>179.17169999999999</v>
      </c>
      <c r="O32" s="392" t="s">
        <v>118</v>
      </c>
      <c r="P32" s="393">
        <v>217.35839999999999</v>
      </c>
      <c r="Q32" s="393">
        <v>142.18440000000001</v>
      </c>
      <c r="R32" s="393">
        <v>131.78460000000001</v>
      </c>
      <c r="S32" s="393">
        <v>96.655199999999994</v>
      </c>
      <c r="T32" s="393">
        <v>86.265699999999995</v>
      </c>
      <c r="U32" s="393">
        <v>124.50360000000001</v>
      </c>
      <c r="V32" s="393">
        <v>129.83430000000001</v>
      </c>
      <c r="W32" s="393">
        <v>284.2808</v>
      </c>
      <c r="X32" s="394">
        <v>107.8939</v>
      </c>
      <c r="Y32" s="394">
        <v>215.0994</v>
      </c>
      <c r="Z32" s="379">
        <v>148.09549999999999</v>
      </c>
      <c r="AB32" s="392" t="s">
        <v>118</v>
      </c>
      <c r="AC32" s="393">
        <v>203.54419999999999</v>
      </c>
      <c r="AD32" s="393">
        <v>120.5783</v>
      </c>
      <c r="AE32" s="393">
        <v>108.5879</v>
      </c>
      <c r="AF32" s="393">
        <v>79.025499999999994</v>
      </c>
      <c r="AG32" s="393">
        <v>70.316400000000002</v>
      </c>
      <c r="AH32" s="393">
        <v>93.822500000000005</v>
      </c>
      <c r="AI32" s="393">
        <v>76.995500000000007</v>
      </c>
      <c r="AJ32" s="393">
        <v>206.0402</v>
      </c>
      <c r="AK32" s="394">
        <v>86.769800000000004</v>
      </c>
      <c r="AL32" s="394">
        <v>148.2371</v>
      </c>
      <c r="AM32" s="379">
        <v>109.8198</v>
      </c>
      <c r="AO32" s="392" t="s">
        <v>118</v>
      </c>
      <c r="AP32" s="393">
        <v>205.42099999999999</v>
      </c>
      <c r="AQ32" s="393">
        <v>132.70439999999999</v>
      </c>
      <c r="AR32" s="393">
        <v>118.54040000000001</v>
      </c>
      <c r="AS32" s="393">
        <v>84.692700000000002</v>
      </c>
      <c r="AT32" s="393">
        <v>75.631699999999995</v>
      </c>
      <c r="AU32" s="393">
        <v>96.226900000000001</v>
      </c>
      <c r="AV32" s="393">
        <v>77.066500000000005</v>
      </c>
      <c r="AW32" s="393">
        <v>215.76570000000001</v>
      </c>
      <c r="AX32" s="394">
        <v>92.345399999999998</v>
      </c>
      <c r="AY32" s="394">
        <v>153.63800000000001</v>
      </c>
      <c r="AZ32" s="379">
        <v>115.32989999999999</v>
      </c>
      <c r="BB32" s="392" t="s">
        <v>118</v>
      </c>
      <c r="BC32" s="425">
        <v>33.560600000000001</v>
      </c>
      <c r="BD32" s="425">
        <v>31.0745</v>
      </c>
      <c r="BE32" s="425">
        <v>31.865400000000001</v>
      </c>
      <c r="BF32" s="425">
        <v>22.894100000000002</v>
      </c>
      <c r="BG32" s="425">
        <v>19.5275</v>
      </c>
      <c r="BH32" s="425">
        <v>20.073499999999999</v>
      </c>
      <c r="BI32" s="425">
        <v>19.750499999999999</v>
      </c>
      <c r="BJ32" s="425">
        <v>26.237200000000001</v>
      </c>
      <c r="BK32" s="435">
        <v>22.578099999999999</v>
      </c>
      <c r="BL32" s="435">
        <v>24.434100000000001</v>
      </c>
      <c r="BM32" s="426">
        <v>23.468599999999999</v>
      </c>
      <c r="BO32" s="392" t="s">
        <v>118</v>
      </c>
      <c r="BP32" s="425">
        <v>4.1130000000000004</v>
      </c>
      <c r="BQ32" s="425">
        <v>5.3773</v>
      </c>
      <c r="BR32" s="425">
        <v>6.9877000000000002</v>
      </c>
      <c r="BS32" s="425">
        <v>7.4295</v>
      </c>
      <c r="BT32" s="425">
        <v>10.5069</v>
      </c>
      <c r="BU32" s="425">
        <v>16.345700000000001</v>
      </c>
      <c r="BV32" s="425">
        <v>32.602400000000003</v>
      </c>
      <c r="BW32" s="425">
        <v>19.0731</v>
      </c>
      <c r="BX32" s="435">
        <v>10.607799999999999</v>
      </c>
      <c r="BY32" s="435">
        <v>22.912600000000001</v>
      </c>
      <c r="BZ32" s="426">
        <v>17.094999999999999</v>
      </c>
      <c r="CC32" s="388" t="s">
        <v>53</v>
      </c>
      <c r="CD32" s="392" t="s">
        <v>118</v>
      </c>
      <c r="CE32" s="425">
        <v>25.811599999999999</v>
      </c>
      <c r="CF32" s="425">
        <v>34.917000000000002</v>
      </c>
      <c r="CG32" s="425">
        <v>29.5044</v>
      </c>
      <c r="CH32" s="425">
        <v>25.884899999999998</v>
      </c>
      <c r="CI32" s="425">
        <v>29.434200000000001</v>
      </c>
      <c r="CJ32" s="425">
        <v>16.604700000000001</v>
      </c>
      <c r="CK32" s="425">
        <v>29.064</v>
      </c>
      <c r="CL32" s="425">
        <v>24.6707</v>
      </c>
      <c r="CM32" s="435">
        <v>25.4316</v>
      </c>
      <c r="CN32" s="435">
        <v>25.9175</v>
      </c>
      <c r="CO32" s="426">
        <v>25.687799999999999</v>
      </c>
    </row>
    <row r="33" spans="2:93" s="375" customFormat="1" ht="15.75" customHeight="1">
      <c r="B33" s="388" t="s">
        <v>60</v>
      </c>
      <c r="C33" s="389" t="s">
        <v>93</v>
      </c>
      <c r="D33" s="389">
        <v>72.643100000000004</v>
      </c>
      <c r="E33" s="389">
        <v>102.43089999999999</v>
      </c>
      <c r="F33" s="389">
        <v>127.69589999999999</v>
      </c>
      <c r="G33" s="389">
        <v>116.7449</v>
      </c>
      <c r="H33" s="389">
        <v>123.5248</v>
      </c>
      <c r="I33" s="389">
        <v>190.4068</v>
      </c>
      <c r="J33" s="389">
        <v>479.41550000000001</v>
      </c>
      <c r="K33" s="390">
        <v>119.92910000000001</v>
      </c>
      <c r="L33" s="390">
        <v>314.36099999999999</v>
      </c>
      <c r="M33" s="391">
        <v>196.32499999999999</v>
      </c>
      <c r="O33" s="388" t="s">
        <v>60</v>
      </c>
      <c r="P33" s="389" t="s">
        <v>93</v>
      </c>
      <c r="Q33" s="389">
        <v>61.446199999999997</v>
      </c>
      <c r="R33" s="389">
        <v>85.946700000000007</v>
      </c>
      <c r="S33" s="389">
        <v>106.6528</v>
      </c>
      <c r="T33" s="389">
        <v>99.069400000000002</v>
      </c>
      <c r="U33" s="389">
        <v>106.012</v>
      </c>
      <c r="V33" s="389">
        <v>149.85310000000001</v>
      </c>
      <c r="W33" s="389">
        <v>368.98509999999999</v>
      </c>
      <c r="X33" s="390">
        <v>101.4457</v>
      </c>
      <c r="Y33" s="390">
        <v>243.83760000000001</v>
      </c>
      <c r="Z33" s="391">
        <v>157.39410000000001</v>
      </c>
      <c r="AB33" s="388" t="s">
        <v>60</v>
      </c>
      <c r="AC33" s="389" t="s">
        <v>93</v>
      </c>
      <c r="AD33" s="389">
        <v>4.9757999999999996</v>
      </c>
      <c r="AE33" s="389">
        <v>66.257300000000001</v>
      </c>
      <c r="AF33" s="389">
        <v>86.105599999999995</v>
      </c>
      <c r="AG33" s="389">
        <v>76.195700000000002</v>
      </c>
      <c r="AH33" s="389">
        <v>75.165800000000004</v>
      </c>
      <c r="AI33" s="389">
        <v>84.195400000000006</v>
      </c>
      <c r="AJ33" s="389">
        <v>256.58769999999998</v>
      </c>
      <c r="AK33" s="390">
        <v>77.828100000000006</v>
      </c>
      <c r="AL33" s="390">
        <v>158.1335</v>
      </c>
      <c r="AM33" s="391">
        <v>109.38160000000001</v>
      </c>
      <c r="AO33" s="388" t="s">
        <v>60</v>
      </c>
      <c r="AP33" s="389" t="s">
        <v>93</v>
      </c>
      <c r="AQ33" s="389">
        <v>4.9757999999999996</v>
      </c>
      <c r="AR33" s="389">
        <v>66.435199999999995</v>
      </c>
      <c r="AS33" s="389">
        <v>87.861599999999996</v>
      </c>
      <c r="AT33" s="389">
        <v>79.518000000000001</v>
      </c>
      <c r="AU33" s="389">
        <v>76.018500000000003</v>
      </c>
      <c r="AV33" s="389">
        <v>84.721199999999996</v>
      </c>
      <c r="AW33" s="389">
        <v>285.48540000000003</v>
      </c>
      <c r="AX33" s="390">
        <v>79.955699999999993</v>
      </c>
      <c r="AY33" s="390">
        <v>170.8279</v>
      </c>
      <c r="AZ33" s="391">
        <v>115.6611</v>
      </c>
      <c r="BB33" s="388" t="s">
        <v>60</v>
      </c>
      <c r="BC33" s="423" t="s">
        <v>93</v>
      </c>
      <c r="BD33" s="423">
        <v>2.1025</v>
      </c>
      <c r="BE33" s="423">
        <v>25.780100000000001</v>
      </c>
      <c r="BF33" s="423">
        <v>28.0367</v>
      </c>
      <c r="BG33" s="423">
        <v>24.0197</v>
      </c>
      <c r="BH33" s="423">
        <v>18.847100000000001</v>
      </c>
      <c r="BI33" s="423">
        <v>18.381599999999999</v>
      </c>
      <c r="BJ33" s="423">
        <v>29.894600000000001</v>
      </c>
      <c r="BK33" s="434">
        <v>23.918299999999999</v>
      </c>
      <c r="BL33" s="434">
        <v>25.3904</v>
      </c>
      <c r="BM33" s="424">
        <v>24.751100000000001</v>
      </c>
      <c r="BO33" s="388" t="s">
        <v>60</v>
      </c>
      <c r="BP33" s="423" t="s">
        <v>93</v>
      </c>
      <c r="BQ33" s="423">
        <v>72.402799999999999</v>
      </c>
      <c r="BR33" s="423">
        <v>18.239599999999999</v>
      </c>
      <c r="BS33" s="423">
        <v>11.7921</v>
      </c>
      <c r="BT33" s="423">
        <v>12.8071</v>
      </c>
      <c r="BU33" s="423">
        <v>16.3978</v>
      </c>
      <c r="BV33" s="423">
        <v>18.992699999999999</v>
      </c>
      <c r="BW33" s="423">
        <v>12.4872</v>
      </c>
      <c r="BX33" s="434">
        <v>13.691800000000001</v>
      </c>
      <c r="BY33" s="434">
        <v>14.7376</v>
      </c>
      <c r="BZ33" s="424">
        <v>14.3498</v>
      </c>
      <c r="CC33" s="392" t="s">
        <v>54</v>
      </c>
      <c r="CD33" s="388" t="s">
        <v>60</v>
      </c>
      <c r="CE33" s="423" t="s">
        <v>93</v>
      </c>
      <c r="CF33" s="423">
        <v>0</v>
      </c>
      <c r="CG33" s="423">
        <v>15.5261</v>
      </c>
      <c r="CH33" s="423">
        <v>24.930299999999999</v>
      </c>
      <c r="CI33" s="423">
        <v>29.023499999999999</v>
      </c>
      <c r="CJ33" s="423">
        <v>4.2607999999999997</v>
      </c>
      <c r="CK33" s="423">
        <v>13.253399999999999</v>
      </c>
      <c r="CL33" s="423">
        <v>16.5625</v>
      </c>
      <c r="CM33" s="434">
        <v>21.753</v>
      </c>
      <c r="CN33" s="434">
        <v>15.4178</v>
      </c>
      <c r="CO33" s="424">
        <v>17.767199999999999</v>
      </c>
    </row>
    <row r="34" spans="2:93" s="328" customFormat="1" ht="15.75" customHeight="1">
      <c r="B34" s="392" t="s">
        <v>83</v>
      </c>
      <c r="C34" s="393">
        <v>173.53790000000001</v>
      </c>
      <c r="D34" s="393">
        <v>204.7886</v>
      </c>
      <c r="E34" s="393">
        <v>184.24</v>
      </c>
      <c r="F34" s="393">
        <v>146.03</v>
      </c>
      <c r="G34" s="393">
        <v>84.724400000000003</v>
      </c>
      <c r="H34" s="393">
        <v>106.1146</v>
      </c>
      <c r="I34" s="393">
        <v>103.41930000000001</v>
      </c>
      <c r="J34" s="393">
        <v>259.74950000000001</v>
      </c>
      <c r="K34" s="394">
        <v>109.4876</v>
      </c>
      <c r="L34" s="394">
        <v>223.77369999999999</v>
      </c>
      <c r="M34" s="379">
        <v>192.68799999999999</v>
      </c>
      <c r="O34" s="392" t="s">
        <v>83</v>
      </c>
      <c r="P34" s="393">
        <v>155.02529999999999</v>
      </c>
      <c r="Q34" s="393">
        <v>146.03319999999999</v>
      </c>
      <c r="R34" s="393">
        <v>163.4282</v>
      </c>
      <c r="S34" s="393">
        <v>128.9949</v>
      </c>
      <c r="T34" s="393">
        <v>72.779600000000002</v>
      </c>
      <c r="U34" s="393">
        <v>93.692899999999995</v>
      </c>
      <c r="V34" s="393">
        <v>73.373400000000004</v>
      </c>
      <c r="W34" s="393">
        <v>205.7525</v>
      </c>
      <c r="X34" s="394">
        <v>94.972700000000003</v>
      </c>
      <c r="Y34" s="394">
        <v>175.2884</v>
      </c>
      <c r="Z34" s="379">
        <v>153.4427</v>
      </c>
      <c r="AB34" s="392" t="s">
        <v>83</v>
      </c>
      <c r="AC34" s="393">
        <v>144.5128</v>
      </c>
      <c r="AD34" s="393">
        <v>93.904799999999994</v>
      </c>
      <c r="AE34" s="393">
        <v>98.512900000000002</v>
      </c>
      <c r="AF34" s="393">
        <v>117.62390000000001</v>
      </c>
      <c r="AG34" s="393">
        <v>56.955100000000002</v>
      </c>
      <c r="AH34" s="393">
        <v>65.806799999999996</v>
      </c>
      <c r="AI34" s="393">
        <v>46.983699999999999</v>
      </c>
      <c r="AJ34" s="393">
        <v>122.3248</v>
      </c>
      <c r="AK34" s="394">
        <v>69.7864</v>
      </c>
      <c r="AL34" s="394">
        <v>104.9868</v>
      </c>
      <c r="AM34" s="379">
        <v>95.412300000000002</v>
      </c>
      <c r="AO34" s="392" t="s">
        <v>83</v>
      </c>
      <c r="AP34" s="393">
        <v>144.5128</v>
      </c>
      <c r="AQ34" s="393">
        <v>100.6284</v>
      </c>
      <c r="AR34" s="393">
        <v>146.34280000000001</v>
      </c>
      <c r="AS34" s="393">
        <v>117.94119999999999</v>
      </c>
      <c r="AT34" s="393">
        <v>57.482999999999997</v>
      </c>
      <c r="AU34" s="393">
        <v>67.730699999999999</v>
      </c>
      <c r="AV34" s="393">
        <v>49.153500000000001</v>
      </c>
      <c r="AW34" s="393">
        <v>126.7722</v>
      </c>
      <c r="AX34" s="394">
        <v>74.931399999999996</v>
      </c>
      <c r="AY34" s="394">
        <v>108.91</v>
      </c>
      <c r="AZ34" s="379">
        <v>99.667900000000003</v>
      </c>
      <c r="BB34" s="392" t="s">
        <v>83</v>
      </c>
      <c r="BC34" s="425">
        <v>34.817100000000003</v>
      </c>
      <c r="BD34" s="425">
        <v>18.9316</v>
      </c>
      <c r="BE34" s="425">
        <v>36.61</v>
      </c>
      <c r="BF34" s="425">
        <v>37.192700000000002</v>
      </c>
      <c r="BG34" s="425">
        <v>17.456</v>
      </c>
      <c r="BH34" s="425">
        <v>18.247399999999999</v>
      </c>
      <c r="BI34" s="425">
        <v>12.089700000000001</v>
      </c>
      <c r="BJ34" s="425">
        <v>26.164300000000001</v>
      </c>
      <c r="BK34" s="435">
        <v>21.012899999999998</v>
      </c>
      <c r="BL34" s="435">
        <v>23.341899999999999</v>
      </c>
      <c r="BM34" s="426">
        <v>22.8246</v>
      </c>
      <c r="BO34" s="392" t="s">
        <v>83</v>
      </c>
      <c r="BP34" s="425">
        <v>6.0576999999999996</v>
      </c>
      <c r="BQ34" s="425">
        <v>12.802199999999999</v>
      </c>
      <c r="BR34" s="425">
        <v>7.3334999999999999</v>
      </c>
      <c r="BS34" s="425">
        <v>1.1109</v>
      </c>
      <c r="BT34" s="425">
        <v>10.583399999999999</v>
      </c>
      <c r="BU34" s="425">
        <v>22.857099999999999</v>
      </c>
      <c r="BV34" s="425">
        <v>16.004100000000001</v>
      </c>
      <c r="BW34" s="425">
        <v>24.250499999999999</v>
      </c>
      <c r="BX34" s="435">
        <v>13.9086</v>
      </c>
      <c r="BY34" s="435">
        <v>23.3735</v>
      </c>
      <c r="BZ34" s="426">
        <v>21.910699999999999</v>
      </c>
      <c r="CC34" s="388" t="s">
        <v>55</v>
      </c>
      <c r="CD34" s="392" t="s">
        <v>83</v>
      </c>
      <c r="CE34" s="425">
        <v>14.033799999999999</v>
      </c>
      <c r="CF34" s="425">
        <v>14.4458</v>
      </c>
      <c r="CG34" s="425">
        <v>33.537300000000002</v>
      </c>
      <c r="CH34" s="425">
        <v>60.439900000000002</v>
      </c>
      <c r="CI34" s="425">
        <v>21.939399999999999</v>
      </c>
      <c r="CJ34" s="425">
        <v>28.244299999999999</v>
      </c>
      <c r="CK34" s="425">
        <v>15.099399999999999</v>
      </c>
      <c r="CL34" s="425">
        <v>31.941099999999999</v>
      </c>
      <c r="CM34" s="435">
        <v>29.0504</v>
      </c>
      <c r="CN34" s="435">
        <v>30.149899999999999</v>
      </c>
      <c r="CO34" s="426">
        <v>29.979900000000001</v>
      </c>
    </row>
    <row r="35" spans="2:93" s="375" customFormat="1" ht="15.75" customHeight="1">
      <c r="B35" s="388" t="s">
        <v>119</v>
      </c>
      <c r="C35" s="389" t="s">
        <v>93</v>
      </c>
      <c r="D35" s="389" t="s">
        <v>93</v>
      </c>
      <c r="E35" s="389">
        <v>88.968800000000002</v>
      </c>
      <c r="F35" s="389">
        <v>91.847700000000003</v>
      </c>
      <c r="G35" s="389">
        <v>140.7028</v>
      </c>
      <c r="H35" s="389">
        <v>66.326999999999998</v>
      </c>
      <c r="I35" s="389">
        <v>147.4281</v>
      </c>
      <c r="J35" s="389">
        <v>61.572800000000001</v>
      </c>
      <c r="K35" s="390">
        <v>110.8789</v>
      </c>
      <c r="L35" s="390">
        <v>76.713399999999993</v>
      </c>
      <c r="M35" s="391">
        <v>80.801000000000002</v>
      </c>
      <c r="O35" s="388" t="s">
        <v>119</v>
      </c>
      <c r="P35" s="389" t="s">
        <v>93</v>
      </c>
      <c r="Q35" s="389" t="s">
        <v>93</v>
      </c>
      <c r="R35" s="389">
        <v>81.570899999999995</v>
      </c>
      <c r="S35" s="389">
        <v>86.378799999999998</v>
      </c>
      <c r="T35" s="389">
        <v>108.6437</v>
      </c>
      <c r="U35" s="389">
        <v>52.596400000000003</v>
      </c>
      <c r="V35" s="389">
        <v>100.2047</v>
      </c>
      <c r="W35" s="389">
        <v>45.863199999999999</v>
      </c>
      <c r="X35" s="390">
        <v>89.390500000000003</v>
      </c>
      <c r="Y35" s="390">
        <v>55.446399999999997</v>
      </c>
      <c r="Z35" s="391">
        <v>59.5075</v>
      </c>
      <c r="AB35" s="388" t="s">
        <v>119</v>
      </c>
      <c r="AC35" s="389" t="s">
        <v>93</v>
      </c>
      <c r="AD35" s="389" t="s">
        <v>93</v>
      </c>
      <c r="AE35" s="389">
        <v>68.411600000000007</v>
      </c>
      <c r="AF35" s="389">
        <v>74.921899999999994</v>
      </c>
      <c r="AG35" s="389">
        <v>67.183800000000005</v>
      </c>
      <c r="AH35" s="389">
        <v>48.699300000000001</v>
      </c>
      <c r="AI35" s="389">
        <v>75.412300000000002</v>
      </c>
      <c r="AJ35" s="389">
        <v>38.630499999999998</v>
      </c>
      <c r="AK35" s="390">
        <v>64.042599999999993</v>
      </c>
      <c r="AL35" s="390">
        <v>45.116999999999997</v>
      </c>
      <c r="AM35" s="391">
        <v>47.381300000000003</v>
      </c>
      <c r="AO35" s="388" t="s">
        <v>119</v>
      </c>
      <c r="AP35" s="389" t="s">
        <v>93</v>
      </c>
      <c r="AQ35" s="389" t="s">
        <v>93</v>
      </c>
      <c r="AR35" s="389">
        <v>68.411600000000007</v>
      </c>
      <c r="AS35" s="389">
        <v>75.156700000000001</v>
      </c>
      <c r="AT35" s="389">
        <v>100.0382</v>
      </c>
      <c r="AU35" s="389">
        <v>48.699300000000001</v>
      </c>
      <c r="AV35" s="389">
        <v>77.261300000000006</v>
      </c>
      <c r="AW35" s="389">
        <v>39.4953</v>
      </c>
      <c r="AX35" s="390">
        <v>81.221900000000005</v>
      </c>
      <c r="AY35" s="390">
        <v>46.155299999999997</v>
      </c>
      <c r="AZ35" s="391">
        <v>50.3508</v>
      </c>
      <c r="BB35" s="388" t="s">
        <v>119</v>
      </c>
      <c r="BC35" s="423" t="s">
        <v>93</v>
      </c>
      <c r="BD35" s="423" t="s">
        <v>93</v>
      </c>
      <c r="BE35" s="423">
        <v>27.113499999999998</v>
      </c>
      <c r="BF35" s="423">
        <v>35.5623</v>
      </c>
      <c r="BG35" s="423">
        <v>32.684600000000003</v>
      </c>
      <c r="BH35" s="423">
        <v>17.422999999999998</v>
      </c>
      <c r="BI35" s="423">
        <v>21.692</v>
      </c>
      <c r="BJ35" s="423">
        <v>17.633400000000002</v>
      </c>
      <c r="BK35" s="434">
        <v>29.0106</v>
      </c>
      <c r="BL35" s="434">
        <v>18.664300000000001</v>
      </c>
      <c r="BM35" s="424">
        <v>20.043900000000001</v>
      </c>
      <c r="BO35" s="388" t="s">
        <v>119</v>
      </c>
      <c r="BP35" s="423" t="s">
        <v>93</v>
      </c>
      <c r="BQ35" s="423" t="s">
        <v>93</v>
      </c>
      <c r="BR35" s="423">
        <v>14.7601</v>
      </c>
      <c r="BS35" s="423">
        <v>12.144399999999999</v>
      </c>
      <c r="BT35" s="423">
        <v>5.5728999999999997</v>
      </c>
      <c r="BU35" s="423">
        <v>5.77</v>
      </c>
      <c r="BV35" s="423">
        <v>11.8909</v>
      </c>
      <c r="BW35" s="423">
        <v>8.5391999999999992</v>
      </c>
      <c r="BX35" s="434">
        <v>6.98</v>
      </c>
      <c r="BY35" s="434">
        <v>9.6751000000000005</v>
      </c>
      <c r="BZ35" s="424">
        <v>9.2325999999999997</v>
      </c>
      <c r="CC35" s="392" t="s">
        <v>56</v>
      </c>
      <c r="CD35" s="388" t="s">
        <v>119</v>
      </c>
      <c r="CE35" s="423" t="s">
        <v>93</v>
      </c>
      <c r="CF35" s="423" t="s">
        <v>93</v>
      </c>
      <c r="CG35" s="423">
        <v>24.425699999999999</v>
      </c>
      <c r="CH35" s="423">
        <v>50.4801</v>
      </c>
      <c r="CI35" s="423">
        <v>25.680399999999999</v>
      </c>
      <c r="CJ35" s="423">
        <v>22.466000000000001</v>
      </c>
      <c r="CK35" s="423">
        <v>24.308700000000002</v>
      </c>
      <c r="CL35" s="423">
        <v>24.557500000000001</v>
      </c>
      <c r="CM35" s="434">
        <v>28.6968</v>
      </c>
      <c r="CN35" s="434">
        <v>24.473199999999999</v>
      </c>
      <c r="CO35" s="424">
        <v>25.166599999999999</v>
      </c>
    </row>
    <row r="36" spans="2:93" s="328" customFormat="1" ht="15.75" customHeight="1">
      <c r="B36" s="392" t="s">
        <v>691</v>
      </c>
      <c r="C36" s="395" t="s">
        <v>93</v>
      </c>
      <c r="D36" s="393" t="s">
        <v>93</v>
      </c>
      <c r="E36" s="393">
        <v>216.5949</v>
      </c>
      <c r="F36" s="393">
        <v>173.03540000000001</v>
      </c>
      <c r="G36" s="393">
        <v>8.8894000000000002</v>
      </c>
      <c r="H36" s="393">
        <v>40.678600000000003</v>
      </c>
      <c r="I36" s="393">
        <v>95.822800000000001</v>
      </c>
      <c r="J36" s="393" t="s">
        <v>93</v>
      </c>
      <c r="K36" s="394">
        <v>38.553800000000003</v>
      </c>
      <c r="L36" s="394">
        <v>95.822800000000001</v>
      </c>
      <c r="M36" s="379">
        <v>78.363399999999999</v>
      </c>
      <c r="O36" s="392" t="s">
        <v>691</v>
      </c>
      <c r="P36" s="395" t="s">
        <v>93</v>
      </c>
      <c r="Q36" s="393" t="s">
        <v>93</v>
      </c>
      <c r="R36" s="393">
        <v>187.0402</v>
      </c>
      <c r="S36" s="393">
        <v>67.633899999999997</v>
      </c>
      <c r="T36" s="393">
        <v>8.5076000000000001</v>
      </c>
      <c r="U36" s="393">
        <v>38.213700000000003</v>
      </c>
      <c r="V36" s="393">
        <v>74.780900000000003</v>
      </c>
      <c r="W36" s="393" t="s">
        <v>93</v>
      </c>
      <c r="X36" s="394">
        <v>34.372199999999999</v>
      </c>
      <c r="Y36" s="394">
        <v>74.780900000000003</v>
      </c>
      <c r="Z36" s="379">
        <v>62.461599999999997</v>
      </c>
      <c r="AB36" s="392" t="s">
        <v>691</v>
      </c>
      <c r="AC36" s="395" t="s">
        <v>93</v>
      </c>
      <c r="AD36" s="393" t="s">
        <v>93</v>
      </c>
      <c r="AE36" s="393">
        <v>187.0402</v>
      </c>
      <c r="AF36" s="393">
        <v>67.633899999999997</v>
      </c>
      <c r="AG36" s="393">
        <v>5.5517000000000003</v>
      </c>
      <c r="AH36" s="393">
        <v>32.637799999999999</v>
      </c>
      <c r="AI36" s="393">
        <v>62.081200000000003</v>
      </c>
      <c r="AJ36" s="393" t="s">
        <v>93</v>
      </c>
      <c r="AK36" s="394">
        <v>29.481200000000001</v>
      </c>
      <c r="AL36" s="394">
        <v>62.081200000000003</v>
      </c>
      <c r="AM36" s="379">
        <v>52.142499999999998</v>
      </c>
      <c r="AO36" s="392" t="s">
        <v>691</v>
      </c>
      <c r="AP36" s="395" t="s">
        <v>93</v>
      </c>
      <c r="AQ36" s="393" t="s">
        <v>93</v>
      </c>
      <c r="AR36" s="393">
        <v>187.0402</v>
      </c>
      <c r="AS36" s="393">
        <v>67.633899999999997</v>
      </c>
      <c r="AT36" s="393">
        <v>5.5517000000000003</v>
      </c>
      <c r="AU36" s="393">
        <v>32.637799999999999</v>
      </c>
      <c r="AV36" s="393">
        <v>62.554299999999998</v>
      </c>
      <c r="AW36" s="393" t="s">
        <v>93</v>
      </c>
      <c r="AX36" s="394">
        <v>29.481200000000001</v>
      </c>
      <c r="AY36" s="394">
        <v>62.554299999999998</v>
      </c>
      <c r="AZ36" s="379">
        <v>52.471400000000003</v>
      </c>
      <c r="BB36" s="392" t="s">
        <v>691</v>
      </c>
      <c r="BC36" s="427" t="s">
        <v>93</v>
      </c>
      <c r="BD36" s="425" t="s">
        <v>93</v>
      </c>
      <c r="BE36" s="425">
        <v>150.97659999999999</v>
      </c>
      <c r="BF36" s="425">
        <v>14.547499999999999</v>
      </c>
      <c r="BG36" s="425">
        <v>4.1093000000000002</v>
      </c>
      <c r="BH36" s="425">
        <v>15.091699999999999</v>
      </c>
      <c r="BI36" s="425">
        <v>12.771100000000001</v>
      </c>
      <c r="BJ36" s="425" t="s">
        <v>93</v>
      </c>
      <c r="BK36" s="435">
        <v>14.49</v>
      </c>
      <c r="BL36" s="435">
        <v>12.771100000000001</v>
      </c>
      <c r="BM36" s="426">
        <v>13.036</v>
      </c>
      <c r="BO36" s="392" t="s">
        <v>691</v>
      </c>
      <c r="BP36" s="427" t="s">
        <v>93</v>
      </c>
      <c r="BQ36" s="425" t="s">
        <v>93</v>
      </c>
      <c r="BR36" s="425">
        <v>0</v>
      </c>
      <c r="BS36" s="425" t="s">
        <v>93</v>
      </c>
      <c r="BT36" s="425">
        <v>33.251300000000001</v>
      </c>
      <c r="BU36" s="425">
        <v>12.7178</v>
      </c>
      <c r="BV36" s="425">
        <v>4.6929999999999996</v>
      </c>
      <c r="BW36" s="425" t="s">
        <v>93</v>
      </c>
      <c r="BX36" s="435">
        <v>11.881399999999999</v>
      </c>
      <c r="BY36" s="435">
        <v>4.6929999999999996</v>
      </c>
      <c r="BZ36" s="426">
        <v>5.7712000000000003</v>
      </c>
      <c r="CC36" s="388" t="s">
        <v>57</v>
      </c>
      <c r="CD36" s="392" t="s">
        <v>691</v>
      </c>
      <c r="CE36" s="427" t="s">
        <v>93</v>
      </c>
      <c r="CF36" s="425" t="s">
        <v>93</v>
      </c>
      <c r="CG36" s="425">
        <v>44.447200000000002</v>
      </c>
      <c r="CH36" s="425">
        <v>0</v>
      </c>
      <c r="CI36" s="425">
        <v>0</v>
      </c>
      <c r="CJ36" s="425">
        <v>0.14560000000000001</v>
      </c>
      <c r="CK36" s="425">
        <v>27.410299999999999</v>
      </c>
      <c r="CL36" s="425" t="s">
        <v>93</v>
      </c>
      <c r="CM36" s="435">
        <v>2.7833999999999999</v>
      </c>
      <c r="CN36" s="435">
        <v>27.410299999999999</v>
      </c>
      <c r="CO36" s="426">
        <v>23.7165</v>
      </c>
    </row>
    <row r="37" spans="2:93" s="375" customFormat="1" ht="15.75" customHeight="1">
      <c r="B37" s="396" t="s">
        <v>415</v>
      </c>
      <c r="C37" s="397"/>
      <c r="D37" s="397"/>
      <c r="E37" s="397"/>
      <c r="F37" s="397"/>
      <c r="G37" s="397"/>
      <c r="H37" s="397"/>
      <c r="I37" s="397"/>
      <c r="J37" s="397"/>
      <c r="K37" s="398"/>
      <c r="L37" s="398"/>
      <c r="M37" s="399"/>
      <c r="O37" s="396" t="s">
        <v>415</v>
      </c>
      <c r="P37" s="397"/>
      <c r="Q37" s="397"/>
      <c r="R37" s="397"/>
      <c r="S37" s="397"/>
      <c r="T37" s="397"/>
      <c r="U37" s="397"/>
      <c r="V37" s="397"/>
      <c r="W37" s="397"/>
      <c r="X37" s="398"/>
      <c r="Y37" s="398"/>
      <c r="Z37" s="399"/>
      <c r="AB37" s="396" t="s">
        <v>415</v>
      </c>
      <c r="AC37" s="397"/>
      <c r="AD37" s="397"/>
      <c r="AE37" s="397"/>
      <c r="AF37" s="397"/>
      <c r="AG37" s="397"/>
      <c r="AH37" s="397"/>
      <c r="AI37" s="397"/>
      <c r="AJ37" s="397"/>
      <c r="AK37" s="398"/>
      <c r="AL37" s="398"/>
      <c r="AM37" s="399"/>
      <c r="AO37" s="396" t="s">
        <v>415</v>
      </c>
      <c r="AP37" s="397"/>
      <c r="AQ37" s="397"/>
      <c r="AR37" s="397"/>
      <c r="AS37" s="397"/>
      <c r="AT37" s="397"/>
      <c r="AU37" s="397"/>
      <c r="AV37" s="397"/>
      <c r="AW37" s="397"/>
      <c r="AX37" s="398"/>
      <c r="AY37" s="398"/>
      <c r="AZ37" s="399"/>
      <c r="BB37" s="396" t="s">
        <v>415</v>
      </c>
      <c r="BC37" s="428"/>
      <c r="BD37" s="428"/>
      <c r="BE37" s="428"/>
      <c r="BF37" s="428"/>
      <c r="BG37" s="428"/>
      <c r="BH37" s="428"/>
      <c r="BI37" s="428"/>
      <c r="BJ37" s="428"/>
      <c r="BK37" s="436"/>
      <c r="BL37" s="436"/>
      <c r="BM37" s="429"/>
      <c r="BO37" s="396" t="s">
        <v>415</v>
      </c>
      <c r="BP37" s="428"/>
      <c r="BQ37" s="428"/>
      <c r="BR37" s="428"/>
      <c r="BS37" s="428"/>
      <c r="BT37" s="428"/>
      <c r="BU37" s="428"/>
      <c r="BV37" s="428"/>
      <c r="BW37" s="428"/>
      <c r="BX37" s="436"/>
      <c r="BY37" s="436"/>
      <c r="BZ37" s="429"/>
      <c r="CC37" s="392" t="s">
        <v>58</v>
      </c>
      <c r="CD37" s="396" t="s">
        <v>415</v>
      </c>
      <c r="CE37" s="428"/>
      <c r="CF37" s="428"/>
      <c r="CG37" s="428"/>
      <c r="CH37" s="428"/>
      <c r="CI37" s="428"/>
      <c r="CJ37" s="428"/>
      <c r="CK37" s="428"/>
      <c r="CL37" s="428"/>
      <c r="CM37" s="436"/>
      <c r="CN37" s="436"/>
      <c r="CO37" s="429"/>
    </row>
    <row r="38" spans="2:93" s="328" customFormat="1" ht="15.75" customHeight="1">
      <c r="B38" s="400" t="s">
        <v>692</v>
      </c>
      <c r="C38" s="393" t="s">
        <v>93</v>
      </c>
      <c r="D38" s="393" t="s">
        <v>93</v>
      </c>
      <c r="E38" s="393" t="s">
        <v>93</v>
      </c>
      <c r="F38" s="393" t="s">
        <v>93</v>
      </c>
      <c r="G38" s="393" t="s">
        <v>93</v>
      </c>
      <c r="H38" s="393">
        <v>163.40710000000001</v>
      </c>
      <c r="I38" s="393">
        <v>297.32679999999999</v>
      </c>
      <c r="J38" s="393">
        <v>209.4941</v>
      </c>
      <c r="K38" s="394">
        <v>163.40710000000001</v>
      </c>
      <c r="L38" s="394">
        <v>217.75219999999999</v>
      </c>
      <c r="M38" s="379">
        <v>217.31829999999999</v>
      </c>
      <c r="O38" s="400" t="s">
        <v>692</v>
      </c>
      <c r="P38" s="393" t="s">
        <v>93</v>
      </c>
      <c r="Q38" s="393" t="s">
        <v>93</v>
      </c>
      <c r="R38" s="393" t="s">
        <v>93</v>
      </c>
      <c r="S38" s="393" t="s">
        <v>93</v>
      </c>
      <c r="T38" s="393" t="s">
        <v>93</v>
      </c>
      <c r="U38" s="393">
        <v>129.7765</v>
      </c>
      <c r="V38" s="393">
        <v>223.0137</v>
      </c>
      <c r="W38" s="393">
        <v>162.56829999999999</v>
      </c>
      <c r="X38" s="394">
        <v>129.7765</v>
      </c>
      <c r="Y38" s="394">
        <v>168.25149999999999</v>
      </c>
      <c r="Z38" s="379">
        <v>167.9443</v>
      </c>
      <c r="AB38" s="400" t="s">
        <v>692</v>
      </c>
      <c r="AC38" s="393" t="s">
        <v>93</v>
      </c>
      <c r="AD38" s="393" t="s">
        <v>93</v>
      </c>
      <c r="AE38" s="393" t="s">
        <v>93</v>
      </c>
      <c r="AF38" s="393" t="s">
        <v>93</v>
      </c>
      <c r="AG38" s="393" t="s">
        <v>93</v>
      </c>
      <c r="AH38" s="393">
        <v>104.673</v>
      </c>
      <c r="AI38" s="393">
        <v>145.9153</v>
      </c>
      <c r="AJ38" s="393">
        <v>103.2443</v>
      </c>
      <c r="AK38" s="394">
        <v>104.673</v>
      </c>
      <c r="AL38" s="394">
        <v>107.2563</v>
      </c>
      <c r="AM38" s="379">
        <v>107.23569999999999</v>
      </c>
      <c r="AO38" s="400" t="s">
        <v>692</v>
      </c>
      <c r="AP38" s="393" t="s">
        <v>93</v>
      </c>
      <c r="AQ38" s="393" t="s">
        <v>93</v>
      </c>
      <c r="AR38" s="393" t="s">
        <v>93</v>
      </c>
      <c r="AS38" s="393" t="s">
        <v>93</v>
      </c>
      <c r="AT38" s="393" t="s">
        <v>93</v>
      </c>
      <c r="AU38" s="393">
        <v>105.02589999999999</v>
      </c>
      <c r="AV38" s="393">
        <v>155.8742</v>
      </c>
      <c r="AW38" s="393">
        <v>107.8736</v>
      </c>
      <c r="AX38" s="394">
        <v>105.02589999999999</v>
      </c>
      <c r="AY38" s="394">
        <v>112.3867</v>
      </c>
      <c r="AZ38" s="379">
        <v>112.3279</v>
      </c>
      <c r="BB38" s="400" t="s">
        <v>692</v>
      </c>
      <c r="BC38" s="425" t="s">
        <v>93</v>
      </c>
      <c r="BD38" s="425" t="s">
        <v>93</v>
      </c>
      <c r="BE38" s="425" t="s">
        <v>93</v>
      </c>
      <c r="BF38" s="425" t="s">
        <v>93</v>
      </c>
      <c r="BG38" s="425" t="s">
        <v>93</v>
      </c>
      <c r="BH38" s="425">
        <v>15.4596</v>
      </c>
      <c r="BI38" s="425">
        <v>23.4621</v>
      </c>
      <c r="BJ38" s="425">
        <v>19.311299999999999</v>
      </c>
      <c r="BK38" s="435">
        <v>15.4596</v>
      </c>
      <c r="BL38" s="435">
        <v>19.767299999999999</v>
      </c>
      <c r="BM38" s="426">
        <v>19.726299999999998</v>
      </c>
      <c r="BO38" s="400" t="s">
        <v>692</v>
      </c>
      <c r="BP38" s="425" t="s">
        <v>93</v>
      </c>
      <c r="BQ38" s="425" t="s">
        <v>93</v>
      </c>
      <c r="BR38" s="425" t="s">
        <v>93</v>
      </c>
      <c r="BS38" s="425" t="s">
        <v>93</v>
      </c>
      <c r="BT38" s="425" t="s">
        <v>93</v>
      </c>
      <c r="BU38" s="425">
        <v>10.2536</v>
      </c>
      <c r="BV38" s="425">
        <v>17.553999999999998</v>
      </c>
      <c r="BW38" s="425">
        <v>19.610499999999998</v>
      </c>
      <c r="BX38" s="435">
        <v>10.2536</v>
      </c>
      <c r="BY38" s="435">
        <v>19.346499999999999</v>
      </c>
      <c r="BZ38" s="426">
        <v>19.291899999999998</v>
      </c>
      <c r="CC38" s="388" t="s">
        <v>59</v>
      </c>
      <c r="CD38" s="400" t="s">
        <v>692</v>
      </c>
      <c r="CE38" s="425" t="s">
        <v>93</v>
      </c>
      <c r="CF38" s="425" t="s">
        <v>93</v>
      </c>
      <c r="CG38" s="425" t="s">
        <v>93</v>
      </c>
      <c r="CH38" s="425" t="s">
        <v>93</v>
      </c>
      <c r="CI38" s="425" t="s">
        <v>93</v>
      </c>
      <c r="CJ38" s="425">
        <v>34.034399999999998</v>
      </c>
      <c r="CK38" s="425">
        <v>24.599399999999999</v>
      </c>
      <c r="CL38" s="425">
        <v>23.739899999999999</v>
      </c>
      <c r="CM38" s="435">
        <v>34.034399999999998</v>
      </c>
      <c r="CN38" s="435">
        <v>23.850200000000001</v>
      </c>
      <c r="CO38" s="426">
        <v>23.911300000000001</v>
      </c>
    </row>
    <row r="39" spans="2:93" s="375" customFormat="1" ht="15.75" customHeight="1">
      <c r="B39" s="401" t="s">
        <v>406</v>
      </c>
      <c r="C39" s="402" t="s">
        <v>93</v>
      </c>
      <c r="D39" s="402" t="s">
        <v>93</v>
      </c>
      <c r="E39" s="402" t="s">
        <v>93</v>
      </c>
      <c r="F39" s="402" t="s">
        <v>93</v>
      </c>
      <c r="G39" s="402">
        <v>141.8895</v>
      </c>
      <c r="H39" s="402">
        <v>127.128</v>
      </c>
      <c r="I39" s="402">
        <v>156.994</v>
      </c>
      <c r="J39" s="402">
        <v>109.6097</v>
      </c>
      <c r="K39" s="403">
        <v>128.5412</v>
      </c>
      <c r="L39" s="403">
        <v>151.1268</v>
      </c>
      <c r="M39" s="404">
        <v>143.33869999999999</v>
      </c>
      <c r="O39" s="401" t="s">
        <v>406</v>
      </c>
      <c r="P39" s="402" t="s">
        <v>93</v>
      </c>
      <c r="Q39" s="402" t="s">
        <v>93</v>
      </c>
      <c r="R39" s="402" t="s">
        <v>93</v>
      </c>
      <c r="S39" s="402" t="s">
        <v>93</v>
      </c>
      <c r="T39" s="402">
        <v>105.3447</v>
      </c>
      <c r="U39" s="402">
        <v>104.4153</v>
      </c>
      <c r="V39" s="402">
        <v>121.7286</v>
      </c>
      <c r="W39" s="402">
        <v>78.239599999999996</v>
      </c>
      <c r="X39" s="403">
        <v>104.5043</v>
      </c>
      <c r="Y39" s="403">
        <v>116.3436</v>
      </c>
      <c r="Z39" s="404">
        <v>112.2612</v>
      </c>
      <c r="AB39" s="401" t="s">
        <v>406</v>
      </c>
      <c r="AC39" s="402" t="s">
        <v>93</v>
      </c>
      <c r="AD39" s="402" t="s">
        <v>93</v>
      </c>
      <c r="AE39" s="402" t="s">
        <v>93</v>
      </c>
      <c r="AF39" s="402" t="s">
        <v>93</v>
      </c>
      <c r="AG39" s="402">
        <v>90.100999999999999</v>
      </c>
      <c r="AH39" s="402">
        <v>75.867699999999999</v>
      </c>
      <c r="AI39" s="402">
        <v>73.522800000000004</v>
      </c>
      <c r="AJ39" s="402">
        <v>64.246600000000001</v>
      </c>
      <c r="AK39" s="403">
        <v>77.2303</v>
      </c>
      <c r="AL39" s="403">
        <v>72.374200000000002</v>
      </c>
      <c r="AM39" s="404">
        <v>74.048699999999997</v>
      </c>
      <c r="AO39" s="401" t="s">
        <v>406</v>
      </c>
      <c r="AP39" s="402" t="s">
        <v>93</v>
      </c>
      <c r="AQ39" s="402" t="s">
        <v>93</v>
      </c>
      <c r="AR39" s="402" t="s">
        <v>93</v>
      </c>
      <c r="AS39" s="402" t="s">
        <v>93</v>
      </c>
      <c r="AT39" s="402">
        <v>91.428700000000006</v>
      </c>
      <c r="AU39" s="402">
        <v>77.981800000000007</v>
      </c>
      <c r="AV39" s="402">
        <v>78.492500000000007</v>
      </c>
      <c r="AW39" s="402">
        <v>65.165099999999995</v>
      </c>
      <c r="AX39" s="403">
        <v>79.269099999999995</v>
      </c>
      <c r="AY39" s="403">
        <v>76.842299999999994</v>
      </c>
      <c r="AZ39" s="404">
        <v>77.679100000000005</v>
      </c>
      <c r="BB39" s="401" t="s">
        <v>406</v>
      </c>
      <c r="BC39" s="428" t="s">
        <v>93</v>
      </c>
      <c r="BD39" s="428" t="s">
        <v>93</v>
      </c>
      <c r="BE39" s="428" t="s">
        <v>93</v>
      </c>
      <c r="BF39" s="428" t="s">
        <v>93</v>
      </c>
      <c r="BG39" s="428">
        <v>17.787700000000001</v>
      </c>
      <c r="BH39" s="428">
        <v>18.9345</v>
      </c>
      <c r="BI39" s="428">
        <v>18.174299999999999</v>
      </c>
      <c r="BJ39" s="428">
        <v>18.435700000000001</v>
      </c>
      <c r="BK39" s="436">
        <v>18.800699999999999</v>
      </c>
      <c r="BL39" s="436">
        <v>18.2014</v>
      </c>
      <c r="BM39" s="429">
        <v>18.407900000000001</v>
      </c>
      <c r="BO39" s="401" t="s">
        <v>406</v>
      </c>
      <c r="BP39" s="428" t="s">
        <v>93</v>
      </c>
      <c r="BQ39" s="428" t="s">
        <v>93</v>
      </c>
      <c r="BR39" s="428" t="s">
        <v>93</v>
      </c>
      <c r="BS39" s="428" t="s">
        <v>93</v>
      </c>
      <c r="BT39" s="428">
        <v>8.3478999999999992</v>
      </c>
      <c r="BU39" s="428">
        <v>16.939900000000002</v>
      </c>
      <c r="BV39" s="428">
        <v>20.055</v>
      </c>
      <c r="BW39" s="428">
        <v>10.0265</v>
      </c>
      <c r="BX39" s="436">
        <v>16.0319</v>
      </c>
      <c r="BY39" s="436">
        <v>19.154399999999999</v>
      </c>
      <c r="BZ39" s="429">
        <v>18.1889</v>
      </c>
      <c r="CC39" s="392" t="s">
        <v>60</v>
      </c>
      <c r="CD39" s="401" t="s">
        <v>406</v>
      </c>
      <c r="CE39" s="428" t="s">
        <v>93</v>
      </c>
      <c r="CF39" s="428" t="s">
        <v>93</v>
      </c>
      <c r="CG39" s="428" t="s">
        <v>93</v>
      </c>
      <c r="CH39" s="428" t="s">
        <v>93</v>
      </c>
      <c r="CI39" s="428">
        <v>29.412700000000001</v>
      </c>
      <c r="CJ39" s="428">
        <v>20.2591</v>
      </c>
      <c r="CK39" s="428">
        <v>22</v>
      </c>
      <c r="CL39" s="428">
        <v>20.010100000000001</v>
      </c>
      <c r="CM39" s="436">
        <v>21.226400000000002</v>
      </c>
      <c r="CN39" s="436">
        <v>21.821300000000001</v>
      </c>
      <c r="CO39" s="429">
        <v>21.6373</v>
      </c>
    </row>
    <row r="40" spans="2:93" s="328" customFormat="1" ht="15.75" customHeight="1">
      <c r="B40" s="405" t="s">
        <v>87</v>
      </c>
      <c r="C40" s="393">
        <v>160.5112</v>
      </c>
      <c r="D40" s="393">
        <v>162.9384</v>
      </c>
      <c r="E40" s="393">
        <v>130.08920000000001</v>
      </c>
      <c r="F40" s="393">
        <v>117.12739999999999</v>
      </c>
      <c r="G40" s="393">
        <v>109.8759</v>
      </c>
      <c r="H40" s="393">
        <v>94.711500000000001</v>
      </c>
      <c r="I40" s="393">
        <v>142.6284</v>
      </c>
      <c r="J40" s="393" t="s">
        <v>93</v>
      </c>
      <c r="K40" s="394">
        <v>114.30070000000001</v>
      </c>
      <c r="L40" s="394">
        <v>142.6284</v>
      </c>
      <c r="M40" s="379">
        <v>114.61579999999999</v>
      </c>
      <c r="O40" s="405" t="s">
        <v>87</v>
      </c>
      <c r="P40" s="393">
        <v>129.822</v>
      </c>
      <c r="Q40" s="393">
        <v>134.0087</v>
      </c>
      <c r="R40" s="393">
        <v>110.9936</v>
      </c>
      <c r="S40" s="393">
        <v>98.527000000000001</v>
      </c>
      <c r="T40" s="393">
        <v>92.945599999999999</v>
      </c>
      <c r="U40" s="393">
        <v>81.009799999999998</v>
      </c>
      <c r="V40" s="393">
        <v>129.47200000000001</v>
      </c>
      <c r="W40" s="393" t="s">
        <v>93</v>
      </c>
      <c r="X40" s="394">
        <v>96.631200000000007</v>
      </c>
      <c r="Y40" s="394">
        <v>129.47200000000001</v>
      </c>
      <c r="Z40" s="379">
        <v>96.996499999999997</v>
      </c>
      <c r="AB40" s="405" t="s">
        <v>87</v>
      </c>
      <c r="AC40" s="393">
        <v>116.2757</v>
      </c>
      <c r="AD40" s="393">
        <v>113.514</v>
      </c>
      <c r="AE40" s="393">
        <v>85.741799999999998</v>
      </c>
      <c r="AF40" s="393">
        <v>77.793099999999995</v>
      </c>
      <c r="AG40" s="393">
        <v>69.350899999999996</v>
      </c>
      <c r="AH40" s="393">
        <v>61.462299999999999</v>
      </c>
      <c r="AI40" s="393">
        <v>67.038899999999998</v>
      </c>
      <c r="AJ40" s="393" t="s">
        <v>93</v>
      </c>
      <c r="AK40" s="394">
        <v>74.099100000000007</v>
      </c>
      <c r="AL40" s="394">
        <v>67.038899999999998</v>
      </c>
      <c r="AM40" s="379">
        <v>74.020600000000002</v>
      </c>
      <c r="AO40" s="405" t="s">
        <v>87</v>
      </c>
      <c r="AP40" s="393">
        <v>120.6575</v>
      </c>
      <c r="AQ40" s="393">
        <v>121.1306</v>
      </c>
      <c r="AR40" s="393">
        <v>90.5501</v>
      </c>
      <c r="AS40" s="393">
        <v>81.065200000000004</v>
      </c>
      <c r="AT40" s="393">
        <v>75.046599999999998</v>
      </c>
      <c r="AU40" s="393">
        <v>62.343899999999998</v>
      </c>
      <c r="AV40" s="393">
        <v>68.399100000000004</v>
      </c>
      <c r="AW40" s="393" t="s">
        <v>93</v>
      </c>
      <c r="AX40" s="394">
        <v>78.593400000000003</v>
      </c>
      <c r="AY40" s="394">
        <v>68.399100000000004</v>
      </c>
      <c r="AZ40" s="379">
        <v>78.48</v>
      </c>
      <c r="BB40" s="405" t="s">
        <v>87</v>
      </c>
      <c r="BC40" s="425">
        <v>24.689499999999999</v>
      </c>
      <c r="BD40" s="425">
        <v>35.731699999999996</v>
      </c>
      <c r="BE40" s="425">
        <v>28.261199999999999</v>
      </c>
      <c r="BF40" s="425">
        <v>25.648900000000001</v>
      </c>
      <c r="BG40" s="425">
        <v>22.517700000000001</v>
      </c>
      <c r="BH40" s="425">
        <v>19.579599999999999</v>
      </c>
      <c r="BI40" s="425">
        <v>19.509899999999998</v>
      </c>
      <c r="BJ40" s="425" t="s">
        <v>93</v>
      </c>
      <c r="BK40" s="435">
        <v>24.151499999999999</v>
      </c>
      <c r="BL40" s="435">
        <v>19.509899999999998</v>
      </c>
      <c r="BM40" s="426">
        <v>24.0959</v>
      </c>
      <c r="BO40" s="405" t="s">
        <v>87</v>
      </c>
      <c r="BP40" s="425">
        <v>7.4827000000000004</v>
      </c>
      <c r="BQ40" s="425">
        <v>6.5338000000000003</v>
      </c>
      <c r="BR40" s="425">
        <v>10.321099999999999</v>
      </c>
      <c r="BS40" s="425">
        <v>10.291399999999999</v>
      </c>
      <c r="BT40" s="425">
        <v>13.436199999999999</v>
      </c>
      <c r="BU40" s="425">
        <v>15.097899999999999</v>
      </c>
      <c r="BV40" s="425">
        <v>37.069200000000002</v>
      </c>
      <c r="BW40" s="425" t="s">
        <v>93</v>
      </c>
      <c r="BX40" s="435">
        <v>11.9436</v>
      </c>
      <c r="BY40" s="435">
        <v>37.069200000000002</v>
      </c>
      <c r="BZ40" s="426">
        <v>12.291399999999999</v>
      </c>
      <c r="CC40" s="388" t="s">
        <v>61</v>
      </c>
      <c r="CD40" s="405" t="s">
        <v>87</v>
      </c>
      <c r="CE40" s="425">
        <v>20.9879</v>
      </c>
      <c r="CF40" s="425">
        <v>29.472000000000001</v>
      </c>
      <c r="CG40" s="425">
        <v>23.383299999999998</v>
      </c>
      <c r="CH40" s="425">
        <v>21.097899999999999</v>
      </c>
      <c r="CI40" s="425">
        <v>23.083600000000001</v>
      </c>
      <c r="CJ40" s="425">
        <v>8.2829999999999995</v>
      </c>
      <c r="CK40" s="425">
        <v>1.7706</v>
      </c>
      <c r="CL40" s="425" t="s">
        <v>93</v>
      </c>
      <c r="CM40" s="435">
        <v>21.6981</v>
      </c>
      <c r="CN40" s="435">
        <v>1.7706</v>
      </c>
      <c r="CO40" s="426">
        <v>21.4223</v>
      </c>
    </row>
    <row r="41" spans="2:93" s="375" customFormat="1" ht="15.75" customHeight="1">
      <c r="B41" s="406" t="s">
        <v>86</v>
      </c>
      <c r="C41" s="407">
        <v>266.66980000000001</v>
      </c>
      <c r="D41" s="407">
        <v>153.04130000000001</v>
      </c>
      <c r="E41" s="407">
        <v>119.1358</v>
      </c>
      <c r="F41" s="407">
        <v>81.780900000000003</v>
      </c>
      <c r="G41" s="407">
        <v>74.429199999999994</v>
      </c>
      <c r="H41" s="407">
        <v>56.148899999999998</v>
      </c>
      <c r="I41" s="407" t="s">
        <v>93</v>
      </c>
      <c r="J41" s="407" t="s">
        <v>93</v>
      </c>
      <c r="K41" s="409">
        <v>96.053799999999995</v>
      </c>
      <c r="L41" s="409" t="s">
        <v>93</v>
      </c>
      <c r="M41" s="410">
        <v>96.053799999999995</v>
      </c>
      <c r="O41" s="406" t="s">
        <v>86</v>
      </c>
      <c r="P41" s="407">
        <v>213.7801</v>
      </c>
      <c r="Q41" s="407">
        <v>118.5277</v>
      </c>
      <c r="R41" s="407">
        <v>99.393900000000002</v>
      </c>
      <c r="S41" s="407">
        <v>64.533799999999999</v>
      </c>
      <c r="T41" s="407">
        <v>62.485500000000002</v>
      </c>
      <c r="U41" s="407">
        <v>52.406500000000001</v>
      </c>
      <c r="V41" s="407" t="s">
        <v>93</v>
      </c>
      <c r="W41" s="407" t="s">
        <v>93</v>
      </c>
      <c r="X41" s="409">
        <v>78.547200000000004</v>
      </c>
      <c r="Y41" s="409" t="s">
        <v>93</v>
      </c>
      <c r="Z41" s="410">
        <v>78.547200000000004</v>
      </c>
      <c r="AB41" s="406" t="s">
        <v>86</v>
      </c>
      <c r="AC41" s="407">
        <v>178.0668</v>
      </c>
      <c r="AD41" s="407">
        <v>97.053799999999995</v>
      </c>
      <c r="AE41" s="407">
        <v>82.037700000000001</v>
      </c>
      <c r="AF41" s="407">
        <v>52.085099999999997</v>
      </c>
      <c r="AG41" s="407">
        <v>50.228499999999997</v>
      </c>
      <c r="AH41" s="407">
        <v>33.304900000000004</v>
      </c>
      <c r="AI41" s="407" t="s">
        <v>93</v>
      </c>
      <c r="AJ41" s="407" t="s">
        <v>93</v>
      </c>
      <c r="AK41" s="409">
        <v>63.487499999999997</v>
      </c>
      <c r="AL41" s="409" t="s">
        <v>93</v>
      </c>
      <c r="AM41" s="410">
        <v>63.487499999999997</v>
      </c>
      <c r="AO41" s="406" t="s">
        <v>86</v>
      </c>
      <c r="AP41" s="407">
        <v>182.00040000000001</v>
      </c>
      <c r="AQ41" s="407">
        <v>103.0489</v>
      </c>
      <c r="AR41" s="407">
        <v>89.107600000000005</v>
      </c>
      <c r="AS41" s="407">
        <v>54.410600000000002</v>
      </c>
      <c r="AT41" s="407">
        <v>51.9801</v>
      </c>
      <c r="AU41" s="407">
        <v>34.039400000000001</v>
      </c>
      <c r="AV41" s="407" t="s">
        <v>93</v>
      </c>
      <c r="AW41" s="407" t="s">
        <v>93</v>
      </c>
      <c r="AX41" s="409">
        <v>67.250600000000006</v>
      </c>
      <c r="AY41" s="409" t="s">
        <v>93</v>
      </c>
      <c r="AZ41" s="410">
        <v>67.250600000000006</v>
      </c>
      <c r="BB41" s="406" t="s">
        <v>86</v>
      </c>
      <c r="BC41" s="430">
        <v>35.380299999999998</v>
      </c>
      <c r="BD41" s="430">
        <v>29.596800000000002</v>
      </c>
      <c r="BE41" s="430">
        <v>29.289899999999999</v>
      </c>
      <c r="BF41" s="430">
        <v>20.1188</v>
      </c>
      <c r="BG41" s="430">
        <v>20.793299999999999</v>
      </c>
      <c r="BH41" s="430">
        <v>16.566199999999998</v>
      </c>
      <c r="BI41" s="430" t="s">
        <v>93</v>
      </c>
      <c r="BJ41" s="430" t="s">
        <v>93</v>
      </c>
      <c r="BK41" s="437">
        <v>24.070499999999999</v>
      </c>
      <c r="BL41" s="437" t="s">
        <v>93</v>
      </c>
      <c r="BM41" s="431">
        <v>24.070499999999999</v>
      </c>
      <c r="BO41" s="406" t="s">
        <v>86</v>
      </c>
      <c r="BP41" s="430">
        <v>8.6504999999999992</v>
      </c>
      <c r="BQ41" s="430">
        <v>5.1468999999999996</v>
      </c>
      <c r="BR41" s="430">
        <v>6.9748000000000001</v>
      </c>
      <c r="BS41" s="430">
        <v>10.5571</v>
      </c>
      <c r="BT41" s="430">
        <v>13.376899999999999</v>
      </c>
      <c r="BU41" s="430">
        <v>28.741099999999999</v>
      </c>
      <c r="BV41" s="430" t="s">
        <v>93</v>
      </c>
      <c r="BW41" s="430" t="s">
        <v>93</v>
      </c>
      <c r="BX41" s="437">
        <v>9.7241999999999997</v>
      </c>
      <c r="BY41" s="437" t="s">
        <v>93</v>
      </c>
      <c r="BZ41" s="431">
        <v>9.7241999999999997</v>
      </c>
      <c r="CC41" s="392" t="s">
        <v>62</v>
      </c>
      <c r="CD41" s="406" t="s">
        <v>86</v>
      </c>
      <c r="CE41" s="430">
        <v>24.462900000000001</v>
      </c>
      <c r="CF41" s="430">
        <v>16.753699999999998</v>
      </c>
      <c r="CG41" s="430">
        <v>21.4938</v>
      </c>
      <c r="CH41" s="430">
        <v>30.001000000000001</v>
      </c>
      <c r="CI41" s="430">
        <v>26.604800000000001</v>
      </c>
      <c r="CJ41" s="430">
        <v>11.8133</v>
      </c>
      <c r="CK41" s="430" t="s">
        <v>93</v>
      </c>
      <c r="CL41" s="430" t="s">
        <v>93</v>
      </c>
      <c r="CM41" s="437">
        <v>24.104600000000001</v>
      </c>
      <c r="CN41" s="437" t="s">
        <v>93</v>
      </c>
      <c r="CO41" s="431">
        <v>24.104600000000001</v>
      </c>
    </row>
    <row r="42" spans="2:93" s="149" customFormat="1">
      <c r="B42" s="22" t="s">
        <v>693</v>
      </c>
      <c r="C42" s="441"/>
      <c r="D42" s="441"/>
      <c r="E42" s="441"/>
      <c r="F42" s="441"/>
      <c r="G42" s="441"/>
      <c r="H42" s="441"/>
      <c r="I42" s="441"/>
      <c r="J42" s="441"/>
      <c r="K42" s="441"/>
      <c r="L42" s="441"/>
      <c r="M42" s="442"/>
      <c r="O42" s="22" t="s">
        <v>693</v>
      </c>
      <c r="P42" s="441"/>
      <c r="Q42" s="441"/>
      <c r="R42" s="441"/>
      <c r="S42" s="441"/>
      <c r="T42" s="441"/>
      <c r="U42" s="441"/>
      <c r="V42" s="441"/>
      <c r="W42" s="441"/>
      <c r="X42" s="441"/>
      <c r="Y42" s="441"/>
      <c r="Z42" s="442"/>
      <c r="AB42" s="22" t="s">
        <v>693</v>
      </c>
      <c r="AC42" s="441"/>
      <c r="AD42" s="441"/>
      <c r="AE42" s="441"/>
      <c r="AF42" s="441"/>
      <c r="AG42" s="441"/>
      <c r="AH42" s="441"/>
      <c r="AI42" s="441"/>
      <c r="AJ42" s="441"/>
      <c r="AK42" s="441"/>
      <c r="AL42" s="441"/>
      <c r="AM42" s="442"/>
      <c r="AO42" s="22" t="s">
        <v>693</v>
      </c>
      <c r="AP42" s="441"/>
      <c r="AQ42" s="441"/>
      <c r="AR42" s="441"/>
      <c r="AS42" s="441"/>
      <c r="AT42" s="441"/>
      <c r="AU42" s="441"/>
      <c r="AV42" s="441"/>
      <c r="AW42" s="441"/>
      <c r="AX42" s="441"/>
      <c r="AY42" s="441"/>
      <c r="AZ42" s="442"/>
      <c r="BB42" s="22" t="s">
        <v>693</v>
      </c>
      <c r="BC42" s="441"/>
      <c r="BD42" s="441"/>
      <c r="BE42" s="441"/>
      <c r="BF42" s="441"/>
      <c r="BG42" s="441"/>
      <c r="BH42" s="441"/>
      <c r="BI42" s="441"/>
      <c r="BJ42" s="441"/>
      <c r="BK42" s="441"/>
      <c r="BL42" s="441"/>
      <c r="BM42" s="442"/>
      <c r="BO42" s="22" t="s">
        <v>693</v>
      </c>
      <c r="BP42" s="441"/>
      <c r="BQ42" s="441"/>
      <c r="BR42" s="441"/>
      <c r="BS42" s="441"/>
      <c r="BT42" s="441"/>
      <c r="BU42" s="441"/>
      <c r="BV42" s="441"/>
      <c r="BW42" s="441"/>
      <c r="BX42" s="441"/>
      <c r="BY42" s="441"/>
      <c r="BZ42" s="442"/>
      <c r="CC42" s="216" t="s">
        <v>63</v>
      </c>
      <c r="CD42" s="22" t="s">
        <v>693</v>
      </c>
      <c r="CE42" s="441"/>
      <c r="CF42" s="441"/>
      <c r="CG42" s="441"/>
      <c r="CH42" s="441"/>
      <c r="CI42" s="441"/>
      <c r="CJ42" s="441"/>
      <c r="CK42" s="441"/>
      <c r="CL42" s="441"/>
      <c r="CM42" s="441"/>
      <c r="CN42" s="441"/>
      <c r="CO42" s="442"/>
    </row>
    <row r="43" spans="2:93" s="22" customFormat="1">
      <c r="B43" s="22" t="s">
        <v>741</v>
      </c>
      <c r="C43" s="441"/>
      <c r="D43" s="441"/>
      <c r="E43" s="441"/>
      <c r="F43" s="441"/>
      <c r="G43" s="441"/>
      <c r="H43" s="441"/>
      <c r="I43" s="441"/>
      <c r="J43" s="441"/>
      <c r="K43" s="441"/>
      <c r="L43" s="441"/>
      <c r="M43" s="442"/>
      <c r="O43" s="22" t="s">
        <v>741</v>
      </c>
      <c r="P43" s="441"/>
      <c r="Q43" s="441"/>
      <c r="R43" s="441"/>
      <c r="S43" s="441"/>
      <c r="T43" s="441"/>
      <c r="U43" s="441"/>
      <c r="V43" s="441"/>
      <c r="W43" s="441"/>
      <c r="X43" s="441"/>
      <c r="Y43" s="441"/>
      <c r="Z43" s="442"/>
      <c r="AB43" s="22" t="s">
        <v>741</v>
      </c>
      <c r="AC43" s="441"/>
      <c r="AD43" s="441"/>
      <c r="AE43" s="441"/>
      <c r="AF43" s="441"/>
      <c r="AG43" s="441"/>
      <c r="AH43" s="441"/>
      <c r="AI43" s="441"/>
      <c r="AJ43" s="441"/>
      <c r="AK43" s="441"/>
      <c r="AL43" s="441"/>
      <c r="AM43" s="442"/>
      <c r="AO43" s="22" t="s">
        <v>741</v>
      </c>
      <c r="AP43" s="441"/>
      <c r="AQ43" s="441"/>
      <c r="AR43" s="441"/>
      <c r="AS43" s="441"/>
      <c r="AT43" s="441"/>
      <c r="AU43" s="441"/>
      <c r="AV43" s="441"/>
      <c r="AW43" s="441"/>
      <c r="AX43" s="441"/>
      <c r="AY43" s="441"/>
      <c r="AZ43" s="442"/>
      <c r="BB43" s="22" t="s">
        <v>741</v>
      </c>
      <c r="BC43" s="441"/>
      <c r="BD43" s="441"/>
      <c r="BE43" s="441"/>
      <c r="BF43" s="441"/>
      <c r="BG43" s="441"/>
      <c r="BH43" s="441"/>
      <c r="BI43" s="441"/>
      <c r="BJ43" s="441"/>
      <c r="BK43" s="441"/>
      <c r="BL43" s="441"/>
      <c r="BM43" s="442"/>
      <c r="BO43" s="22" t="s">
        <v>741</v>
      </c>
      <c r="BP43" s="441"/>
      <c r="BQ43" s="441"/>
      <c r="BR43" s="441"/>
      <c r="BS43" s="441"/>
      <c r="BT43" s="441"/>
      <c r="BU43" s="441"/>
      <c r="BV43" s="441"/>
      <c r="BW43" s="441"/>
      <c r="BX43" s="441"/>
      <c r="BY43" s="441"/>
      <c r="BZ43" s="442"/>
      <c r="CC43" s="443" t="s">
        <v>84</v>
      </c>
      <c r="CD43" s="22" t="s">
        <v>741</v>
      </c>
      <c r="CE43" s="441"/>
      <c r="CF43" s="441"/>
      <c r="CG43" s="441"/>
      <c r="CH43" s="441"/>
      <c r="CI43" s="441"/>
      <c r="CJ43" s="441"/>
      <c r="CK43" s="441"/>
      <c r="CL43" s="441"/>
      <c r="CM43" s="441"/>
      <c r="CN43" s="441"/>
      <c r="CO43" s="442"/>
    </row>
    <row r="44" spans="2:93" s="22" customFormat="1">
      <c r="B44" s="47" t="s">
        <v>766</v>
      </c>
      <c r="C44" s="441"/>
      <c r="D44" s="441"/>
      <c r="E44" s="441"/>
      <c r="F44" s="441"/>
      <c r="G44" s="441"/>
      <c r="H44" s="441"/>
      <c r="I44" s="441"/>
      <c r="J44" s="441"/>
      <c r="K44" s="441"/>
      <c r="L44" s="441"/>
      <c r="M44" s="442"/>
      <c r="O44" s="47" t="s">
        <v>766</v>
      </c>
      <c r="P44" s="441"/>
      <c r="Q44" s="441"/>
      <c r="R44" s="441"/>
      <c r="S44" s="441"/>
      <c r="T44" s="441"/>
      <c r="U44" s="441"/>
      <c r="V44" s="441"/>
      <c r="W44" s="441"/>
      <c r="X44" s="441"/>
      <c r="Y44" s="441"/>
      <c r="Z44" s="442"/>
      <c r="AB44" s="47" t="s">
        <v>766</v>
      </c>
      <c r="AC44" s="441"/>
      <c r="AD44" s="441"/>
      <c r="AE44" s="441"/>
      <c r="AF44" s="441"/>
      <c r="AG44" s="441"/>
      <c r="AH44" s="441"/>
      <c r="AI44" s="441"/>
      <c r="AJ44" s="441"/>
      <c r="AK44" s="441"/>
      <c r="AL44" s="441"/>
      <c r="AM44" s="442"/>
      <c r="AO44" s="47" t="s">
        <v>766</v>
      </c>
      <c r="AP44" s="441"/>
      <c r="AQ44" s="441"/>
      <c r="AR44" s="441"/>
      <c r="AS44" s="441"/>
      <c r="AT44" s="441"/>
      <c r="AU44" s="441"/>
      <c r="AV44" s="441"/>
      <c r="AW44" s="441"/>
      <c r="AX44" s="441"/>
      <c r="AY44" s="441"/>
      <c r="AZ44" s="442"/>
      <c r="BB44" s="47" t="s">
        <v>766</v>
      </c>
      <c r="BC44" s="441"/>
      <c r="BD44" s="441"/>
      <c r="BE44" s="441"/>
      <c r="BF44" s="441"/>
      <c r="BG44" s="441"/>
      <c r="BH44" s="441"/>
      <c r="BI44" s="441"/>
      <c r="BJ44" s="441"/>
      <c r="BK44" s="441"/>
      <c r="BL44" s="441"/>
      <c r="BM44" s="442"/>
      <c r="BO44" s="47" t="s">
        <v>766</v>
      </c>
      <c r="BP44" s="441"/>
      <c r="BQ44" s="441"/>
      <c r="BR44" s="441"/>
      <c r="BS44" s="441"/>
      <c r="BT44" s="441"/>
      <c r="BU44" s="441"/>
      <c r="BV44" s="441"/>
      <c r="BW44" s="441"/>
      <c r="BX44" s="441"/>
      <c r="BY44" s="441"/>
      <c r="BZ44" s="442"/>
      <c r="CC44" s="214" t="s">
        <v>429</v>
      </c>
      <c r="CD44" s="47" t="s">
        <v>766</v>
      </c>
      <c r="CE44" s="441"/>
      <c r="CF44" s="441"/>
      <c r="CG44" s="441"/>
      <c r="CH44" s="441"/>
      <c r="CI44" s="441"/>
      <c r="CJ44" s="441"/>
      <c r="CK44" s="441"/>
      <c r="CL44" s="441"/>
      <c r="CM44" s="441"/>
      <c r="CN44" s="441"/>
      <c r="CO44" s="442"/>
    </row>
    <row r="45" spans="2:93" s="22" customFormat="1">
      <c r="B45" s="411" t="s">
        <v>695</v>
      </c>
      <c r="C45" s="444"/>
      <c r="D45" s="444"/>
      <c r="E45" s="444"/>
      <c r="F45" s="444"/>
      <c r="G45" s="444"/>
      <c r="H45" s="444"/>
      <c r="I45" s="444"/>
      <c r="J45" s="444"/>
      <c r="K45" s="444"/>
      <c r="L45" s="444"/>
      <c r="M45" s="445"/>
      <c r="O45" s="411" t="s">
        <v>695</v>
      </c>
      <c r="P45" s="444"/>
      <c r="Q45" s="444"/>
      <c r="R45" s="444"/>
      <c r="S45" s="444"/>
      <c r="T45" s="444"/>
      <c r="U45" s="444"/>
      <c r="V45" s="444"/>
      <c r="W45" s="444"/>
      <c r="X45" s="444"/>
      <c r="Y45" s="444"/>
      <c r="Z45" s="445"/>
      <c r="AB45" s="411" t="s">
        <v>695</v>
      </c>
      <c r="AC45" s="444"/>
      <c r="AD45" s="444"/>
      <c r="AE45" s="444"/>
      <c r="AF45" s="444"/>
      <c r="AG45" s="444"/>
      <c r="AH45" s="444"/>
      <c r="AI45" s="444"/>
      <c r="AJ45" s="444"/>
      <c r="AK45" s="444"/>
      <c r="AL45" s="444"/>
      <c r="AM45" s="445"/>
      <c r="AO45" s="411" t="s">
        <v>695</v>
      </c>
      <c r="AP45" s="444"/>
      <c r="AQ45" s="444"/>
      <c r="AR45" s="444"/>
      <c r="AS45" s="444"/>
      <c r="AT45" s="444"/>
      <c r="AU45" s="444"/>
      <c r="AV45" s="444"/>
      <c r="AW45" s="444"/>
      <c r="AX45" s="444"/>
      <c r="AY45" s="444"/>
      <c r="AZ45" s="445"/>
      <c r="BB45" s="411" t="s">
        <v>695</v>
      </c>
      <c r="BC45" s="444"/>
      <c r="BD45" s="444"/>
      <c r="BE45" s="444"/>
      <c r="BF45" s="444"/>
      <c r="BG45" s="444"/>
      <c r="BH45" s="444"/>
      <c r="BI45" s="444"/>
      <c r="BJ45" s="444"/>
      <c r="BK45" s="444"/>
      <c r="BL45" s="444"/>
      <c r="BM45" s="445"/>
      <c r="BO45" s="411" t="s">
        <v>695</v>
      </c>
      <c r="BP45" s="444"/>
      <c r="BQ45" s="444"/>
      <c r="BR45" s="444"/>
      <c r="BS45" s="444"/>
      <c r="BT45" s="444"/>
      <c r="BU45" s="444"/>
      <c r="BV45" s="444"/>
      <c r="BW45" s="444"/>
      <c r="BX45" s="444"/>
      <c r="BY45" s="444"/>
      <c r="BZ45" s="445"/>
      <c r="CC45" s="446" t="s">
        <v>85</v>
      </c>
      <c r="CD45" s="411" t="s">
        <v>695</v>
      </c>
      <c r="CE45" s="444"/>
      <c r="CF45" s="444"/>
      <c r="CG45" s="444"/>
      <c r="CH45" s="444"/>
      <c r="CI45" s="444"/>
      <c r="CJ45" s="444"/>
      <c r="CK45" s="444"/>
      <c r="CL45" s="444"/>
      <c r="CM45" s="444"/>
      <c r="CN45" s="444"/>
      <c r="CO45" s="445"/>
    </row>
  </sheetData>
  <phoneticPr fontId="3" type="noConversion"/>
  <pageMargins left="0.59055118110236227" right="0.59055118110236227" top="0.78740157480314965" bottom="0.78740157480314965" header="0.39370078740157483" footer="0.39370078740157483"/>
  <pageSetup paperSize="9" scale="70" firstPageNumber="43" fitToWidth="7" orientation="landscape" useFirstPageNumber="1" r:id="rId1"/>
  <headerFooter>
    <oddHeader>&amp;R&amp;12Les finances groupements à fiscalité propre en 2016</oddHeader>
    <oddFooter>&amp;L&amp;12Direction Générale des Collectivités Locales / DESL&amp;C&amp;12&amp;P&amp;R&amp;12Mise en ligne : juillet 2018</oddFooter>
    <firstHeader>&amp;RLes finances groupements à fiscalité propre en 2016</firstHeader>
    <firstFooter>&amp;LDirection Générale des Collectivités Locales / DESL&amp;C44&amp;RMise en ligne : mai 2018</firstFooter>
  </headerFooter>
  <colBreaks count="6" manualBreakCount="6">
    <brk id="13" max="45" man="1"/>
    <brk id="26" max="45" man="1"/>
    <brk id="39" max="45" man="1"/>
    <brk id="52" max="45" man="1"/>
    <brk id="65" max="45" man="1"/>
    <brk id="79" max="45" man="1"/>
  </colBreaks>
</worksheet>
</file>

<file path=xl/worksheets/sheet22.xml><?xml version="1.0" encoding="utf-8"?>
<worksheet xmlns="http://schemas.openxmlformats.org/spreadsheetml/2006/main" xmlns:r="http://schemas.openxmlformats.org/officeDocument/2006/relationships">
  <dimension ref="A1:BO45"/>
  <sheetViews>
    <sheetView zoomScaleNormal="100" zoomScaleSheetLayoutView="85" workbookViewId="0">
      <selection activeCell="C15" sqref="C15"/>
    </sheetView>
  </sheetViews>
  <sheetFormatPr baseColWidth="10" defaultRowHeight="12.75"/>
  <cols>
    <col min="1" max="1" width="4" customWidth="1"/>
    <col min="2" max="2" width="29.5703125" customWidth="1"/>
    <col min="3" max="10" width="12.42578125" customWidth="1"/>
    <col min="11" max="12" width="14.85546875" customWidth="1"/>
    <col min="13" max="13" width="14.85546875" style="74" customWidth="1"/>
    <col min="14" max="14" width="4" customWidth="1"/>
    <col min="15" max="15" width="29.5703125" customWidth="1"/>
    <col min="16" max="23" width="12.42578125" customWidth="1"/>
    <col min="24" max="25" width="14.5703125" customWidth="1"/>
    <col min="26" max="26" width="14.5703125" style="74" customWidth="1"/>
    <col min="27" max="27" width="4" customWidth="1"/>
    <col min="28" max="28" width="29.5703125" customWidth="1"/>
    <col min="29" max="36" width="12.42578125" customWidth="1"/>
    <col min="37" max="38" width="14.5703125" customWidth="1"/>
    <col min="39" max="39" width="14.5703125" style="74" customWidth="1"/>
    <col min="40" max="40" width="4" customWidth="1"/>
    <col min="41" max="41" width="29.5703125" customWidth="1"/>
    <col min="42" max="49" width="12.42578125" customWidth="1"/>
    <col min="50" max="51" width="15" customWidth="1"/>
    <col min="52" max="52" width="15" style="74" customWidth="1"/>
    <col min="53" max="53" width="1.5703125" hidden="1" customWidth="1"/>
    <col min="54" max="54" width="4" customWidth="1"/>
    <col min="55" max="55" width="11.42578125" hidden="1" customWidth="1"/>
    <col min="56" max="56" width="29.5703125" customWidth="1"/>
    <col min="57" max="64" width="12.42578125" customWidth="1"/>
    <col min="65" max="67" width="14.140625" customWidth="1"/>
  </cols>
  <sheetData>
    <row r="1" spans="1:67" ht="21">
      <c r="A1" s="9" t="s">
        <v>439</v>
      </c>
      <c r="B1" s="48"/>
      <c r="C1" s="48"/>
      <c r="D1" s="48"/>
      <c r="E1" s="48"/>
      <c r="F1" s="48"/>
      <c r="G1" s="48"/>
      <c r="H1" s="48"/>
      <c r="I1" s="48"/>
      <c r="J1" s="48"/>
      <c r="K1" s="48"/>
      <c r="L1" s="48"/>
      <c r="M1" s="128"/>
      <c r="N1" s="28"/>
      <c r="O1" s="48"/>
      <c r="P1" s="48"/>
      <c r="Q1" s="48"/>
      <c r="R1" s="48"/>
      <c r="S1" s="48"/>
      <c r="T1" s="48"/>
      <c r="U1" s="48"/>
      <c r="V1" s="48"/>
      <c r="W1" s="48"/>
      <c r="X1" s="48"/>
      <c r="Y1" s="48"/>
      <c r="Z1" s="128"/>
      <c r="AA1" s="28"/>
      <c r="AB1" s="48"/>
      <c r="AC1" s="48"/>
      <c r="AD1" s="48"/>
      <c r="AE1" s="48"/>
      <c r="AF1" s="48"/>
      <c r="AG1" s="48"/>
      <c r="AH1" s="48"/>
      <c r="AI1" s="48"/>
      <c r="AJ1" s="48"/>
      <c r="AK1" s="48"/>
      <c r="AL1" s="48"/>
      <c r="AM1" s="128"/>
      <c r="AN1" s="106"/>
      <c r="AO1" s="107"/>
      <c r="AP1" s="107"/>
      <c r="AQ1" s="107"/>
      <c r="AR1" s="107"/>
      <c r="AS1" s="107"/>
      <c r="AT1" s="107"/>
      <c r="AU1" s="107"/>
      <c r="AV1" s="107"/>
      <c r="AW1" s="48"/>
      <c r="AX1" s="48"/>
      <c r="AY1" s="48"/>
      <c r="AZ1" s="128"/>
      <c r="BA1" s="106"/>
      <c r="BB1" s="106"/>
      <c r="BC1" s="108"/>
      <c r="BD1" s="108"/>
      <c r="BE1" s="109"/>
      <c r="BF1" s="109"/>
      <c r="BG1" s="109"/>
      <c r="BH1" s="109"/>
      <c r="BI1" s="109"/>
      <c r="BJ1" s="109"/>
      <c r="BK1" s="109"/>
      <c r="BL1" s="109"/>
      <c r="BM1" s="109"/>
      <c r="BN1" s="109"/>
      <c r="BO1" s="138"/>
    </row>
    <row r="2" spans="1:67" ht="12.75" customHeight="1">
      <c r="A2" s="8"/>
      <c r="B2" s="48"/>
      <c r="C2" s="48"/>
      <c r="D2" s="48"/>
      <c r="E2" s="48"/>
      <c r="F2" s="58"/>
      <c r="G2" s="48"/>
      <c r="H2" s="48"/>
      <c r="I2" s="48"/>
      <c r="J2" s="48"/>
      <c r="K2" s="48"/>
      <c r="L2" s="48"/>
      <c r="M2" s="128"/>
      <c r="N2" s="28"/>
      <c r="O2" s="48"/>
      <c r="P2" s="48"/>
      <c r="Q2" s="48"/>
      <c r="R2" s="48"/>
      <c r="S2" s="48"/>
      <c r="T2" s="48"/>
      <c r="U2" s="48"/>
      <c r="V2" s="48"/>
      <c r="W2" s="48"/>
      <c r="X2" s="48"/>
      <c r="Y2" s="48"/>
      <c r="Z2" s="128"/>
      <c r="AA2" s="28"/>
      <c r="AB2" s="48"/>
      <c r="AC2" s="48"/>
      <c r="AD2" s="48"/>
      <c r="AE2" s="48"/>
      <c r="AF2" s="48"/>
      <c r="AG2" s="48"/>
      <c r="AH2" s="48"/>
      <c r="AI2" s="48"/>
      <c r="AJ2" s="48"/>
      <c r="AK2" s="48"/>
      <c r="AL2" s="48"/>
      <c r="AM2" s="128"/>
      <c r="AN2" s="106"/>
      <c r="AO2" s="107"/>
      <c r="AP2" s="107"/>
      <c r="AQ2" s="107"/>
      <c r="AR2" s="107"/>
      <c r="AS2" s="107"/>
      <c r="AT2" s="107"/>
      <c r="AU2" s="107"/>
      <c r="AV2" s="107"/>
      <c r="AW2" s="48"/>
      <c r="AX2" s="48"/>
      <c r="AY2" s="48"/>
      <c r="AZ2" s="128"/>
      <c r="BA2" s="106"/>
      <c r="BB2" s="106"/>
      <c r="BC2" s="108"/>
      <c r="BD2" s="108"/>
      <c r="BE2" s="109"/>
      <c r="BF2" s="109"/>
      <c r="BG2" s="109"/>
      <c r="BH2" s="109"/>
      <c r="BI2" s="109"/>
      <c r="BJ2" s="109"/>
      <c r="BK2" s="109"/>
      <c r="BL2" s="109"/>
      <c r="BM2" s="109"/>
      <c r="BN2" s="109"/>
      <c r="BO2" s="138"/>
    </row>
    <row r="3" spans="1:67">
      <c r="A3" s="12"/>
      <c r="B3" s="12"/>
      <c r="C3" s="12"/>
      <c r="D3" s="12"/>
      <c r="E3" s="12"/>
      <c r="F3" s="14"/>
      <c r="G3" s="12"/>
      <c r="H3" s="12"/>
      <c r="I3" s="12"/>
      <c r="J3" s="12"/>
      <c r="K3" s="12"/>
      <c r="L3" s="12"/>
      <c r="M3" s="23"/>
      <c r="N3" s="110"/>
      <c r="O3" s="12"/>
      <c r="P3" s="12"/>
      <c r="Q3" s="12"/>
      <c r="R3" s="12"/>
      <c r="S3" s="12"/>
      <c r="T3" s="12"/>
      <c r="U3" s="12"/>
      <c r="V3" s="12"/>
      <c r="W3" s="12"/>
      <c r="X3" s="12"/>
      <c r="Y3" s="12"/>
      <c r="Z3" s="23"/>
      <c r="AA3" s="110"/>
      <c r="AB3" s="12"/>
      <c r="AC3" s="12"/>
      <c r="AD3" s="12"/>
      <c r="AE3" s="12"/>
      <c r="AF3" s="12"/>
      <c r="AG3" s="12"/>
      <c r="AH3" s="12"/>
      <c r="AI3" s="12"/>
      <c r="AJ3" s="12"/>
      <c r="AK3" s="12"/>
      <c r="AL3" s="12"/>
      <c r="AM3" s="23"/>
      <c r="AN3" s="24"/>
      <c r="AO3" s="24"/>
      <c r="AP3" s="24"/>
      <c r="AQ3" s="24"/>
      <c r="AR3" s="24"/>
      <c r="AS3" s="24"/>
      <c r="AT3" s="24"/>
      <c r="AU3" s="24"/>
      <c r="AV3" s="24"/>
      <c r="AW3" s="26"/>
      <c r="AX3" s="26"/>
      <c r="AY3" s="26"/>
      <c r="AZ3" s="134"/>
      <c r="BA3" s="24"/>
      <c r="BB3" s="24"/>
      <c r="BC3" s="36"/>
      <c r="BD3" s="36"/>
      <c r="BE3" s="112"/>
      <c r="BF3" s="112"/>
      <c r="BG3" s="112"/>
      <c r="BH3" s="112"/>
      <c r="BI3" s="112"/>
      <c r="BJ3" s="112"/>
      <c r="BK3" s="112"/>
      <c r="BL3" s="112"/>
      <c r="BM3" s="112"/>
      <c r="BN3" s="112"/>
      <c r="BO3" s="139"/>
    </row>
    <row r="4" spans="1:67" ht="16.5">
      <c r="A4" s="88" t="s">
        <v>440</v>
      </c>
      <c r="B4" s="88"/>
      <c r="C4" s="88"/>
      <c r="D4" s="88"/>
      <c r="E4" s="88"/>
      <c r="F4" s="233"/>
      <c r="G4" s="88"/>
      <c r="H4" s="88"/>
      <c r="I4" s="88"/>
      <c r="J4" s="88"/>
      <c r="K4" s="88"/>
      <c r="L4" s="88"/>
      <c r="M4" s="129"/>
      <c r="N4" s="33" t="s">
        <v>441</v>
      </c>
      <c r="O4" s="33"/>
      <c r="P4" s="33"/>
      <c r="Q4" s="33"/>
      <c r="R4" s="33"/>
      <c r="S4" s="33"/>
      <c r="T4" s="33"/>
      <c r="U4" s="33"/>
      <c r="V4" s="33"/>
      <c r="W4" s="33"/>
      <c r="X4" s="33"/>
      <c r="Y4" s="33"/>
      <c r="Z4" s="132"/>
      <c r="AA4" s="33" t="s">
        <v>442</v>
      </c>
      <c r="AB4" s="33"/>
      <c r="AC4" s="33"/>
      <c r="AD4" s="33"/>
      <c r="AE4" s="33"/>
      <c r="AF4" s="33"/>
      <c r="AG4" s="33"/>
      <c r="AH4" s="33"/>
      <c r="AI4" s="33"/>
      <c r="AJ4" s="33"/>
      <c r="AK4" s="33"/>
      <c r="AL4" s="33"/>
      <c r="AM4" s="132"/>
      <c r="AN4" s="33" t="s">
        <v>443</v>
      </c>
      <c r="AO4" s="33"/>
      <c r="AP4" s="33"/>
      <c r="AQ4" s="33"/>
      <c r="AR4" s="33"/>
      <c r="AS4" s="33"/>
      <c r="AT4" s="33"/>
      <c r="AU4" s="33"/>
      <c r="AV4" s="33"/>
      <c r="AW4" s="33"/>
      <c r="AX4" s="33"/>
      <c r="AY4" s="33"/>
      <c r="AZ4" s="132"/>
      <c r="BA4" s="33" t="s">
        <v>14</v>
      </c>
      <c r="BB4" s="33" t="s">
        <v>444</v>
      </c>
      <c r="BC4" s="113"/>
      <c r="BD4" s="113"/>
      <c r="BE4" s="114"/>
      <c r="BF4" s="114"/>
      <c r="BG4" s="114"/>
      <c r="BH4" s="114"/>
      <c r="BI4" s="114"/>
      <c r="BJ4" s="114"/>
      <c r="BK4" s="114"/>
      <c r="BL4" s="114"/>
      <c r="BM4" s="114"/>
      <c r="BN4" s="114"/>
      <c r="BO4" s="140"/>
    </row>
    <row r="5" spans="1:67" ht="16.5">
      <c r="A5" s="230" t="s">
        <v>205</v>
      </c>
      <c r="B5" s="127"/>
      <c r="C5" s="127"/>
      <c r="D5" s="127"/>
      <c r="E5" s="127"/>
      <c r="F5" s="127"/>
      <c r="G5" s="127"/>
      <c r="H5" s="127"/>
      <c r="I5" s="127"/>
      <c r="J5" s="127"/>
      <c r="K5" s="127"/>
      <c r="L5" s="127"/>
      <c r="M5" s="130"/>
      <c r="N5" s="230"/>
      <c r="O5" s="86"/>
      <c r="P5" s="86"/>
      <c r="Q5" s="86"/>
      <c r="R5" s="86"/>
      <c r="S5" s="86"/>
      <c r="T5" s="86"/>
      <c r="U5" s="86"/>
      <c r="V5" s="86"/>
      <c r="W5" s="86"/>
      <c r="X5" s="86"/>
      <c r="Y5" s="86"/>
      <c r="Z5" s="133"/>
      <c r="AA5" s="230" t="s">
        <v>205</v>
      </c>
      <c r="AB5" s="86"/>
      <c r="AC5" s="86"/>
      <c r="AD5" s="86"/>
      <c r="AE5" s="86"/>
      <c r="AF5" s="86"/>
      <c r="AG5" s="86"/>
      <c r="AH5" s="86"/>
      <c r="AI5" s="86"/>
      <c r="AJ5" s="86"/>
      <c r="AK5" s="86"/>
      <c r="AL5" s="86"/>
      <c r="AM5" s="133"/>
      <c r="AN5" s="230" t="s">
        <v>205</v>
      </c>
      <c r="AO5" s="88"/>
      <c r="AP5" s="88"/>
      <c r="AQ5" s="88"/>
      <c r="AR5" s="88"/>
      <c r="AS5" s="88"/>
      <c r="AT5" s="88"/>
      <c r="AU5" s="88"/>
      <c r="AV5" s="88"/>
      <c r="AW5" s="88"/>
      <c r="AX5" s="88"/>
      <c r="AY5" s="88"/>
      <c r="AZ5" s="129"/>
      <c r="BA5" s="86"/>
      <c r="BB5" s="230" t="s">
        <v>205</v>
      </c>
      <c r="BC5" s="116"/>
      <c r="BD5" s="116"/>
      <c r="BE5" s="117"/>
      <c r="BF5" s="117"/>
      <c r="BG5" s="117"/>
      <c r="BH5" s="117"/>
      <c r="BI5" s="117"/>
      <c r="BJ5" s="117"/>
      <c r="BK5" s="117"/>
      <c r="BL5" s="117"/>
      <c r="BM5" s="117"/>
      <c r="BN5" s="117"/>
      <c r="BO5" s="141"/>
    </row>
    <row r="6" spans="1:67">
      <c r="B6" s="12"/>
      <c r="C6" s="12"/>
      <c r="D6" s="12"/>
      <c r="E6" s="12"/>
      <c r="F6" s="12"/>
      <c r="G6" s="12"/>
      <c r="H6" s="12"/>
      <c r="I6" s="12"/>
      <c r="J6" s="12"/>
      <c r="K6" s="12"/>
      <c r="L6" s="12"/>
      <c r="M6" s="23"/>
      <c r="N6" s="26"/>
      <c r="O6" s="12"/>
      <c r="P6" s="12"/>
      <c r="Q6" s="12"/>
      <c r="R6" s="12"/>
      <c r="S6" s="12"/>
      <c r="T6" s="12"/>
      <c r="U6" s="12"/>
      <c r="V6" s="12"/>
      <c r="W6" s="12"/>
      <c r="X6" s="12"/>
      <c r="Y6" s="12"/>
      <c r="Z6" s="23"/>
      <c r="AA6" s="47" t="s">
        <v>302</v>
      </c>
      <c r="AB6" s="12"/>
      <c r="AC6" s="12"/>
      <c r="AD6" s="12"/>
      <c r="AE6" s="12"/>
      <c r="AF6" s="12"/>
      <c r="AG6" s="12"/>
      <c r="AH6" s="12"/>
      <c r="AI6" s="12"/>
      <c r="AJ6" s="12"/>
      <c r="AK6" s="12"/>
      <c r="AL6" s="12"/>
      <c r="AM6" s="23"/>
      <c r="AN6" s="47" t="s">
        <v>224</v>
      </c>
      <c r="AO6" s="24"/>
      <c r="AP6" s="24"/>
      <c r="AQ6" s="24"/>
      <c r="AR6" s="24"/>
      <c r="AS6" s="24"/>
      <c r="AT6" s="24"/>
      <c r="AU6" s="24"/>
      <c r="AV6" s="24"/>
      <c r="AW6" s="26"/>
      <c r="AX6" s="26"/>
      <c r="AY6" s="26"/>
      <c r="AZ6" s="134"/>
      <c r="BA6" s="118"/>
      <c r="BC6" s="36"/>
      <c r="BD6" s="36"/>
      <c r="BE6" s="112"/>
      <c r="BF6" s="112"/>
      <c r="BG6" s="112"/>
      <c r="BH6" s="112"/>
      <c r="BI6" s="112"/>
      <c r="BJ6" s="112"/>
      <c r="BK6" s="112"/>
      <c r="BL6" s="112"/>
      <c r="BM6" s="112"/>
      <c r="BN6" s="112"/>
      <c r="BO6" s="139"/>
    </row>
    <row r="7" spans="1:67">
      <c r="A7" s="47" t="s">
        <v>261</v>
      </c>
      <c r="B7" s="12"/>
      <c r="C7" s="12"/>
      <c r="D7" s="12"/>
      <c r="E7" s="12"/>
      <c r="F7" s="12"/>
      <c r="G7" s="12"/>
      <c r="H7" s="12"/>
      <c r="I7" s="12"/>
      <c r="J7" s="12"/>
      <c r="K7" s="12"/>
      <c r="L7" s="12"/>
      <c r="M7" s="23"/>
      <c r="N7" s="47" t="s">
        <v>262</v>
      </c>
      <c r="O7" s="12"/>
      <c r="P7" s="12"/>
      <c r="Q7" s="12"/>
      <c r="R7" s="12"/>
      <c r="S7" s="12"/>
      <c r="T7" s="12"/>
      <c r="U7" s="12"/>
      <c r="V7" s="12"/>
      <c r="W7" s="12"/>
      <c r="X7" s="12"/>
      <c r="Y7" s="12"/>
      <c r="Z7" s="23"/>
      <c r="AA7" s="47" t="s">
        <v>261</v>
      </c>
      <c r="AB7" s="12"/>
      <c r="AC7" s="12"/>
      <c r="AD7" s="12"/>
      <c r="AE7" s="12"/>
      <c r="AF7" s="12"/>
      <c r="AG7" s="12"/>
      <c r="AH7" s="12"/>
      <c r="AI7" s="12"/>
      <c r="AJ7" s="12"/>
      <c r="AK7" s="12"/>
      <c r="AL7" s="12"/>
      <c r="AM7" s="23"/>
      <c r="AN7" s="47" t="s">
        <v>263</v>
      </c>
      <c r="AO7" s="24"/>
      <c r="AP7" s="24"/>
      <c r="AQ7" s="24"/>
      <c r="AR7" s="24"/>
      <c r="AS7" s="24"/>
      <c r="AT7" s="24"/>
      <c r="AU7" s="24"/>
      <c r="AV7" s="24"/>
      <c r="AW7" s="26"/>
      <c r="AX7" s="26"/>
      <c r="AY7" s="26"/>
      <c r="AZ7" s="134"/>
      <c r="BA7" s="24" t="s">
        <v>20</v>
      </c>
      <c r="BB7" s="47" t="s">
        <v>739</v>
      </c>
      <c r="BC7" s="36"/>
      <c r="BD7" s="36"/>
      <c r="BE7" s="112"/>
      <c r="BF7" s="112"/>
      <c r="BG7" s="112"/>
      <c r="BH7" s="112"/>
      <c r="BI7" s="112"/>
      <c r="BJ7" s="112"/>
      <c r="BK7" s="112"/>
      <c r="BL7" s="112"/>
      <c r="BM7" s="112"/>
      <c r="BN7" s="112"/>
      <c r="BO7" s="139"/>
    </row>
    <row r="8" spans="1:67">
      <c r="A8" s="47" t="s">
        <v>295</v>
      </c>
      <c r="B8" s="119"/>
      <c r="C8" s="12"/>
      <c r="D8" s="12"/>
      <c r="E8" s="12"/>
      <c r="F8" s="12"/>
      <c r="G8" s="12"/>
      <c r="H8" s="12"/>
      <c r="I8" s="12"/>
      <c r="J8" s="12"/>
      <c r="K8" s="12"/>
      <c r="L8" s="12"/>
      <c r="M8" s="23"/>
      <c r="N8" s="47" t="s">
        <v>226</v>
      </c>
      <c r="O8" s="12"/>
      <c r="P8" s="12"/>
      <c r="Q8" s="12"/>
      <c r="R8" s="12"/>
      <c r="S8" s="12"/>
      <c r="T8" s="12"/>
      <c r="U8" s="12"/>
      <c r="V8" s="12"/>
      <c r="W8" s="12"/>
      <c r="X8" s="12"/>
      <c r="Y8" s="12"/>
      <c r="Z8" s="23"/>
      <c r="AA8" s="47" t="s">
        <v>227</v>
      </c>
      <c r="AB8" s="12"/>
      <c r="AC8" s="12"/>
      <c r="AD8" s="12"/>
      <c r="AE8" s="12"/>
      <c r="AF8" s="12"/>
      <c r="AG8" s="12"/>
      <c r="AH8" s="12"/>
      <c r="AI8" s="12"/>
      <c r="AJ8" s="12"/>
      <c r="AK8" s="12"/>
      <c r="AL8" s="12"/>
      <c r="AM8" s="23"/>
      <c r="AN8" s="47" t="s">
        <v>228</v>
      </c>
      <c r="AO8" s="24"/>
      <c r="AP8" s="24"/>
      <c r="AQ8" s="24"/>
      <c r="AR8" s="24"/>
      <c r="AS8" s="24"/>
      <c r="AT8" s="24"/>
      <c r="AU8" s="24"/>
      <c r="AV8" s="24"/>
      <c r="AW8" s="26"/>
      <c r="AX8" s="26"/>
      <c r="AY8" s="26"/>
      <c r="AZ8" s="134"/>
      <c r="BA8" s="24"/>
      <c r="BB8" s="47" t="s">
        <v>261</v>
      </c>
      <c r="BC8" s="36"/>
      <c r="BD8" s="36"/>
      <c r="BE8" s="112"/>
      <c r="BF8" s="112"/>
      <c r="BG8" s="112"/>
      <c r="BH8" s="112"/>
      <c r="BI8" s="112"/>
      <c r="BJ8" s="112"/>
      <c r="BK8" s="112"/>
      <c r="BL8" s="112"/>
      <c r="BM8" s="112"/>
      <c r="BN8" s="112"/>
      <c r="BO8" s="139"/>
    </row>
    <row r="9" spans="1:67">
      <c r="A9" s="12"/>
      <c r="B9" s="7"/>
      <c r="C9" s="7"/>
      <c r="D9" s="7"/>
      <c r="E9" s="7"/>
      <c r="F9" s="7"/>
      <c r="G9" s="7"/>
      <c r="H9" s="7"/>
      <c r="I9" s="7"/>
      <c r="J9" s="7"/>
      <c r="K9" s="7"/>
      <c r="L9" s="7"/>
      <c r="M9" s="13"/>
      <c r="N9" s="7"/>
      <c r="O9" s="119"/>
      <c r="P9" s="7"/>
      <c r="Q9" s="7"/>
      <c r="R9" s="7"/>
      <c r="S9" s="7"/>
      <c r="T9" s="7"/>
      <c r="U9" s="7"/>
      <c r="V9" s="7"/>
      <c r="W9" s="7"/>
      <c r="X9" s="7"/>
      <c r="Y9" s="7"/>
      <c r="Z9" s="13"/>
      <c r="AB9" s="7"/>
      <c r="AC9" s="7"/>
      <c r="AD9" s="7"/>
      <c r="AE9" s="7"/>
      <c r="AF9" s="7"/>
      <c r="AG9" s="7"/>
      <c r="AH9" s="7"/>
      <c r="AI9" s="7"/>
      <c r="AJ9" s="7"/>
      <c r="AK9" s="7"/>
      <c r="AL9" s="7"/>
      <c r="AM9" s="13"/>
      <c r="AO9" s="90"/>
      <c r="AP9" s="90"/>
      <c r="AQ9" s="90"/>
      <c r="AR9" s="90"/>
      <c r="AS9" s="90"/>
      <c r="AT9" s="90"/>
      <c r="AU9" s="90"/>
      <c r="AV9" s="90"/>
      <c r="AW9" s="26"/>
      <c r="AX9" s="26"/>
      <c r="AY9" s="26"/>
      <c r="AZ9" s="134"/>
      <c r="BA9" s="90"/>
      <c r="BB9" s="47" t="s">
        <v>228</v>
      </c>
      <c r="BC9" s="36"/>
      <c r="BD9" s="36"/>
      <c r="BE9" s="112"/>
      <c r="BF9" s="112"/>
      <c r="BG9" s="112"/>
      <c r="BH9" s="112"/>
      <c r="BI9" s="112"/>
      <c r="BJ9" s="112"/>
      <c r="BK9" s="112"/>
      <c r="BL9" s="112"/>
      <c r="BM9" s="112"/>
      <c r="BN9" s="112"/>
      <c r="BO9" s="139"/>
    </row>
    <row r="10" spans="1:67">
      <c r="B10" s="12"/>
      <c r="C10" s="12"/>
      <c r="D10" s="12"/>
      <c r="E10" s="12"/>
      <c r="F10" s="12"/>
      <c r="G10" s="12"/>
      <c r="H10" s="12"/>
      <c r="I10" s="12"/>
      <c r="J10" s="12"/>
      <c r="K10" s="12"/>
      <c r="L10" s="12"/>
      <c r="M10" s="23"/>
      <c r="O10" s="12"/>
      <c r="P10" s="12"/>
      <c r="Q10" s="12"/>
      <c r="R10" s="12"/>
      <c r="S10" s="12"/>
      <c r="T10" s="12"/>
      <c r="U10" s="12"/>
      <c r="V10" s="12"/>
      <c r="W10" s="12"/>
      <c r="X10" s="12"/>
      <c r="Y10" s="12"/>
      <c r="Z10" s="23"/>
      <c r="AA10" s="121"/>
      <c r="AB10" s="12"/>
      <c r="AC10" s="12"/>
      <c r="AD10" s="12"/>
      <c r="AE10" s="12"/>
      <c r="AF10" s="12"/>
      <c r="AG10" s="12"/>
      <c r="AH10" s="12"/>
      <c r="AI10" s="12"/>
      <c r="AJ10" s="12"/>
      <c r="AK10" s="12"/>
      <c r="AL10" s="12"/>
      <c r="AM10" s="23"/>
      <c r="AO10" s="24"/>
      <c r="AP10" s="24"/>
      <c r="AQ10" s="24"/>
      <c r="AR10" s="24"/>
      <c r="AS10" s="24"/>
      <c r="AT10" s="24"/>
      <c r="AU10" s="24"/>
      <c r="AV10" s="24"/>
      <c r="AW10" s="26"/>
      <c r="AX10" s="26"/>
      <c r="AY10" s="26"/>
      <c r="AZ10" s="134"/>
      <c r="BA10" s="121" t="s">
        <v>21</v>
      </c>
      <c r="BC10" s="120"/>
      <c r="BD10" s="120"/>
      <c r="BE10" s="66"/>
      <c r="BF10" s="66"/>
      <c r="BG10" s="66"/>
      <c r="BH10" s="66"/>
      <c r="BI10" s="66"/>
      <c r="BJ10" s="66"/>
      <c r="BK10" s="66"/>
      <c r="BL10" s="66"/>
      <c r="BM10" s="66"/>
      <c r="BN10" s="66"/>
      <c r="BO10" s="142"/>
    </row>
    <row r="11" spans="1:67">
      <c r="A11" s="38" t="s">
        <v>198</v>
      </c>
      <c r="B11" s="12"/>
      <c r="C11" s="12"/>
      <c r="D11" s="12"/>
      <c r="E11" s="12"/>
      <c r="F11" s="12"/>
      <c r="G11" s="12"/>
      <c r="H11" s="12"/>
      <c r="I11" s="12"/>
      <c r="J11" s="12"/>
      <c r="K11" s="12"/>
      <c r="L11" s="12"/>
      <c r="M11" s="23"/>
      <c r="N11" s="38" t="s">
        <v>235</v>
      </c>
      <c r="O11" s="12"/>
      <c r="P11" s="12"/>
      <c r="Q11" s="12"/>
      <c r="R11" s="12"/>
      <c r="S11" s="12"/>
      <c r="T11" s="12"/>
      <c r="U11" s="12"/>
      <c r="V11" s="12"/>
      <c r="W11" s="12"/>
      <c r="X11" s="12"/>
      <c r="Y11" s="12"/>
      <c r="Z11" s="23"/>
      <c r="AA11" s="121"/>
      <c r="AB11" s="12"/>
      <c r="AC11" s="12"/>
      <c r="AD11" s="12"/>
      <c r="AE11" s="12"/>
      <c r="AF11" s="12"/>
      <c r="AG11" s="12"/>
      <c r="AH11" s="12"/>
      <c r="AI11" s="12"/>
      <c r="AJ11" s="12"/>
      <c r="AK11" s="12"/>
      <c r="AL11" s="12"/>
      <c r="AM11" s="23"/>
      <c r="AN11" s="121"/>
      <c r="BB11" s="121"/>
      <c r="BC11" s="120"/>
      <c r="BD11" s="120"/>
      <c r="BE11" s="66"/>
      <c r="BF11" s="66"/>
      <c r="BG11" s="66"/>
      <c r="BH11" s="66"/>
      <c r="BI11" s="66"/>
      <c r="BJ11" s="66"/>
      <c r="BK11" s="66"/>
      <c r="BL11" s="66"/>
      <c r="BM11" s="66"/>
      <c r="BN11" s="66"/>
      <c r="BO11" s="142"/>
    </row>
    <row r="12" spans="1:67">
      <c r="B12" s="12"/>
      <c r="C12" s="12"/>
      <c r="D12" s="12"/>
      <c r="E12" s="12"/>
      <c r="F12" s="12"/>
      <c r="G12" s="12"/>
      <c r="H12" s="12"/>
      <c r="I12" s="12"/>
      <c r="J12" s="12"/>
      <c r="K12" s="12"/>
      <c r="L12" s="12"/>
      <c r="M12" s="23"/>
      <c r="N12" s="12"/>
      <c r="O12" s="12"/>
      <c r="P12" s="12"/>
      <c r="Q12" s="12"/>
      <c r="R12" s="12"/>
      <c r="S12" s="12"/>
      <c r="T12" s="12"/>
      <c r="U12" s="12"/>
      <c r="V12" s="12"/>
      <c r="W12" s="12"/>
      <c r="X12" s="12"/>
      <c r="Y12" s="12"/>
      <c r="Z12" s="23"/>
      <c r="AA12" s="7"/>
      <c r="AB12" s="12"/>
      <c r="AC12" s="12"/>
      <c r="AD12" s="12"/>
      <c r="AE12" s="12"/>
      <c r="AF12" s="12"/>
      <c r="AG12" s="12"/>
      <c r="AH12" s="12"/>
      <c r="AI12" s="12"/>
      <c r="AJ12" s="12"/>
      <c r="AK12" s="12"/>
      <c r="AL12" s="12"/>
      <c r="AM12" s="23"/>
      <c r="AO12" s="24"/>
      <c r="AP12" s="24"/>
      <c r="AQ12" s="24"/>
      <c r="AR12" s="24"/>
      <c r="AS12" s="24"/>
      <c r="AT12" s="24"/>
      <c r="AU12" s="24"/>
      <c r="AV12" s="24"/>
      <c r="AW12" s="12"/>
      <c r="AX12" s="12"/>
      <c r="AY12" s="12"/>
      <c r="AZ12" s="23"/>
      <c r="BA12" s="24"/>
      <c r="BC12" s="120"/>
      <c r="BD12" s="120"/>
      <c r="BE12" s="66"/>
      <c r="BF12" s="66"/>
      <c r="BG12" s="66"/>
      <c r="BH12" s="66"/>
      <c r="BI12" s="66"/>
      <c r="BJ12" s="66"/>
      <c r="BK12" s="66"/>
      <c r="BL12" s="66"/>
      <c r="BM12" s="66"/>
      <c r="BN12" s="66"/>
      <c r="BO12" s="142"/>
    </row>
    <row r="13" spans="1:67">
      <c r="B13" s="12"/>
      <c r="C13" s="12"/>
      <c r="D13" s="12"/>
      <c r="E13" s="12"/>
      <c r="F13" s="12"/>
      <c r="G13" s="12"/>
      <c r="H13" s="12"/>
      <c r="I13" s="12"/>
      <c r="J13" s="12"/>
      <c r="K13" s="12"/>
      <c r="L13" s="12"/>
      <c r="M13" s="23"/>
      <c r="N13" s="12"/>
      <c r="O13" s="12"/>
      <c r="P13" s="12"/>
      <c r="Q13" s="12"/>
      <c r="R13" s="12"/>
      <c r="S13" s="12"/>
      <c r="T13" s="12"/>
      <c r="U13" s="12"/>
      <c r="V13" s="12"/>
      <c r="W13" s="12"/>
      <c r="X13" s="12"/>
      <c r="Y13" s="12"/>
      <c r="Z13" s="23"/>
      <c r="AA13" s="12"/>
      <c r="AB13" s="12"/>
      <c r="AC13" s="12"/>
      <c r="AD13" s="12"/>
      <c r="AE13" s="12"/>
      <c r="AF13" s="12"/>
      <c r="AG13" s="12"/>
      <c r="AH13" s="12"/>
      <c r="AI13" s="12"/>
      <c r="AJ13" s="12"/>
      <c r="AK13" s="12"/>
      <c r="AL13" s="12"/>
      <c r="AM13" s="23"/>
      <c r="AN13" s="24"/>
      <c r="AO13" s="24"/>
      <c r="AP13" s="24"/>
      <c r="AQ13" s="24"/>
      <c r="AR13" s="24"/>
      <c r="AS13" s="24"/>
      <c r="AT13" s="24"/>
      <c r="AU13" s="24"/>
      <c r="AV13" s="24"/>
      <c r="AW13" s="12"/>
      <c r="AX13" s="12"/>
      <c r="AY13" s="12"/>
      <c r="AZ13" s="23"/>
      <c r="BA13" s="24"/>
      <c r="BB13" s="111"/>
      <c r="BC13" s="120"/>
      <c r="BD13" s="120"/>
      <c r="BE13" s="66"/>
      <c r="BF13" s="66"/>
      <c r="BG13" s="66"/>
      <c r="BH13" s="66"/>
      <c r="BI13" s="66"/>
      <c r="BJ13" s="66"/>
      <c r="BK13" s="66"/>
      <c r="BL13" s="66"/>
      <c r="BM13" s="66"/>
      <c r="BN13" s="66"/>
      <c r="BO13" s="142"/>
    </row>
    <row r="14" spans="1:67">
      <c r="A14" s="122"/>
      <c r="B14" s="122"/>
      <c r="C14" s="122"/>
      <c r="D14" s="122"/>
      <c r="E14" s="122"/>
      <c r="F14" s="122"/>
      <c r="G14" s="122"/>
      <c r="H14" s="122"/>
      <c r="I14" s="122"/>
      <c r="J14" s="122"/>
      <c r="K14" s="122"/>
      <c r="L14" s="122"/>
      <c r="M14" s="131"/>
      <c r="N14" s="122"/>
      <c r="O14" s="122"/>
      <c r="P14" s="122"/>
      <c r="Q14" s="122"/>
      <c r="R14" s="122"/>
      <c r="S14" s="122"/>
      <c r="T14" s="122"/>
      <c r="U14" s="122"/>
      <c r="V14" s="122"/>
      <c r="W14" s="122"/>
      <c r="X14" s="122"/>
      <c r="Y14" s="122"/>
      <c r="Z14" s="131"/>
      <c r="AA14" s="122"/>
      <c r="AB14" s="122"/>
      <c r="AC14" s="122"/>
      <c r="AD14" s="122"/>
      <c r="AE14" s="122"/>
      <c r="AF14" s="122"/>
      <c r="AG14" s="122"/>
      <c r="AH14" s="122"/>
      <c r="AI14" s="122"/>
      <c r="AJ14" s="122"/>
      <c r="AK14" s="122"/>
      <c r="AL14" s="122"/>
      <c r="AM14" s="131"/>
      <c r="AN14" s="123"/>
      <c r="AO14" s="123"/>
      <c r="AP14" s="123"/>
      <c r="AQ14" s="123"/>
      <c r="AR14" s="123"/>
      <c r="AS14" s="123"/>
      <c r="AT14" s="123"/>
      <c r="AU14" s="123"/>
      <c r="AV14" s="123"/>
      <c r="AW14" s="122"/>
      <c r="AX14" s="122"/>
      <c r="AY14" s="122"/>
      <c r="AZ14" s="131"/>
      <c r="BA14" s="123"/>
      <c r="BB14" s="124"/>
      <c r="BC14" s="125"/>
      <c r="BD14" s="125"/>
      <c r="BE14" s="126"/>
      <c r="BF14" s="126"/>
      <c r="BG14" s="126"/>
      <c r="BH14" s="126"/>
      <c r="BI14" s="126"/>
      <c r="BJ14" s="126"/>
      <c r="BK14" s="126"/>
      <c r="BL14" s="126"/>
      <c r="BM14" s="126"/>
      <c r="BN14" s="126"/>
      <c r="BO14" s="143"/>
    </row>
    <row r="15" spans="1:67">
      <c r="A15" s="96"/>
      <c r="B15" s="97"/>
      <c r="C15" s="97"/>
      <c r="D15" s="97"/>
      <c r="E15" s="97"/>
      <c r="F15" s="97"/>
      <c r="G15" s="97"/>
      <c r="H15" s="97"/>
      <c r="I15" s="97"/>
      <c r="J15" s="97"/>
      <c r="K15" s="93"/>
      <c r="L15" s="93"/>
      <c r="M15" s="94" t="s">
        <v>88</v>
      </c>
      <c r="N15" s="96"/>
      <c r="O15" s="97"/>
      <c r="P15" s="97"/>
      <c r="Q15" s="97"/>
      <c r="R15" s="97"/>
      <c r="S15" s="97"/>
      <c r="T15" s="97"/>
      <c r="U15" s="97"/>
      <c r="V15" s="97"/>
      <c r="W15" s="93"/>
      <c r="X15" s="93"/>
      <c r="Y15" s="93"/>
      <c r="Z15" s="94" t="s">
        <v>88</v>
      </c>
      <c r="AA15" s="96"/>
      <c r="AB15" s="97"/>
      <c r="AC15" s="97"/>
      <c r="AD15" s="97"/>
      <c r="AE15" s="97"/>
      <c r="AF15" s="97"/>
      <c r="AG15" s="97"/>
      <c r="AH15" s="97"/>
      <c r="AI15" s="97"/>
      <c r="AJ15" s="93"/>
      <c r="AK15" s="93"/>
      <c r="AL15" s="93"/>
      <c r="AM15" s="94" t="s">
        <v>90</v>
      </c>
      <c r="AN15" s="96"/>
      <c r="AO15" s="97"/>
      <c r="AP15" s="97"/>
      <c r="AQ15" s="97"/>
      <c r="AR15" s="97"/>
      <c r="AS15" s="97"/>
      <c r="AT15" s="97"/>
      <c r="AU15" s="97"/>
      <c r="AV15" s="97"/>
      <c r="AW15" s="93"/>
      <c r="AX15" s="93"/>
      <c r="AY15" s="93"/>
      <c r="AZ15" s="100" t="s">
        <v>90</v>
      </c>
      <c r="BA15" s="96"/>
      <c r="BB15" s="96"/>
      <c r="BC15" s="97" t="s">
        <v>199</v>
      </c>
      <c r="BD15" s="97"/>
      <c r="BE15" s="97"/>
      <c r="BF15" s="97"/>
      <c r="BG15" s="97"/>
      <c r="BH15" s="97"/>
      <c r="BI15" s="97"/>
      <c r="BJ15" s="97"/>
      <c r="BK15" s="97"/>
      <c r="BL15" s="93"/>
      <c r="BM15" s="93"/>
      <c r="BN15" s="93"/>
      <c r="BO15" s="100" t="s">
        <v>90</v>
      </c>
    </row>
    <row r="16" spans="1:67">
      <c r="A16" s="6"/>
      <c r="B16" s="6"/>
      <c r="C16" s="6"/>
      <c r="BO16" s="74"/>
    </row>
    <row r="17" spans="2:67">
      <c r="B17" s="43" t="s">
        <v>405</v>
      </c>
      <c r="C17" s="221" t="s">
        <v>37</v>
      </c>
      <c r="D17" s="221" t="s">
        <v>38</v>
      </c>
      <c r="E17" s="221" t="s">
        <v>39</v>
      </c>
      <c r="F17" s="221" t="s">
        <v>104</v>
      </c>
      <c r="G17" s="221" t="s">
        <v>105</v>
      </c>
      <c r="H17" s="221" t="s">
        <v>106</v>
      </c>
      <c r="I17" s="221" t="s">
        <v>377</v>
      </c>
      <c r="J17" s="222">
        <v>300000</v>
      </c>
      <c r="K17" s="223" t="s">
        <v>400</v>
      </c>
      <c r="L17" s="223" t="s">
        <v>400</v>
      </c>
      <c r="M17" s="223" t="s">
        <v>69</v>
      </c>
      <c r="O17" s="43" t="s">
        <v>405</v>
      </c>
      <c r="P17" s="221" t="s">
        <v>37</v>
      </c>
      <c r="Q17" s="221" t="s">
        <v>38</v>
      </c>
      <c r="R17" s="221" t="s">
        <v>39</v>
      </c>
      <c r="S17" s="221" t="s">
        <v>104</v>
      </c>
      <c r="T17" s="221" t="s">
        <v>105</v>
      </c>
      <c r="U17" s="221" t="s">
        <v>106</v>
      </c>
      <c r="V17" s="221" t="s">
        <v>377</v>
      </c>
      <c r="W17" s="222">
        <v>300000</v>
      </c>
      <c r="X17" s="223" t="s">
        <v>400</v>
      </c>
      <c r="Y17" s="223" t="s">
        <v>400</v>
      </c>
      <c r="Z17" s="223" t="s">
        <v>69</v>
      </c>
      <c r="AB17" s="43" t="s">
        <v>405</v>
      </c>
      <c r="AC17" s="221" t="s">
        <v>37</v>
      </c>
      <c r="AD17" s="221" t="s">
        <v>38</v>
      </c>
      <c r="AE17" s="221" t="s">
        <v>39</v>
      </c>
      <c r="AF17" s="221" t="s">
        <v>104</v>
      </c>
      <c r="AG17" s="221" t="s">
        <v>105</v>
      </c>
      <c r="AH17" s="221" t="s">
        <v>106</v>
      </c>
      <c r="AI17" s="221" t="s">
        <v>377</v>
      </c>
      <c r="AJ17" s="222">
        <v>300000</v>
      </c>
      <c r="AK17" s="223" t="s">
        <v>400</v>
      </c>
      <c r="AL17" s="223" t="s">
        <v>400</v>
      </c>
      <c r="AM17" s="223" t="s">
        <v>69</v>
      </c>
      <c r="AO17" s="43" t="s">
        <v>405</v>
      </c>
      <c r="AP17" s="221" t="s">
        <v>37</v>
      </c>
      <c r="AQ17" s="221" t="s">
        <v>38</v>
      </c>
      <c r="AR17" s="221" t="s">
        <v>39</v>
      </c>
      <c r="AS17" s="221" t="s">
        <v>104</v>
      </c>
      <c r="AT17" s="221" t="s">
        <v>105</v>
      </c>
      <c r="AU17" s="221" t="s">
        <v>106</v>
      </c>
      <c r="AV17" s="221" t="s">
        <v>377</v>
      </c>
      <c r="AW17" s="222">
        <v>300000</v>
      </c>
      <c r="AX17" s="223" t="s">
        <v>400</v>
      </c>
      <c r="AY17" s="223" t="s">
        <v>400</v>
      </c>
      <c r="AZ17" s="223" t="s">
        <v>69</v>
      </c>
      <c r="BC17" s="43" t="s">
        <v>428</v>
      </c>
      <c r="BD17" s="43" t="s">
        <v>405</v>
      </c>
      <c r="BE17" s="221" t="s">
        <v>37</v>
      </c>
      <c r="BF17" s="221" t="s">
        <v>38</v>
      </c>
      <c r="BG17" s="221" t="s">
        <v>39</v>
      </c>
      <c r="BH17" s="221" t="s">
        <v>104</v>
      </c>
      <c r="BI17" s="221" t="s">
        <v>105</v>
      </c>
      <c r="BJ17" s="221" t="s">
        <v>106</v>
      </c>
      <c r="BK17" s="221" t="s">
        <v>377</v>
      </c>
      <c r="BL17" s="222">
        <v>300000</v>
      </c>
      <c r="BM17" s="223" t="s">
        <v>400</v>
      </c>
      <c r="BN17" s="223" t="s">
        <v>400</v>
      </c>
      <c r="BO17" s="223" t="s">
        <v>69</v>
      </c>
    </row>
    <row r="18" spans="2:67">
      <c r="B18" s="44"/>
      <c r="C18" s="220" t="s">
        <v>710</v>
      </c>
      <c r="D18" s="220" t="s">
        <v>40</v>
      </c>
      <c r="E18" s="220" t="s">
        <v>40</v>
      </c>
      <c r="F18" s="220" t="s">
        <v>40</v>
      </c>
      <c r="G18" s="220" t="s">
        <v>40</v>
      </c>
      <c r="H18" s="220" t="s">
        <v>40</v>
      </c>
      <c r="I18" s="220" t="s">
        <v>40</v>
      </c>
      <c r="J18" s="220" t="s">
        <v>42</v>
      </c>
      <c r="K18" s="11" t="s">
        <v>397</v>
      </c>
      <c r="L18" s="11" t="s">
        <v>398</v>
      </c>
      <c r="M18" s="11" t="s">
        <v>120</v>
      </c>
      <c r="O18" s="44"/>
      <c r="P18" s="220" t="s">
        <v>710</v>
      </c>
      <c r="Q18" s="220" t="s">
        <v>40</v>
      </c>
      <c r="R18" s="220" t="s">
        <v>40</v>
      </c>
      <c r="S18" s="220" t="s">
        <v>40</v>
      </c>
      <c r="T18" s="220" t="s">
        <v>40</v>
      </c>
      <c r="U18" s="220" t="s">
        <v>40</v>
      </c>
      <c r="V18" s="220" t="s">
        <v>40</v>
      </c>
      <c r="W18" s="220" t="s">
        <v>42</v>
      </c>
      <c r="X18" s="11" t="s">
        <v>397</v>
      </c>
      <c r="Y18" s="11" t="s">
        <v>398</v>
      </c>
      <c r="Z18" s="11" t="s">
        <v>120</v>
      </c>
      <c r="AB18" s="44"/>
      <c r="AC18" s="220" t="s">
        <v>710</v>
      </c>
      <c r="AD18" s="220" t="s">
        <v>40</v>
      </c>
      <c r="AE18" s="220" t="s">
        <v>40</v>
      </c>
      <c r="AF18" s="220" t="s">
        <v>40</v>
      </c>
      <c r="AG18" s="220" t="s">
        <v>40</v>
      </c>
      <c r="AH18" s="220" t="s">
        <v>40</v>
      </c>
      <c r="AI18" s="220" t="s">
        <v>40</v>
      </c>
      <c r="AJ18" s="220" t="s">
        <v>42</v>
      </c>
      <c r="AK18" s="11" t="s">
        <v>397</v>
      </c>
      <c r="AL18" s="11" t="s">
        <v>398</v>
      </c>
      <c r="AM18" s="11" t="s">
        <v>120</v>
      </c>
      <c r="AO18" s="44"/>
      <c r="AP18" s="220" t="s">
        <v>710</v>
      </c>
      <c r="AQ18" s="220" t="s">
        <v>40</v>
      </c>
      <c r="AR18" s="220" t="s">
        <v>40</v>
      </c>
      <c r="AS18" s="220" t="s">
        <v>40</v>
      </c>
      <c r="AT18" s="220" t="s">
        <v>40</v>
      </c>
      <c r="AU18" s="220" t="s">
        <v>40</v>
      </c>
      <c r="AV18" s="220" t="s">
        <v>40</v>
      </c>
      <c r="AW18" s="220" t="s">
        <v>42</v>
      </c>
      <c r="AX18" s="11" t="s">
        <v>397</v>
      </c>
      <c r="AY18" s="11" t="s">
        <v>398</v>
      </c>
      <c r="AZ18" s="11" t="s">
        <v>120</v>
      </c>
      <c r="BC18" s="44" t="s">
        <v>77</v>
      </c>
      <c r="BD18" s="44"/>
      <c r="BE18" s="220" t="s">
        <v>710</v>
      </c>
      <c r="BF18" s="220" t="s">
        <v>40</v>
      </c>
      <c r="BG18" s="220" t="s">
        <v>40</v>
      </c>
      <c r="BH18" s="220" t="s">
        <v>40</v>
      </c>
      <c r="BI18" s="220" t="s">
        <v>40</v>
      </c>
      <c r="BJ18" s="220" t="s">
        <v>40</v>
      </c>
      <c r="BK18" s="220" t="s">
        <v>40</v>
      </c>
      <c r="BL18" s="220" t="s">
        <v>42</v>
      </c>
      <c r="BM18" s="11" t="s">
        <v>397</v>
      </c>
      <c r="BN18" s="11" t="s">
        <v>398</v>
      </c>
      <c r="BO18" s="11" t="s">
        <v>120</v>
      </c>
    </row>
    <row r="19" spans="2:67">
      <c r="B19" s="45"/>
      <c r="C19" s="224" t="s">
        <v>42</v>
      </c>
      <c r="D19" s="224" t="s">
        <v>43</v>
      </c>
      <c r="E19" s="224" t="s">
        <v>41</v>
      </c>
      <c r="F19" s="224" t="s">
        <v>107</v>
      </c>
      <c r="G19" s="224" t="s">
        <v>108</v>
      </c>
      <c r="H19" s="224" t="s">
        <v>109</v>
      </c>
      <c r="I19" s="224" t="s">
        <v>378</v>
      </c>
      <c r="J19" s="224" t="s">
        <v>110</v>
      </c>
      <c r="K19" s="225" t="s">
        <v>109</v>
      </c>
      <c r="L19" s="225" t="s">
        <v>110</v>
      </c>
      <c r="M19" s="225" t="s">
        <v>374</v>
      </c>
      <c r="O19" s="45"/>
      <c r="P19" s="224" t="s">
        <v>42</v>
      </c>
      <c r="Q19" s="224" t="s">
        <v>43</v>
      </c>
      <c r="R19" s="224" t="s">
        <v>41</v>
      </c>
      <c r="S19" s="224" t="s">
        <v>107</v>
      </c>
      <c r="T19" s="224" t="s">
        <v>108</v>
      </c>
      <c r="U19" s="224" t="s">
        <v>109</v>
      </c>
      <c r="V19" s="224" t="s">
        <v>378</v>
      </c>
      <c r="W19" s="224" t="s">
        <v>110</v>
      </c>
      <c r="X19" s="225" t="s">
        <v>109</v>
      </c>
      <c r="Y19" s="225" t="s">
        <v>110</v>
      </c>
      <c r="Z19" s="225" t="s">
        <v>374</v>
      </c>
      <c r="AB19" s="45"/>
      <c r="AC19" s="224" t="s">
        <v>42</v>
      </c>
      <c r="AD19" s="224" t="s">
        <v>43</v>
      </c>
      <c r="AE19" s="224" t="s">
        <v>41</v>
      </c>
      <c r="AF19" s="224" t="s">
        <v>107</v>
      </c>
      <c r="AG19" s="224" t="s">
        <v>108</v>
      </c>
      <c r="AH19" s="224" t="s">
        <v>109</v>
      </c>
      <c r="AI19" s="224" t="s">
        <v>378</v>
      </c>
      <c r="AJ19" s="224" t="s">
        <v>110</v>
      </c>
      <c r="AK19" s="225" t="s">
        <v>109</v>
      </c>
      <c r="AL19" s="225" t="s">
        <v>110</v>
      </c>
      <c r="AM19" s="225" t="s">
        <v>374</v>
      </c>
      <c r="AO19" s="45"/>
      <c r="AP19" s="224" t="s">
        <v>42</v>
      </c>
      <c r="AQ19" s="224" t="s">
        <v>43</v>
      </c>
      <c r="AR19" s="224" t="s">
        <v>41</v>
      </c>
      <c r="AS19" s="224" t="s">
        <v>107</v>
      </c>
      <c r="AT19" s="224" t="s">
        <v>108</v>
      </c>
      <c r="AU19" s="224" t="s">
        <v>109</v>
      </c>
      <c r="AV19" s="224" t="s">
        <v>378</v>
      </c>
      <c r="AW19" s="224" t="s">
        <v>110</v>
      </c>
      <c r="AX19" s="225" t="s">
        <v>109</v>
      </c>
      <c r="AY19" s="225" t="s">
        <v>110</v>
      </c>
      <c r="AZ19" s="225" t="s">
        <v>374</v>
      </c>
      <c r="BC19" s="45"/>
      <c r="BD19" s="45"/>
      <c r="BE19" s="224" t="s">
        <v>42</v>
      </c>
      <c r="BF19" s="224" t="s">
        <v>43</v>
      </c>
      <c r="BG19" s="224" t="s">
        <v>41</v>
      </c>
      <c r="BH19" s="224" t="s">
        <v>107</v>
      </c>
      <c r="BI19" s="224" t="s">
        <v>108</v>
      </c>
      <c r="BJ19" s="224" t="s">
        <v>109</v>
      </c>
      <c r="BK19" s="224" t="s">
        <v>378</v>
      </c>
      <c r="BL19" s="224" t="s">
        <v>110</v>
      </c>
      <c r="BM19" s="225" t="s">
        <v>109</v>
      </c>
      <c r="BN19" s="225" t="s">
        <v>110</v>
      </c>
      <c r="BO19" s="225" t="s">
        <v>374</v>
      </c>
    </row>
    <row r="20" spans="2:67" s="328" customFormat="1" ht="15.75" customHeight="1">
      <c r="B20" s="376" t="s">
        <v>80</v>
      </c>
      <c r="C20" s="377">
        <v>169.91210000000001</v>
      </c>
      <c r="D20" s="377">
        <v>111.53149999999999</v>
      </c>
      <c r="E20" s="377">
        <v>76.941400000000002</v>
      </c>
      <c r="F20" s="377">
        <v>63.334099999999999</v>
      </c>
      <c r="G20" s="377">
        <v>62.591700000000003</v>
      </c>
      <c r="H20" s="377">
        <v>59.804600000000001</v>
      </c>
      <c r="I20" s="377">
        <v>94.023899999999998</v>
      </c>
      <c r="J20" s="377">
        <v>103.1615</v>
      </c>
      <c r="K20" s="378">
        <v>65.359499999999997</v>
      </c>
      <c r="L20" s="378">
        <v>99.203599999999994</v>
      </c>
      <c r="M20" s="379">
        <v>82.281700000000001</v>
      </c>
      <c r="O20" s="376" t="s">
        <v>80</v>
      </c>
      <c r="P20" s="377">
        <v>110.2257</v>
      </c>
      <c r="Q20" s="377">
        <v>77.813000000000002</v>
      </c>
      <c r="R20" s="377">
        <v>48.931199999999997</v>
      </c>
      <c r="S20" s="377">
        <v>38.6783</v>
      </c>
      <c r="T20" s="377">
        <v>36.987000000000002</v>
      </c>
      <c r="U20" s="377">
        <v>37.347200000000001</v>
      </c>
      <c r="V20" s="377">
        <v>55.185499999999998</v>
      </c>
      <c r="W20" s="377">
        <v>56.017600000000002</v>
      </c>
      <c r="X20" s="378">
        <v>40.229399999999998</v>
      </c>
      <c r="Y20" s="378">
        <v>55.657200000000003</v>
      </c>
      <c r="Z20" s="379">
        <v>47.943399999999997</v>
      </c>
      <c r="AB20" s="376" t="s">
        <v>80</v>
      </c>
      <c r="AC20" s="438">
        <v>45.498800000000003</v>
      </c>
      <c r="AD20" s="438">
        <v>38.708500000000001</v>
      </c>
      <c r="AE20" s="438">
        <v>31.931699999999999</v>
      </c>
      <c r="AF20" s="438">
        <v>32.806199999999997</v>
      </c>
      <c r="AG20" s="438">
        <v>27.3995</v>
      </c>
      <c r="AH20" s="438">
        <v>32.177999999999997</v>
      </c>
      <c r="AI20" s="438">
        <v>24.161300000000001</v>
      </c>
      <c r="AJ20" s="438">
        <v>30.447800000000001</v>
      </c>
      <c r="AK20" s="439">
        <v>31.131599999999999</v>
      </c>
      <c r="AL20" s="439">
        <v>27.867000000000001</v>
      </c>
      <c r="AM20" s="426">
        <v>29.163599999999999</v>
      </c>
      <c r="AO20" s="376" t="s">
        <v>80</v>
      </c>
      <c r="AP20" s="438">
        <v>9.8806999999999992</v>
      </c>
      <c r="AQ20" s="438">
        <v>12.0799</v>
      </c>
      <c r="AR20" s="438">
        <v>13.9496</v>
      </c>
      <c r="AS20" s="438">
        <v>15.618499999999999</v>
      </c>
      <c r="AT20" s="438">
        <v>14.5662</v>
      </c>
      <c r="AU20" s="438">
        <v>15.221500000000001</v>
      </c>
      <c r="AV20" s="438">
        <v>13.255800000000001</v>
      </c>
      <c r="AW20" s="438">
        <v>12.602600000000001</v>
      </c>
      <c r="AX20" s="439">
        <v>14.752700000000001</v>
      </c>
      <c r="AY20" s="439">
        <v>12.870799999999999</v>
      </c>
      <c r="AZ20" s="426">
        <v>13.6182</v>
      </c>
      <c r="BC20" s="440" t="s">
        <v>80</v>
      </c>
      <c r="BD20" s="376" t="s">
        <v>80</v>
      </c>
      <c r="BE20" s="438">
        <v>9.4926999999999992</v>
      </c>
      <c r="BF20" s="438">
        <v>18.979399999999998</v>
      </c>
      <c r="BG20" s="438">
        <v>17.714200000000002</v>
      </c>
      <c r="BH20" s="438">
        <v>12.6454</v>
      </c>
      <c r="BI20" s="438">
        <v>17.126899999999999</v>
      </c>
      <c r="BJ20" s="438">
        <v>15.049200000000001</v>
      </c>
      <c r="BK20" s="438">
        <v>21.276</v>
      </c>
      <c r="BL20" s="438">
        <v>11.250400000000001</v>
      </c>
      <c r="BM20" s="439">
        <v>15.666700000000001</v>
      </c>
      <c r="BN20" s="439">
        <v>15.366199999999999</v>
      </c>
      <c r="BO20" s="426">
        <v>15.4855</v>
      </c>
    </row>
    <row r="21" spans="2:67" s="328" customFormat="1" ht="15.75" customHeight="1">
      <c r="B21" s="380" t="s">
        <v>200</v>
      </c>
      <c r="C21" s="381">
        <v>169.91210000000001</v>
      </c>
      <c r="D21" s="381">
        <v>111.53149999999999</v>
      </c>
      <c r="E21" s="381">
        <v>76.548500000000004</v>
      </c>
      <c r="F21" s="381">
        <v>63.358899999999998</v>
      </c>
      <c r="G21" s="381">
        <v>63.3108</v>
      </c>
      <c r="H21" s="381">
        <v>62.313299999999998</v>
      </c>
      <c r="I21" s="381">
        <v>96.545199999999994</v>
      </c>
      <c r="J21" s="381">
        <v>103.1615</v>
      </c>
      <c r="K21" s="382">
        <v>66.2791</v>
      </c>
      <c r="L21" s="382">
        <v>100.46729999999999</v>
      </c>
      <c r="M21" s="383">
        <v>83.156599999999997</v>
      </c>
      <c r="O21" s="380" t="s">
        <v>200</v>
      </c>
      <c r="P21" s="381">
        <v>110.2257</v>
      </c>
      <c r="Q21" s="381">
        <v>77.813000000000002</v>
      </c>
      <c r="R21" s="381">
        <v>48.645200000000003</v>
      </c>
      <c r="S21" s="381">
        <v>38.6691</v>
      </c>
      <c r="T21" s="381">
        <v>37.404000000000003</v>
      </c>
      <c r="U21" s="381">
        <v>38.518900000000002</v>
      </c>
      <c r="V21" s="381">
        <v>56.2943</v>
      </c>
      <c r="W21" s="381">
        <v>56.017600000000002</v>
      </c>
      <c r="X21" s="382">
        <v>40.678400000000003</v>
      </c>
      <c r="Y21" s="382">
        <v>56.130299999999998</v>
      </c>
      <c r="Z21" s="383">
        <v>48.3065</v>
      </c>
      <c r="AB21" s="380" t="s">
        <v>200</v>
      </c>
      <c r="AC21" s="419">
        <v>45.498800000000003</v>
      </c>
      <c r="AD21" s="419">
        <v>38.708500000000001</v>
      </c>
      <c r="AE21" s="419">
        <v>31.816700000000001</v>
      </c>
      <c r="AF21" s="419">
        <v>32.739899999999999</v>
      </c>
      <c r="AG21" s="419">
        <v>27.3843</v>
      </c>
      <c r="AH21" s="419">
        <v>31.805299999999999</v>
      </c>
      <c r="AI21" s="419">
        <v>23.432500000000001</v>
      </c>
      <c r="AJ21" s="419">
        <v>30.447800000000001</v>
      </c>
      <c r="AK21" s="432">
        <v>30.999300000000002</v>
      </c>
      <c r="AL21" s="432">
        <v>27.7026</v>
      </c>
      <c r="AM21" s="420">
        <v>29.033100000000001</v>
      </c>
      <c r="AO21" s="380" t="s">
        <v>200</v>
      </c>
      <c r="AP21" s="419">
        <v>9.8806999999999992</v>
      </c>
      <c r="AQ21" s="419">
        <v>12.0799</v>
      </c>
      <c r="AR21" s="419">
        <v>13.8985</v>
      </c>
      <c r="AS21" s="419">
        <v>15.633900000000001</v>
      </c>
      <c r="AT21" s="419">
        <v>14.563499999999999</v>
      </c>
      <c r="AU21" s="419">
        <v>14.7255</v>
      </c>
      <c r="AV21" s="419">
        <v>12.844900000000001</v>
      </c>
      <c r="AW21" s="419">
        <v>12.602600000000001</v>
      </c>
      <c r="AX21" s="432">
        <v>14.6286</v>
      </c>
      <c r="AY21" s="432">
        <v>12.6975</v>
      </c>
      <c r="AZ21" s="420">
        <v>13.476800000000001</v>
      </c>
      <c r="BC21" s="334" t="s">
        <v>81</v>
      </c>
      <c r="BD21" s="380" t="s">
        <v>200</v>
      </c>
      <c r="BE21" s="419">
        <v>9.4926999999999992</v>
      </c>
      <c r="BF21" s="419">
        <v>18.979399999999998</v>
      </c>
      <c r="BG21" s="419">
        <v>17.832899999999999</v>
      </c>
      <c r="BH21" s="419">
        <v>12.6579</v>
      </c>
      <c r="BI21" s="419">
        <v>17.132200000000001</v>
      </c>
      <c r="BJ21" s="419">
        <v>15.2841</v>
      </c>
      <c r="BK21" s="419">
        <v>22.031300000000002</v>
      </c>
      <c r="BL21" s="419">
        <v>11.250400000000001</v>
      </c>
      <c r="BM21" s="432">
        <v>15.746499999999999</v>
      </c>
      <c r="BN21" s="432">
        <v>15.469099999999999</v>
      </c>
      <c r="BO21" s="420">
        <v>15.581</v>
      </c>
    </row>
    <row r="22" spans="2:67" s="328" customFormat="1" ht="15.75" customHeight="1">
      <c r="B22" s="384" t="s">
        <v>694</v>
      </c>
      <c r="C22" s="385"/>
      <c r="D22" s="385"/>
      <c r="E22" s="385"/>
      <c r="F22" s="385"/>
      <c r="G22" s="385"/>
      <c r="H22" s="385"/>
      <c r="I22" s="385"/>
      <c r="J22" s="385"/>
      <c r="K22" s="386"/>
      <c r="L22" s="386"/>
      <c r="M22" s="387"/>
      <c r="O22" s="384" t="s">
        <v>694</v>
      </c>
      <c r="P22" s="385"/>
      <c r="Q22" s="385"/>
      <c r="R22" s="385"/>
      <c r="S22" s="385"/>
      <c r="T22" s="385"/>
      <c r="U22" s="385"/>
      <c r="V22" s="385"/>
      <c r="W22" s="385"/>
      <c r="X22" s="386"/>
      <c r="Y22" s="386"/>
      <c r="Z22" s="387"/>
      <c r="AB22" s="384" t="s">
        <v>694</v>
      </c>
      <c r="AC22" s="421"/>
      <c r="AD22" s="421"/>
      <c r="AE22" s="421"/>
      <c r="AF22" s="421"/>
      <c r="AG22" s="421"/>
      <c r="AH22" s="421"/>
      <c r="AI22" s="421"/>
      <c r="AJ22" s="421"/>
      <c r="AK22" s="433"/>
      <c r="AL22" s="433"/>
      <c r="AM22" s="422"/>
      <c r="AO22" s="384" t="s">
        <v>694</v>
      </c>
      <c r="AP22" s="421"/>
      <c r="AQ22" s="421"/>
      <c r="AR22" s="421"/>
      <c r="AS22" s="421"/>
      <c r="AT22" s="421"/>
      <c r="AU22" s="421"/>
      <c r="AV22" s="421"/>
      <c r="AW22" s="421"/>
      <c r="AX22" s="433"/>
      <c r="AY22" s="433"/>
      <c r="AZ22" s="422"/>
      <c r="BC22" s="388" t="s">
        <v>44</v>
      </c>
      <c r="BD22" s="384" t="s">
        <v>694</v>
      </c>
      <c r="BE22" s="421"/>
      <c r="BF22" s="421"/>
      <c r="BG22" s="421"/>
      <c r="BH22" s="421"/>
      <c r="BI22" s="421"/>
      <c r="BJ22" s="421"/>
      <c r="BK22" s="421"/>
      <c r="BL22" s="421"/>
      <c r="BM22" s="433"/>
      <c r="BN22" s="433"/>
      <c r="BO22" s="422"/>
    </row>
    <row r="23" spans="2:67" s="375" customFormat="1" ht="15.75" customHeight="1">
      <c r="B23" s="388" t="s">
        <v>111</v>
      </c>
      <c r="C23" s="389">
        <v>258.97219999999999</v>
      </c>
      <c r="D23" s="389">
        <v>91.764399999999995</v>
      </c>
      <c r="E23" s="389">
        <v>77.432699999999997</v>
      </c>
      <c r="F23" s="389">
        <v>84.738299999999995</v>
      </c>
      <c r="G23" s="389">
        <v>58.918900000000001</v>
      </c>
      <c r="H23" s="389">
        <v>64.963800000000006</v>
      </c>
      <c r="I23" s="389">
        <v>84.666200000000003</v>
      </c>
      <c r="J23" s="389">
        <v>182.34639999999999</v>
      </c>
      <c r="K23" s="390">
        <v>70.705299999999994</v>
      </c>
      <c r="L23" s="390">
        <v>147.9246</v>
      </c>
      <c r="M23" s="391">
        <v>103.9868</v>
      </c>
      <c r="O23" s="388" t="s">
        <v>111</v>
      </c>
      <c r="P23" s="389">
        <v>229.2192</v>
      </c>
      <c r="Q23" s="389">
        <v>55.289400000000001</v>
      </c>
      <c r="R23" s="389">
        <v>45.317599999999999</v>
      </c>
      <c r="S23" s="389">
        <v>44.718299999999999</v>
      </c>
      <c r="T23" s="389">
        <v>38.822000000000003</v>
      </c>
      <c r="U23" s="389">
        <v>39.863500000000002</v>
      </c>
      <c r="V23" s="389">
        <v>43.7881</v>
      </c>
      <c r="W23" s="389">
        <v>105.53959999999999</v>
      </c>
      <c r="X23" s="390">
        <v>42.3553</v>
      </c>
      <c r="Y23" s="390">
        <v>83.778800000000004</v>
      </c>
      <c r="Z23" s="391">
        <v>60.208799999999997</v>
      </c>
      <c r="AB23" s="388" t="s">
        <v>111</v>
      </c>
      <c r="AC23" s="423">
        <v>41.595100000000002</v>
      </c>
      <c r="AD23" s="423">
        <v>28.125699999999998</v>
      </c>
      <c r="AE23" s="423">
        <v>25.898399999999999</v>
      </c>
      <c r="AF23" s="423">
        <v>28.497699999999998</v>
      </c>
      <c r="AG23" s="423">
        <v>30.751100000000001</v>
      </c>
      <c r="AH23" s="423">
        <v>34.3673</v>
      </c>
      <c r="AI23" s="423">
        <v>20.390599999999999</v>
      </c>
      <c r="AJ23" s="423">
        <v>28.601099999999999</v>
      </c>
      <c r="AK23" s="434">
        <v>30.180199999999999</v>
      </c>
      <c r="AL23" s="434">
        <v>26.9451</v>
      </c>
      <c r="AM23" s="424">
        <v>28.1967</v>
      </c>
      <c r="AO23" s="388" t="s">
        <v>111</v>
      </c>
      <c r="AP23" s="423">
        <v>10.1427</v>
      </c>
      <c r="AQ23" s="423">
        <v>13.990500000000001</v>
      </c>
      <c r="AR23" s="423">
        <v>14.004099999999999</v>
      </c>
      <c r="AS23" s="423">
        <v>12.7796</v>
      </c>
      <c r="AT23" s="423">
        <v>20.141300000000001</v>
      </c>
      <c r="AU23" s="423">
        <v>13.230700000000001</v>
      </c>
      <c r="AV23" s="423">
        <v>18.635000000000002</v>
      </c>
      <c r="AW23" s="423">
        <v>12.5762</v>
      </c>
      <c r="AX23" s="434">
        <v>15.072900000000001</v>
      </c>
      <c r="AY23" s="434">
        <v>13.7982</v>
      </c>
      <c r="AZ23" s="424">
        <v>14.291399999999999</v>
      </c>
      <c r="BC23" s="392" t="s">
        <v>45</v>
      </c>
      <c r="BD23" s="388" t="s">
        <v>111</v>
      </c>
      <c r="BE23" s="423">
        <v>36.773299999999999</v>
      </c>
      <c r="BF23" s="423">
        <v>18.135300000000001</v>
      </c>
      <c r="BG23" s="423">
        <v>18.622599999999998</v>
      </c>
      <c r="BH23" s="423">
        <v>11.494999999999999</v>
      </c>
      <c r="BI23" s="423">
        <v>14.998100000000001</v>
      </c>
      <c r="BJ23" s="423">
        <v>13.764699999999999</v>
      </c>
      <c r="BK23" s="423">
        <v>12.6929</v>
      </c>
      <c r="BL23" s="423">
        <v>16.7013</v>
      </c>
      <c r="BM23" s="434">
        <v>14.651</v>
      </c>
      <c r="BN23" s="434">
        <v>15.892799999999999</v>
      </c>
      <c r="BO23" s="424">
        <v>15.4124</v>
      </c>
    </row>
    <row r="24" spans="2:67" s="328" customFormat="1" ht="15.75" customHeight="1">
      <c r="B24" s="392" t="s">
        <v>112</v>
      </c>
      <c r="C24" s="393">
        <v>30.626300000000001</v>
      </c>
      <c r="D24" s="393">
        <v>99.813199999999995</v>
      </c>
      <c r="E24" s="393">
        <v>33.458599999999997</v>
      </c>
      <c r="F24" s="393">
        <v>52.8842</v>
      </c>
      <c r="G24" s="393">
        <v>52.924599999999998</v>
      </c>
      <c r="H24" s="393">
        <v>79.787999999999997</v>
      </c>
      <c r="I24" s="393">
        <v>67.886899999999997</v>
      </c>
      <c r="J24" s="393" t="s">
        <v>93</v>
      </c>
      <c r="K24" s="394">
        <v>57.396099999999997</v>
      </c>
      <c r="L24" s="394">
        <v>67.886899999999997</v>
      </c>
      <c r="M24" s="379">
        <v>59.808399999999999</v>
      </c>
      <c r="O24" s="392" t="s">
        <v>112</v>
      </c>
      <c r="P24" s="393">
        <v>30.626300000000001</v>
      </c>
      <c r="Q24" s="393">
        <v>70.997200000000007</v>
      </c>
      <c r="R24" s="393">
        <v>24.7256</v>
      </c>
      <c r="S24" s="393">
        <v>34.157699999999998</v>
      </c>
      <c r="T24" s="393">
        <v>28.308499999999999</v>
      </c>
      <c r="U24" s="393">
        <v>34.505200000000002</v>
      </c>
      <c r="V24" s="393">
        <v>39.074100000000001</v>
      </c>
      <c r="W24" s="393" t="s">
        <v>93</v>
      </c>
      <c r="X24" s="394">
        <v>32.917499999999997</v>
      </c>
      <c r="Y24" s="394">
        <v>39.074100000000001</v>
      </c>
      <c r="Z24" s="379">
        <v>34.333199999999998</v>
      </c>
      <c r="AB24" s="392" t="s">
        <v>112</v>
      </c>
      <c r="AC24" s="425">
        <v>62.267699999999998</v>
      </c>
      <c r="AD24" s="425">
        <v>39.627699999999997</v>
      </c>
      <c r="AE24" s="425">
        <v>41.312899999999999</v>
      </c>
      <c r="AF24" s="425">
        <v>40.325400000000002</v>
      </c>
      <c r="AG24" s="425">
        <v>31.842400000000001</v>
      </c>
      <c r="AH24" s="425">
        <v>24.300799999999999</v>
      </c>
      <c r="AI24" s="425">
        <v>25.421299999999999</v>
      </c>
      <c r="AJ24" s="425" t="s">
        <v>93</v>
      </c>
      <c r="AK24" s="435">
        <v>33.432499999999997</v>
      </c>
      <c r="AL24" s="435">
        <v>25.421299999999999</v>
      </c>
      <c r="AM24" s="426">
        <v>31.3416</v>
      </c>
      <c r="AO24" s="392" t="s">
        <v>112</v>
      </c>
      <c r="AP24" s="425">
        <v>37.732300000000002</v>
      </c>
      <c r="AQ24" s="425">
        <v>10.950200000000001</v>
      </c>
      <c r="AR24" s="425">
        <v>20.980699999999999</v>
      </c>
      <c r="AS24" s="425">
        <v>17.189499999999999</v>
      </c>
      <c r="AT24" s="425">
        <v>13.235200000000001</v>
      </c>
      <c r="AU24" s="425">
        <v>9.3538999999999994</v>
      </c>
      <c r="AV24" s="425">
        <v>8.6174999999999997</v>
      </c>
      <c r="AW24" s="425" t="s">
        <v>93</v>
      </c>
      <c r="AX24" s="435">
        <v>13.7643</v>
      </c>
      <c r="AY24" s="435">
        <v>8.6174999999999997</v>
      </c>
      <c r="AZ24" s="426">
        <v>12.420999999999999</v>
      </c>
      <c r="BC24" s="388" t="s">
        <v>46</v>
      </c>
      <c r="BD24" s="392" t="s">
        <v>112</v>
      </c>
      <c r="BE24" s="425">
        <v>0</v>
      </c>
      <c r="BF24" s="425">
        <v>20.552299999999999</v>
      </c>
      <c r="BG24" s="425">
        <v>11.605499999999999</v>
      </c>
      <c r="BH24" s="425">
        <v>7.0747</v>
      </c>
      <c r="BI24" s="425">
        <v>8.4108000000000001</v>
      </c>
      <c r="BJ24" s="425">
        <v>9.5914000000000001</v>
      </c>
      <c r="BK24" s="425">
        <v>23.518899999999999</v>
      </c>
      <c r="BL24" s="425" t="s">
        <v>93</v>
      </c>
      <c r="BM24" s="435">
        <v>10.1546</v>
      </c>
      <c r="BN24" s="435">
        <v>23.518899999999999</v>
      </c>
      <c r="BO24" s="426">
        <v>13.6427</v>
      </c>
    </row>
    <row r="25" spans="2:67" s="375" customFormat="1" ht="15.75" customHeight="1">
      <c r="B25" s="388" t="s">
        <v>48</v>
      </c>
      <c r="C25" s="389" t="s">
        <v>93</v>
      </c>
      <c r="D25" s="389">
        <v>10.9533</v>
      </c>
      <c r="E25" s="389">
        <v>101.22450000000001</v>
      </c>
      <c r="F25" s="389">
        <v>42.657200000000003</v>
      </c>
      <c r="G25" s="389">
        <v>43.187399999999997</v>
      </c>
      <c r="H25" s="389">
        <v>41.034399999999998</v>
      </c>
      <c r="I25" s="389">
        <v>157.03960000000001</v>
      </c>
      <c r="J25" s="389">
        <v>218.4872</v>
      </c>
      <c r="K25" s="390">
        <v>46.357300000000002</v>
      </c>
      <c r="L25" s="390">
        <v>181.10069999999999</v>
      </c>
      <c r="M25" s="391">
        <v>91.148600000000002</v>
      </c>
      <c r="O25" s="388" t="s">
        <v>48</v>
      </c>
      <c r="P25" s="389" t="s">
        <v>93</v>
      </c>
      <c r="Q25" s="389">
        <v>10.808199999999999</v>
      </c>
      <c r="R25" s="389">
        <v>50.357399999999998</v>
      </c>
      <c r="S25" s="389">
        <v>32.560299999999998</v>
      </c>
      <c r="T25" s="389">
        <v>28.1815</v>
      </c>
      <c r="U25" s="389">
        <v>30.395900000000001</v>
      </c>
      <c r="V25" s="389">
        <v>76.150000000000006</v>
      </c>
      <c r="W25" s="389">
        <v>84.962000000000003</v>
      </c>
      <c r="X25" s="390">
        <v>31.4678</v>
      </c>
      <c r="Y25" s="390">
        <v>79.600499999999997</v>
      </c>
      <c r="Z25" s="391">
        <v>47.468000000000004</v>
      </c>
      <c r="AB25" s="388" t="s">
        <v>48</v>
      </c>
      <c r="AC25" s="423" t="s">
        <v>93</v>
      </c>
      <c r="AD25" s="423">
        <v>70.437600000000003</v>
      </c>
      <c r="AE25" s="423">
        <v>21.1172</v>
      </c>
      <c r="AF25" s="423">
        <v>27.592500000000001</v>
      </c>
      <c r="AG25" s="423">
        <v>32.014600000000002</v>
      </c>
      <c r="AH25" s="423">
        <v>33.4163</v>
      </c>
      <c r="AI25" s="423">
        <v>19.425699999999999</v>
      </c>
      <c r="AJ25" s="423">
        <v>17.157299999999999</v>
      </c>
      <c r="AK25" s="434">
        <v>29.683299999999999</v>
      </c>
      <c r="AL25" s="434">
        <v>18.354099999999999</v>
      </c>
      <c r="AM25" s="424">
        <v>22.200600000000001</v>
      </c>
      <c r="AO25" s="388" t="s">
        <v>48</v>
      </c>
      <c r="AP25" s="423" t="s">
        <v>93</v>
      </c>
      <c r="AQ25" s="423">
        <v>23.707100000000001</v>
      </c>
      <c r="AR25" s="423">
        <v>8.2049000000000003</v>
      </c>
      <c r="AS25" s="423">
        <v>20.229299999999999</v>
      </c>
      <c r="AT25" s="423">
        <v>12.955299999999999</v>
      </c>
      <c r="AU25" s="423">
        <v>21.553999999999998</v>
      </c>
      <c r="AV25" s="423">
        <v>12.086</v>
      </c>
      <c r="AW25" s="423">
        <v>7.3419999999999996</v>
      </c>
      <c r="AX25" s="434">
        <v>16.234400000000001</v>
      </c>
      <c r="AY25" s="434">
        <v>9.8449000000000009</v>
      </c>
      <c r="AZ25" s="424">
        <v>12.0143</v>
      </c>
      <c r="BC25" s="392" t="s">
        <v>47</v>
      </c>
      <c r="BD25" s="388" t="s">
        <v>48</v>
      </c>
      <c r="BE25" s="423" t="s">
        <v>93</v>
      </c>
      <c r="BF25" s="423">
        <v>4.5303000000000004</v>
      </c>
      <c r="BG25" s="423">
        <v>20.426100000000002</v>
      </c>
      <c r="BH25" s="423">
        <v>28.508199999999999</v>
      </c>
      <c r="BI25" s="423">
        <v>20.284199999999998</v>
      </c>
      <c r="BJ25" s="423">
        <v>19.1037</v>
      </c>
      <c r="BK25" s="423">
        <v>16.979299999999999</v>
      </c>
      <c r="BL25" s="423">
        <v>14.3871</v>
      </c>
      <c r="BM25" s="434">
        <v>21.9633</v>
      </c>
      <c r="BN25" s="434">
        <v>15.7547</v>
      </c>
      <c r="BO25" s="424">
        <v>17.8627</v>
      </c>
    </row>
    <row r="26" spans="2:67" s="328" customFormat="1" ht="15.75" customHeight="1">
      <c r="B26" s="392" t="s">
        <v>113</v>
      </c>
      <c r="C26" s="393" t="s">
        <v>93</v>
      </c>
      <c r="D26" s="393">
        <v>139.2817</v>
      </c>
      <c r="E26" s="393">
        <v>64.824100000000001</v>
      </c>
      <c r="F26" s="393">
        <v>59.527900000000002</v>
      </c>
      <c r="G26" s="393">
        <v>48.844200000000001</v>
      </c>
      <c r="H26" s="393">
        <v>113.87949999999999</v>
      </c>
      <c r="I26" s="393">
        <v>73.104399999999998</v>
      </c>
      <c r="J26" s="393" t="s">
        <v>93</v>
      </c>
      <c r="K26" s="394">
        <v>63.595999999999997</v>
      </c>
      <c r="L26" s="394">
        <v>73.104399999999998</v>
      </c>
      <c r="M26" s="379">
        <v>67.313100000000006</v>
      </c>
      <c r="O26" s="392" t="s">
        <v>113</v>
      </c>
      <c r="P26" s="393" t="s">
        <v>93</v>
      </c>
      <c r="Q26" s="393">
        <v>41.3553</v>
      </c>
      <c r="R26" s="393">
        <v>45.097499999999997</v>
      </c>
      <c r="S26" s="393">
        <v>35.604100000000003</v>
      </c>
      <c r="T26" s="393">
        <v>29.941099999999999</v>
      </c>
      <c r="U26" s="393">
        <v>70.032499999999999</v>
      </c>
      <c r="V26" s="393">
        <v>36.049100000000003</v>
      </c>
      <c r="W26" s="393" t="s">
        <v>93</v>
      </c>
      <c r="X26" s="394">
        <v>38.727600000000002</v>
      </c>
      <c r="Y26" s="394">
        <v>36.049100000000003</v>
      </c>
      <c r="Z26" s="379">
        <v>37.680500000000002</v>
      </c>
      <c r="AB26" s="392" t="s">
        <v>113</v>
      </c>
      <c r="AC26" s="425" t="s">
        <v>93</v>
      </c>
      <c r="AD26" s="425">
        <v>17.7437</v>
      </c>
      <c r="AE26" s="425">
        <v>39.185899999999997</v>
      </c>
      <c r="AF26" s="425">
        <v>33.648400000000002</v>
      </c>
      <c r="AG26" s="425">
        <v>34.137099999999997</v>
      </c>
      <c r="AH26" s="425">
        <v>23.3599</v>
      </c>
      <c r="AI26" s="425">
        <v>16.861699999999999</v>
      </c>
      <c r="AJ26" s="425" t="s">
        <v>93</v>
      </c>
      <c r="AK26" s="435">
        <v>32.462699999999998</v>
      </c>
      <c r="AL26" s="435">
        <v>16.861699999999999</v>
      </c>
      <c r="AM26" s="426">
        <v>25.839200000000002</v>
      </c>
      <c r="AO26" s="392" t="s">
        <v>113</v>
      </c>
      <c r="AP26" s="425" t="s">
        <v>93</v>
      </c>
      <c r="AQ26" s="425">
        <v>5.4701000000000004</v>
      </c>
      <c r="AR26" s="425">
        <v>16.313400000000001</v>
      </c>
      <c r="AS26" s="425">
        <v>16.026</v>
      </c>
      <c r="AT26" s="425">
        <v>16.243200000000002</v>
      </c>
      <c r="AU26" s="425">
        <v>11.6991</v>
      </c>
      <c r="AV26" s="425">
        <v>15.055</v>
      </c>
      <c r="AW26" s="425" t="s">
        <v>93</v>
      </c>
      <c r="AX26" s="435">
        <v>15.032</v>
      </c>
      <c r="AY26" s="435">
        <v>15.055</v>
      </c>
      <c r="AZ26" s="426">
        <v>15.0418</v>
      </c>
      <c r="BC26" s="388" t="s">
        <v>48</v>
      </c>
      <c r="BD26" s="392" t="s">
        <v>113</v>
      </c>
      <c r="BE26" s="425" t="s">
        <v>93</v>
      </c>
      <c r="BF26" s="425">
        <v>6.4779999999999998</v>
      </c>
      <c r="BG26" s="425">
        <v>14.069800000000001</v>
      </c>
      <c r="BH26" s="425">
        <v>10.136200000000001</v>
      </c>
      <c r="BI26" s="425">
        <v>10.918799999999999</v>
      </c>
      <c r="BJ26" s="425">
        <v>26.437999999999999</v>
      </c>
      <c r="BK26" s="425">
        <v>17.395099999999999</v>
      </c>
      <c r="BL26" s="425" t="s">
        <v>93</v>
      </c>
      <c r="BM26" s="435">
        <v>13.4016</v>
      </c>
      <c r="BN26" s="435">
        <v>17.395099999999999</v>
      </c>
      <c r="BO26" s="426">
        <v>15.097099999999999</v>
      </c>
    </row>
    <row r="27" spans="2:67" s="375" customFormat="1" ht="15.75" customHeight="1">
      <c r="B27" s="388" t="s">
        <v>51</v>
      </c>
      <c r="C27" s="389">
        <v>106.0438</v>
      </c>
      <c r="D27" s="389">
        <v>108.59229999999999</v>
      </c>
      <c r="E27" s="389">
        <v>81.355699999999999</v>
      </c>
      <c r="F27" s="389">
        <v>39.689399999999999</v>
      </c>
      <c r="G27" s="389">
        <v>9.7672000000000008</v>
      </c>
      <c r="H27" s="389">
        <v>30.077100000000002</v>
      </c>
      <c r="I27" s="389" t="s">
        <v>93</v>
      </c>
      <c r="J27" s="389" t="s">
        <v>93</v>
      </c>
      <c r="K27" s="390">
        <v>48.392000000000003</v>
      </c>
      <c r="L27" s="390" t="s">
        <v>93</v>
      </c>
      <c r="M27" s="391">
        <v>48.392000000000003</v>
      </c>
      <c r="O27" s="388" t="s">
        <v>51</v>
      </c>
      <c r="P27" s="389">
        <v>58.931100000000001</v>
      </c>
      <c r="Q27" s="389">
        <v>96.0351</v>
      </c>
      <c r="R27" s="389">
        <v>72.918499999999995</v>
      </c>
      <c r="S27" s="389">
        <v>39.689399999999999</v>
      </c>
      <c r="T27" s="389">
        <v>9.7672000000000008</v>
      </c>
      <c r="U27" s="389">
        <v>30.077100000000002</v>
      </c>
      <c r="V27" s="389" t="s">
        <v>93</v>
      </c>
      <c r="W27" s="389" t="s">
        <v>93</v>
      </c>
      <c r="X27" s="390">
        <v>44.537700000000001</v>
      </c>
      <c r="Y27" s="390" t="s">
        <v>93</v>
      </c>
      <c r="Z27" s="391">
        <v>44.537700000000001</v>
      </c>
      <c r="AB27" s="388" t="s">
        <v>51</v>
      </c>
      <c r="AC27" s="423">
        <v>49.126100000000001</v>
      </c>
      <c r="AD27" s="423">
        <v>31.8154</v>
      </c>
      <c r="AE27" s="423">
        <v>69.936899999999994</v>
      </c>
      <c r="AF27" s="423">
        <v>75.317599999999999</v>
      </c>
      <c r="AG27" s="423">
        <v>65.161900000000003</v>
      </c>
      <c r="AH27" s="423">
        <v>47.301900000000003</v>
      </c>
      <c r="AI27" s="423" t="s">
        <v>93</v>
      </c>
      <c r="AJ27" s="423" t="s">
        <v>93</v>
      </c>
      <c r="AK27" s="434">
        <v>55.291899999999998</v>
      </c>
      <c r="AL27" s="434" t="s">
        <v>93</v>
      </c>
      <c r="AM27" s="424">
        <v>55.291899999999998</v>
      </c>
      <c r="AO27" s="388" t="s">
        <v>51</v>
      </c>
      <c r="AP27" s="423">
        <v>6.4462999999999999</v>
      </c>
      <c r="AQ27" s="423">
        <v>9.6765000000000008</v>
      </c>
      <c r="AR27" s="423">
        <v>18.183399999999999</v>
      </c>
      <c r="AS27" s="423">
        <v>24.593399999999999</v>
      </c>
      <c r="AT27" s="423">
        <v>34.838099999999997</v>
      </c>
      <c r="AU27" s="423">
        <v>2.0752999999999999</v>
      </c>
      <c r="AV27" s="423" t="s">
        <v>93</v>
      </c>
      <c r="AW27" s="423" t="s">
        <v>93</v>
      </c>
      <c r="AX27" s="434">
        <v>12.5891</v>
      </c>
      <c r="AY27" s="434" t="s">
        <v>93</v>
      </c>
      <c r="AZ27" s="424">
        <v>12.5891</v>
      </c>
      <c r="BC27" s="392" t="s">
        <v>49</v>
      </c>
      <c r="BD27" s="388" t="s">
        <v>51</v>
      </c>
      <c r="BE27" s="423">
        <v>0</v>
      </c>
      <c r="BF27" s="423">
        <v>46.944499999999998</v>
      </c>
      <c r="BG27" s="423">
        <v>1.5089999999999999</v>
      </c>
      <c r="BH27" s="423">
        <v>8.9099999999999999E-2</v>
      </c>
      <c r="BI27" s="423">
        <v>0</v>
      </c>
      <c r="BJ27" s="423">
        <v>50.622799999999998</v>
      </c>
      <c r="BK27" s="423" t="s">
        <v>93</v>
      </c>
      <c r="BL27" s="423" t="s">
        <v>93</v>
      </c>
      <c r="BM27" s="434">
        <v>24.154399999999999</v>
      </c>
      <c r="BN27" s="434" t="s">
        <v>93</v>
      </c>
      <c r="BO27" s="424">
        <v>24.154399999999999</v>
      </c>
    </row>
    <row r="28" spans="2:67" s="328" customFormat="1" ht="15.75" customHeight="1">
      <c r="B28" s="392" t="s">
        <v>114</v>
      </c>
      <c r="C28" s="393">
        <v>649.58280000000002</v>
      </c>
      <c r="D28" s="393">
        <v>123.9622</v>
      </c>
      <c r="E28" s="393">
        <v>104.1232</v>
      </c>
      <c r="F28" s="393">
        <v>50.9925</v>
      </c>
      <c r="G28" s="393">
        <v>67.409899999999993</v>
      </c>
      <c r="H28" s="393">
        <v>92.098799999999997</v>
      </c>
      <c r="I28" s="393">
        <v>110.25020000000001</v>
      </c>
      <c r="J28" s="393">
        <v>343.16250000000002</v>
      </c>
      <c r="K28" s="394">
        <v>73.2196</v>
      </c>
      <c r="L28" s="394">
        <v>171.2662</v>
      </c>
      <c r="M28" s="379">
        <v>105.0639</v>
      </c>
      <c r="O28" s="392" t="s">
        <v>114</v>
      </c>
      <c r="P28" s="393">
        <v>6.9885000000000002</v>
      </c>
      <c r="Q28" s="393">
        <v>118.81829999999999</v>
      </c>
      <c r="R28" s="393">
        <v>76.366600000000005</v>
      </c>
      <c r="S28" s="393">
        <v>37.564100000000003</v>
      </c>
      <c r="T28" s="393">
        <v>44.323599999999999</v>
      </c>
      <c r="U28" s="393">
        <v>41.069800000000001</v>
      </c>
      <c r="V28" s="393">
        <v>71.510199999999998</v>
      </c>
      <c r="W28" s="393">
        <v>172.625</v>
      </c>
      <c r="X28" s="394">
        <v>48.023899999999998</v>
      </c>
      <c r="Y28" s="394">
        <v>97.999300000000005</v>
      </c>
      <c r="Z28" s="379">
        <v>64.255300000000005</v>
      </c>
      <c r="AB28" s="392" t="s">
        <v>114</v>
      </c>
      <c r="AC28" s="425">
        <v>0</v>
      </c>
      <c r="AD28" s="425">
        <v>57.917299999999997</v>
      </c>
      <c r="AE28" s="425">
        <v>32.045400000000001</v>
      </c>
      <c r="AF28" s="425">
        <v>37.342700000000001</v>
      </c>
      <c r="AG28" s="425">
        <v>32.440399999999997</v>
      </c>
      <c r="AH28" s="425">
        <v>30.959800000000001</v>
      </c>
      <c r="AI28" s="425">
        <v>25.4801</v>
      </c>
      <c r="AJ28" s="425">
        <v>25.411300000000001</v>
      </c>
      <c r="AK28" s="435">
        <v>34.155000000000001</v>
      </c>
      <c r="AL28" s="435">
        <v>25.443999999999999</v>
      </c>
      <c r="AM28" s="426">
        <v>29.542999999999999</v>
      </c>
      <c r="AO28" s="392" t="s">
        <v>114</v>
      </c>
      <c r="AP28" s="425">
        <v>1.0758000000000001</v>
      </c>
      <c r="AQ28" s="425">
        <v>11.6998</v>
      </c>
      <c r="AR28" s="425">
        <v>12.2165</v>
      </c>
      <c r="AS28" s="425">
        <v>17.350100000000001</v>
      </c>
      <c r="AT28" s="425">
        <v>18.788699999999999</v>
      </c>
      <c r="AU28" s="425">
        <v>9.9525000000000006</v>
      </c>
      <c r="AV28" s="425">
        <v>19.618500000000001</v>
      </c>
      <c r="AW28" s="425">
        <v>14.5253</v>
      </c>
      <c r="AX28" s="435">
        <v>14.882400000000001</v>
      </c>
      <c r="AY28" s="435">
        <v>16.9451</v>
      </c>
      <c r="AZ28" s="426">
        <v>15.974500000000001</v>
      </c>
      <c r="BC28" s="388" t="s">
        <v>50</v>
      </c>
      <c r="BD28" s="392" t="s">
        <v>114</v>
      </c>
      <c r="BE28" s="425">
        <v>0</v>
      </c>
      <c r="BF28" s="425">
        <v>26.2332</v>
      </c>
      <c r="BG28" s="425">
        <v>29.0807</v>
      </c>
      <c r="BH28" s="425">
        <v>18.973199999999999</v>
      </c>
      <c r="BI28" s="425">
        <v>14.523199999999999</v>
      </c>
      <c r="BJ28" s="425">
        <v>3.6808999999999998</v>
      </c>
      <c r="BK28" s="425">
        <v>19.763100000000001</v>
      </c>
      <c r="BL28" s="425">
        <v>10.3675</v>
      </c>
      <c r="BM28" s="435">
        <v>16.551500000000001</v>
      </c>
      <c r="BN28" s="435">
        <v>14.831300000000001</v>
      </c>
      <c r="BO28" s="426">
        <v>15.6408</v>
      </c>
    </row>
    <row r="29" spans="2:67" s="375" customFormat="1" ht="15.75" customHeight="1">
      <c r="B29" s="388" t="s">
        <v>115</v>
      </c>
      <c r="C29" s="389" t="s">
        <v>93</v>
      </c>
      <c r="D29" s="389" t="s">
        <v>93</v>
      </c>
      <c r="E29" s="389">
        <v>81.261099999999999</v>
      </c>
      <c r="F29" s="389">
        <v>45.225700000000003</v>
      </c>
      <c r="G29" s="389">
        <v>60.220300000000002</v>
      </c>
      <c r="H29" s="389">
        <v>34.997399999999999</v>
      </c>
      <c r="I29" s="389">
        <v>124.59610000000001</v>
      </c>
      <c r="J29" s="389">
        <v>58.382399999999997</v>
      </c>
      <c r="K29" s="390">
        <v>51.133400000000002</v>
      </c>
      <c r="L29" s="390">
        <v>100.0361</v>
      </c>
      <c r="M29" s="391">
        <v>75.963399999999993</v>
      </c>
      <c r="O29" s="388" t="s">
        <v>115</v>
      </c>
      <c r="P29" s="389" t="s">
        <v>93</v>
      </c>
      <c r="Q29" s="389" t="s">
        <v>93</v>
      </c>
      <c r="R29" s="389">
        <v>51.8765</v>
      </c>
      <c r="S29" s="389">
        <v>24.379799999999999</v>
      </c>
      <c r="T29" s="389">
        <v>28.680800000000001</v>
      </c>
      <c r="U29" s="389">
        <v>32.122399999999999</v>
      </c>
      <c r="V29" s="389">
        <v>82.992500000000007</v>
      </c>
      <c r="W29" s="389">
        <v>51.813899999999997</v>
      </c>
      <c r="X29" s="390">
        <v>30.727599999999999</v>
      </c>
      <c r="Y29" s="390">
        <v>71.427700000000002</v>
      </c>
      <c r="Z29" s="391">
        <v>51.392800000000001</v>
      </c>
      <c r="AB29" s="388" t="s">
        <v>115</v>
      </c>
      <c r="AC29" s="423" t="s">
        <v>93</v>
      </c>
      <c r="AD29" s="423" t="s">
        <v>93</v>
      </c>
      <c r="AE29" s="423">
        <v>30.269500000000001</v>
      </c>
      <c r="AF29" s="423">
        <v>28.829699999999999</v>
      </c>
      <c r="AG29" s="423">
        <v>27.1554</v>
      </c>
      <c r="AH29" s="423">
        <v>52.112699999999997</v>
      </c>
      <c r="AI29" s="423">
        <v>31.338100000000001</v>
      </c>
      <c r="AJ29" s="423">
        <v>55.887500000000003</v>
      </c>
      <c r="AK29" s="434">
        <v>33.204000000000001</v>
      </c>
      <c r="AL29" s="434">
        <v>36.6524</v>
      </c>
      <c r="AM29" s="424">
        <v>35.509799999999998</v>
      </c>
      <c r="AO29" s="388" t="s">
        <v>115</v>
      </c>
      <c r="AP29" s="423" t="s">
        <v>93</v>
      </c>
      <c r="AQ29" s="423" t="s">
        <v>93</v>
      </c>
      <c r="AR29" s="423">
        <v>15.192600000000001</v>
      </c>
      <c r="AS29" s="423">
        <v>19.235399999999998</v>
      </c>
      <c r="AT29" s="423">
        <v>11.078200000000001</v>
      </c>
      <c r="AU29" s="423">
        <v>19.549499999999998</v>
      </c>
      <c r="AV29" s="423">
        <v>12.4869</v>
      </c>
      <c r="AW29" s="423">
        <v>16.1678</v>
      </c>
      <c r="AX29" s="434">
        <v>14.662800000000001</v>
      </c>
      <c r="AY29" s="434">
        <v>13.2837</v>
      </c>
      <c r="AZ29" s="424">
        <v>13.7407</v>
      </c>
      <c r="BC29" s="392" t="s">
        <v>51</v>
      </c>
      <c r="BD29" s="388" t="s">
        <v>115</v>
      </c>
      <c r="BE29" s="423" t="s">
        <v>93</v>
      </c>
      <c r="BF29" s="423" t="s">
        <v>93</v>
      </c>
      <c r="BG29" s="423">
        <v>18.377099999999999</v>
      </c>
      <c r="BH29" s="423">
        <v>5.8418999999999999</v>
      </c>
      <c r="BI29" s="423">
        <v>9.3928999999999991</v>
      </c>
      <c r="BJ29" s="423">
        <v>20.122900000000001</v>
      </c>
      <c r="BK29" s="423">
        <v>22.784300000000002</v>
      </c>
      <c r="BL29" s="423">
        <v>16.6938</v>
      </c>
      <c r="BM29" s="434">
        <v>12.2263</v>
      </c>
      <c r="BN29" s="434">
        <v>21.465800000000002</v>
      </c>
      <c r="BO29" s="424">
        <v>18.404299999999999</v>
      </c>
    </row>
    <row r="30" spans="2:67" s="328" customFormat="1" ht="15.75" customHeight="1">
      <c r="B30" s="392" t="s">
        <v>116</v>
      </c>
      <c r="C30" s="393" t="s">
        <v>93</v>
      </c>
      <c r="D30" s="393">
        <v>79.027199999999993</v>
      </c>
      <c r="E30" s="393">
        <v>76.334999999999994</v>
      </c>
      <c r="F30" s="393">
        <v>49.7517</v>
      </c>
      <c r="G30" s="393">
        <v>58.552900000000001</v>
      </c>
      <c r="H30" s="393">
        <v>76.694199999999995</v>
      </c>
      <c r="I30" s="393">
        <v>166.59540000000001</v>
      </c>
      <c r="J30" s="393">
        <v>198.4873</v>
      </c>
      <c r="K30" s="394">
        <v>62.8215</v>
      </c>
      <c r="L30" s="394">
        <v>182.8135</v>
      </c>
      <c r="M30" s="379">
        <v>98.401600000000002</v>
      </c>
      <c r="O30" s="392" t="s">
        <v>116</v>
      </c>
      <c r="P30" s="393" t="s">
        <v>93</v>
      </c>
      <c r="Q30" s="393">
        <v>63.148699999999998</v>
      </c>
      <c r="R30" s="393">
        <v>47.832999999999998</v>
      </c>
      <c r="S30" s="393">
        <v>42.578800000000001</v>
      </c>
      <c r="T30" s="393">
        <v>30.5015</v>
      </c>
      <c r="U30" s="393">
        <v>45.067</v>
      </c>
      <c r="V30" s="393">
        <v>141.6421</v>
      </c>
      <c r="W30" s="393">
        <v>75.386700000000005</v>
      </c>
      <c r="X30" s="394">
        <v>41.136800000000001</v>
      </c>
      <c r="Y30" s="394">
        <v>107.949</v>
      </c>
      <c r="Z30" s="379">
        <v>60.948</v>
      </c>
      <c r="AB30" s="392" t="s">
        <v>116</v>
      </c>
      <c r="AC30" s="425" t="s">
        <v>93</v>
      </c>
      <c r="AD30" s="425">
        <v>52.433399999999999</v>
      </c>
      <c r="AE30" s="425">
        <v>31.595700000000001</v>
      </c>
      <c r="AF30" s="425">
        <v>47.5501</v>
      </c>
      <c r="AG30" s="425">
        <v>29.2715</v>
      </c>
      <c r="AH30" s="425">
        <v>32.349699999999999</v>
      </c>
      <c r="AI30" s="425">
        <v>17.0214</v>
      </c>
      <c r="AJ30" s="425">
        <v>23.817799999999998</v>
      </c>
      <c r="AK30" s="435">
        <v>35.919800000000002</v>
      </c>
      <c r="AL30" s="435">
        <v>20.774000000000001</v>
      </c>
      <c r="AM30" s="426">
        <v>27.5762</v>
      </c>
      <c r="AO30" s="392" t="s">
        <v>116</v>
      </c>
      <c r="AP30" s="425" t="s">
        <v>93</v>
      </c>
      <c r="AQ30" s="425">
        <v>21.33</v>
      </c>
      <c r="AR30" s="425">
        <v>15.5684</v>
      </c>
      <c r="AS30" s="425">
        <v>23.101800000000001</v>
      </c>
      <c r="AT30" s="425">
        <v>14.4217</v>
      </c>
      <c r="AU30" s="425">
        <v>21.873000000000001</v>
      </c>
      <c r="AV30" s="425">
        <v>8.2532999999999994</v>
      </c>
      <c r="AW30" s="425">
        <v>10.054600000000001</v>
      </c>
      <c r="AX30" s="435">
        <v>18.748899999999999</v>
      </c>
      <c r="AY30" s="435">
        <v>9.2478999999999996</v>
      </c>
      <c r="AZ30" s="426">
        <v>13.514900000000001</v>
      </c>
      <c r="BC30" s="388" t="s">
        <v>52</v>
      </c>
      <c r="BD30" s="392" t="s">
        <v>116</v>
      </c>
      <c r="BE30" s="425" t="s">
        <v>93</v>
      </c>
      <c r="BF30" s="425">
        <v>6.1440000000000001</v>
      </c>
      <c r="BG30" s="425">
        <v>15.4978</v>
      </c>
      <c r="BH30" s="425">
        <v>14.9307</v>
      </c>
      <c r="BI30" s="425">
        <v>8.3988999999999994</v>
      </c>
      <c r="BJ30" s="425">
        <v>4.5392999999999999</v>
      </c>
      <c r="BK30" s="425">
        <v>59.747</v>
      </c>
      <c r="BL30" s="425">
        <v>4.1081000000000003</v>
      </c>
      <c r="BM30" s="435">
        <v>10.813499999999999</v>
      </c>
      <c r="BN30" s="435">
        <v>29.026900000000001</v>
      </c>
      <c r="BO30" s="426">
        <v>20.846900000000002</v>
      </c>
    </row>
    <row r="31" spans="2:67" s="375" customFormat="1" ht="15.75" customHeight="1">
      <c r="B31" s="388" t="s">
        <v>117</v>
      </c>
      <c r="C31" s="389">
        <v>53.142600000000002</v>
      </c>
      <c r="D31" s="389">
        <v>65.339799999999997</v>
      </c>
      <c r="E31" s="389">
        <v>59.986499999999999</v>
      </c>
      <c r="F31" s="389">
        <v>72.631100000000004</v>
      </c>
      <c r="G31" s="389">
        <v>64.601100000000002</v>
      </c>
      <c r="H31" s="389">
        <v>56.900500000000001</v>
      </c>
      <c r="I31" s="389">
        <v>118.7483</v>
      </c>
      <c r="J31" s="389">
        <v>83.327799999999996</v>
      </c>
      <c r="K31" s="390">
        <v>63.877800000000001</v>
      </c>
      <c r="L31" s="390">
        <v>104.58710000000001</v>
      </c>
      <c r="M31" s="391">
        <v>76.809200000000004</v>
      </c>
      <c r="O31" s="388" t="s">
        <v>117</v>
      </c>
      <c r="P31" s="389">
        <v>52.266500000000001</v>
      </c>
      <c r="Q31" s="389">
        <v>53.003799999999998</v>
      </c>
      <c r="R31" s="389">
        <v>37.025199999999998</v>
      </c>
      <c r="S31" s="389">
        <v>43.009500000000003</v>
      </c>
      <c r="T31" s="389">
        <v>41.248899999999999</v>
      </c>
      <c r="U31" s="389">
        <v>32.903599999999997</v>
      </c>
      <c r="V31" s="389">
        <v>56.577300000000001</v>
      </c>
      <c r="W31" s="389">
        <v>82.380899999999997</v>
      </c>
      <c r="X31" s="390">
        <v>38.777900000000002</v>
      </c>
      <c r="Y31" s="390">
        <v>66.893699999999995</v>
      </c>
      <c r="Z31" s="391">
        <v>47.7089</v>
      </c>
      <c r="AB31" s="388" t="s">
        <v>117</v>
      </c>
      <c r="AC31" s="423">
        <v>75.403499999999994</v>
      </c>
      <c r="AD31" s="423">
        <v>46.1877</v>
      </c>
      <c r="AE31" s="423">
        <v>35.4512</v>
      </c>
      <c r="AF31" s="423">
        <v>31.0534</v>
      </c>
      <c r="AG31" s="423">
        <v>20.0778</v>
      </c>
      <c r="AH31" s="423">
        <v>23.267800000000001</v>
      </c>
      <c r="AI31" s="423">
        <v>18.4009</v>
      </c>
      <c r="AJ31" s="423">
        <v>50.954500000000003</v>
      </c>
      <c r="AK31" s="434">
        <v>27.4328</v>
      </c>
      <c r="AL31" s="434">
        <v>28.770399999999999</v>
      </c>
      <c r="AM31" s="424">
        <v>28.011299999999999</v>
      </c>
      <c r="AO31" s="388" t="s">
        <v>117</v>
      </c>
      <c r="AP31" s="423">
        <v>13.3291</v>
      </c>
      <c r="AQ31" s="423">
        <v>17.091000000000001</v>
      </c>
      <c r="AR31" s="423">
        <v>16.625800000000002</v>
      </c>
      <c r="AS31" s="423">
        <v>16.506</v>
      </c>
      <c r="AT31" s="423">
        <v>17.189499999999999</v>
      </c>
      <c r="AU31" s="423">
        <v>19.449400000000001</v>
      </c>
      <c r="AV31" s="423">
        <v>7.1878000000000002</v>
      </c>
      <c r="AW31" s="423">
        <v>27.7502</v>
      </c>
      <c r="AX31" s="434">
        <v>17.528400000000001</v>
      </c>
      <c r="AY31" s="434">
        <v>13.7377</v>
      </c>
      <c r="AZ31" s="424">
        <v>15.8888</v>
      </c>
      <c r="BC31" s="392" t="s">
        <v>82</v>
      </c>
      <c r="BD31" s="388" t="s">
        <v>117</v>
      </c>
      <c r="BE31" s="423">
        <v>9.6189999999999998</v>
      </c>
      <c r="BF31" s="423">
        <v>17.8415</v>
      </c>
      <c r="BG31" s="423">
        <v>9.6455000000000002</v>
      </c>
      <c r="BH31" s="423">
        <v>11.657</v>
      </c>
      <c r="BI31" s="423">
        <v>26.584399999999999</v>
      </c>
      <c r="BJ31" s="423">
        <v>15.109400000000001</v>
      </c>
      <c r="BK31" s="423">
        <v>22.056000000000001</v>
      </c>
      <c r="BL31" s="423">
        <v>20.158899999999999</v>
      </c>
      <c r="BM31" s="434">
        <v>15.745100000000001</v>
      </c>
      <c r="BN31" s="434">
        <v>21.451699999999999</v>
      </c>
      <c r="BO31" s="424">
        <v>18.2134</v>
      </c>
    </row>
    <row r="32" spans="2:67" s="328" customFormat="1" ht="15.75" customHeight="1">
      <c r="B32" s="392" t="s">
        <v>118</v>
      </c>
      <c r="C32" s="393">
        <v>204.49680000000001</v>
      </c>
      <c r="D32" s="393">
        <v>162.51079999999999</v>
      </c>
      <c r="E32" s="393">
        <v>105.4653</v>
      </c>
      <c r="F32" s="393">
        <v>71.900999999999996</v>
      </c>
      <c r="G32" s="393">
        <v>71.176299999999998</v>
      </c>
      <c r="H32" s="393">
        <v>88.1447</v>
      </c>
      <c r="I32" s="393">
        <v>79.378</v>
      </c>
      <c r="J32" s="393">
        <v>169.50470000000001</v>
      </c>
      <c r="K32" s="394">
        <v>85.964399999999998</v>
      </c>
      <c r="L32" s="394">
        <v>129.13419999999999</v>
      </c>
      <c r="M32" s="379">
        <v>102.1529</v>
      </c>
      <c r="O32" s="392" t="s">
        <v>118</v>
      </c>
      <c r="P32" s="393">
        <v>129.49979999999999</v>
      </c>
      <c r="Q32" s="393">
        <v>97.627399999999994</v>
      </c>
      <c r="R32" s="393">
        <v>58.72</v>
      </c>
      <c r="S32" s="393">
        <v>40.450200000000002</v>
      </c>
      <c r="T32" s="393">
        <v>39.203499999999998</v>
      </c>
      <c r="U32" s="393">
        <v>61.9846</v>
      </c>
      <c r="V32" s="393">
        <v>32.994799999999998</v>
      </c>
      <c r="W32" s="393">
        <v>88.882800000000003</v>
      </c>
      <c r="X32" s="394">
        <v>51.495100000000001</v>
      </c>
      <c r="Y32" s="394">
        <v>63.848799999999997</v>
      </c>
      <c r="Z32" s="379">
        <v>56.127699999999997</v>
      </c>
      <c r="AB32" s="392" t="s">
        <v>118</v>
      </c>
      <c r="AC32" s="425">
        <v>50.238199999999999</v>
      </c>
      <c r="AD32" s="425">
        <v>34.336500000000001</v>
      </c>
      <c r="AE32" s="425">
        <v>29.7057</v>
      </c>
      <c r="AF32" s="425">
        <v>31.6493</v>
      </c>
      <c r="AG32" s="425">
        <v>26.966699999999999</v>
      </c>
      <c r="AH32" s="425">
        <v>29.547499999999999</v>
      </c>
      <c r="AI32" s="425">
        <v>20.790800000000001</v>
      </c>
      <c r="AJ32" s="425">
        <v>35.764600000000002</v>
      </c>
      <c r="AK32" s="435">
        <v>30.108599999999999</v>
      </c>
      <c r="AL32" s="435">
        <v>31.6417</v>
      </c>
      <c r="AM32" s="426">
        <v>30.8354</v>
      </c>
      <c r="AO32" s="392" t="s">
        <v>118</v>
      </c>
      <c r="AP32" s="425">
        <v>9.298</v>
      </c>
      <c r="AQ32" s="425">
        <v>11.183999999999999</v>
      </c>
      <c r="AR32" s="425">
        <v>13.1401</v>
      </c>
      <c r="AS32" s="425">
        <v>15.053000000000001</v>
      </c>
      <c r="AT32" s="425">
        <v>13.478899999999999</v>
      </c>
      <c r="AU32" s="425">
        <v>13.8247</v>
      </c>
      <c r="AV32" s="425">
        <v>10.388299999999999</v>
      </c>
      <c r="AW32" s="425">
        <v>10.4284</v>
      </c>
      <c r="AX32" s="435">
        <v>13.4473</v>
      </c>
      <c r="AY32" s="435">
        <v>10.417299999999999</v>
      </c>
      <c r="AZ32" s="426">
        <v>12.010999999999999</v>
      </c>
      <c r="BC32" s="388" t="s">
        <v>53</v>
      </c>
      <c r="BD32" s="392" t="s">
        <v>118</v>
      </c>
      <c r="BE32" s="425">
        <v>3.7898000000000001</v>
      </c>
      <c r="BF32" s="425">
        <v>14.553900000000001</v>
      </c>
      <c r="BG32" s="425">
        <v>12.831300000000001</v>
      </c>
      <c r="BH32" s="425">
        <v>9.5558999999999994</v>
      </c>
      <c r="BI32" s="425">
        <v>14.633900000000001</v>
      </c>
      <c r="BJ32" s="425">
        <v>26.949300000000001</v>
      </c>
      <c r="BK32" s="425">
        <v>10.387499999999999</v>
      </c>
      <c r="BL32" s="425">
        <v>6.2438000000000002</v>
      </c>
      <c r="BM32" s="435">
        <v>16.346900000000002</v>
      </c>
      <c r="BN32" s="435">
        <v>7.3846999999999996</v>
      </c>
      <c r="BO32" s="426">
        <v>12.0984</v>
      </c>
    </row>
    <row r="33" spans="2:67" s="375" customFormat="1" ht="15.75" customHeight="1">
      <c r="B33" s="388" t="s">
        <v>60</v>
      </c>
      <c r="C33" s="389" t="s">
        <v>93</v>
      </c>
      <c r="D33" s="389">
        <v>28.953800000000001</v>
      </c>
      <c r="E33" s="389">
        <v>46.631300000000003</v>
      </c>
      <c r="F33" s="389">
        <v>74.949100000000001</v>
      </c>
      <c r="G33" s="389">
        <v>70.005399999999995</v>
      </c>
      <c r="H33" s="389">
        <v>55.906300000000002</v>
      </c>
      <c r="I33" s="389">
        <v>80.899699999999996</v>
      </c>
      <c r="J33" s="389">
        <v>212.673</v>
      </c>
      <c r="K33" s="390">
        <v>66.617900000000006</v>
      </c>
      <c r="L33" s="390">
        <v>137.41659999999999</v>
      </c>
      <c r="M33" s="391">
        <v>94.436000000000007</v>
      </c>
      <c r="O33" s="388" t="s">
        <v>60</v>
      </c>
      <c r="P33" s="389" t="s">
        <v>93</v>
      </c>
      <c r="Q33" s="389">
        <v>28.953800000000001</v>
      </c>
      <c r="R33" s="389">
        <v>30.727699999999999</v>
      </c>
      <c r="S33" s="389">
        <v>43.114100000000001</v>
      </c>
      <c r="T33" s="389">
        <v>36.121899999999997</v>
      </c>
      <c r="U33" s="389">
        <v>50.6432</v>
      </c>
      <c r="V33" s="389">
        <v>55.664400000000001</v>
      </c>
      <c r="W33" s="389">
        <v>133.2697</v>
      </c>
      <c r="X33" s="390">
        <v>40.529800000000002</v>
      </c>
      <c r="Y33" s="390">
        <v>88.948899999999995</v>
      </c>
      <c r="Z33" s="391">
        <v>59.554499999999997</v>
      </c>
      <c r="AB33" s="388" t="s">
        <v>60</v>
      </c>
      <c r="AC33" s="423" t="s">
        <v>93</v>
      </c>
      <c r="AD33" s="423">
        <v>91.753699999999995</v>
      </c>
      <c r="AE33" s="423">
        <v>40.084800000000001</v>
      </c>
      <c r="AF33" s="423">
        <v>31.310400000000001</v>
      </c>
      <c r="AG33" s="423">
        <v>22.7439</v>
      </c>
      <c r="AH33" s="423">
        <v>62.341799999999999</v>
      </c>
      <c r="AI33" s="423">
        <v>32.420099999999998</v>
      </c>
      <c r="AJ33" s="423">
        <v>31.134699999999999</v>
      </c>
      <c r="AK33" s="434">
        <v>33.117100000000001</v>
      </c>
      <c r="AL33" s="434">
        <v>31.5669</v>
      </c>
      <c r="AM33" s="424">
        <v>32.230800000000002</v>
      </c>
      <c r="AO33" s="388" t="s">
        <v>60</v>
      </c>
      <c r="AP33" s="423" t="s">
        <v>93</v>
      </c>
      <c r="AQ33" s="423">
        <v>8.2462999999999997</v>
      </c>
      <c r="AR33" s="423">
        <v>13.905200000000001</v>
      </c>
      <c r="AS33" s="423">
        <v>9.6625999999999994</v>
      </c>
      <c r="AT33" s="423">
        <v>12.568899999999999</v>
      </c>
      <c r="AU33" s="423">
        <v>10.2323</v>
      </c>
      <c r="AV33" s="423">
        <v>9.8184000000000005</v>
      </c>
      <c r="AW33" s="423">
        <v>15.399900000000001</v>
      </c>
      <c r="AX33" s="434">
        <v>11.327500000000001</v>
      </c>
      <c r="AY33" s="434">
        <v>13.523300000000001</v>
      </c>
      <c r="AZ33" s="424">
        <v>12.5829</v>
      </c>
      <c r="BC33" s="392" t="s">
        <v>54</v>
      </c>
      <c r="BD33" s="388" t="s">
        <v>60</v>
      </c>
      <c r="BE33" s="423" t="s">
        <v>93</v>
      </c>
      <c r="BF33" s="423">
        <v>0</v>
      </c>
      <c r="BG33" s="423">
        <v>11.905099999999999</v>
      </c>
      <c r="BH33" s="423">
        <v>16.551600000000001</v>
      </c>
      <c r="BI33" s="423">
        <v>16.286000000000001</v>
      </c>
      <c r="BJ33" s="423">
        <v>18.011800000000001</v>
      </c>
      <c r="BK33" s="423">
        <v>26.568100000000001</v>
      </c>
      <c r="BL33" s="423">
        <v>16.1295</v>
      </c>
      <c r="BM33" s="434">
        <v>16.394500000000001</v>
      </c>
      <c r="BN33" s="434">
        <v>19.639199999999999</v>
      </c>
      <c r="BO33" s="424">
        <v>18.249700000000001</v>
      </c>
    </row>
    <row r="34" spans="2:67" s="328" customFormat="1" ht="15.75" customHeight="1">
      <c r="B34" s="392" t="s">
        <v>83</v>
      </c>
      <c r="C34" s="393">
        <v>60.0137</v>
      </c>
      <c r="D34" s="393">
        <v>141.54089999999999</v>
      </c>
      <c r="E34" s="393">
        <v>168.59989999999999</v>
      </c>
      <c r="F34" s="393">
        <v>123.4485</v>
      </c>
      <c r="G34" s="393">
        <v>51.36</v>
      </c>
      <c r="H34" s="393">
        <v>54.018599999999999</v>
      </c>
      <c r="I34" s="393">
        <v>52.208599999999997</v>
      </c>
      <c r="J34" s="393">
        <v>158.3792</v>
      </c>
      <c r="K34" s="394">
        <v>69.634799999999998</v>
      </c>
      <c r="L34" s="394">
        <v>133.94649999999999</v>
      </c>
      <c r="M34" s="379">
        <v>116.4538</v>
      </c>
      <c r="O34" s="392" t="s">
        <v>83</v>
      </c>
      <c r="P34" s="393">
        <v>35.659799999999997</v>
      </c>
      <c r="Q34" s="393">
        <v>111.9575</v>
      </c>
      <c r="R34" s="393">
        <v>106.8107</v>
      </c>
      <c r="S34" s="393">
        <v>35.188099999999999</v>
      </c>
      <c r="T34" s="393">
        <v>32.771999999999998</v>
      </c>
      <c r="U34" s="393">
        <v>24.0472</v>
      </c>
      <c r="V34" s="393">
        <v>36.5929</v>
      </c>
      <c r="W34" s="393">
        <v>75.412499999999994</v>
      </c>
      <c r="X34" s="394">
        <v>37.828299999999999</v>
      </c>
      <c r="Y34" s="394">
        <v>66.478999999999999</v>
      </c>
      <c r="Z34" s="379">
        <v>58.686</v>
      </c>
      <c r="AB34" s="392" t="s">
        <v>83</v>
      </c>
      <c r="AC34" s="425">
        <v>31.7212</v>
      </c>
      <c r="AD34" s="425">
        <v>40.999000000000002</v>
      </c>
      <c r="AE34" s="425">
        <v>26.9025</v>
      </c>
      <c r="AF34" s="425">
        <v>11.235300000000001</v>
      </c>
      <c r="AG34" s="425">
        <v>46.826799999999999</v>
      </c>
      <c r="AH34" s="425">
        <v>19.9071</v>
      </c>
      <c r="AI34" s="425">
        <v>31.1968</v>
      </c>
      <c r="AJ34" s="425">
        <v>27.654699999999998</v>
      </c>
      <c r="AK34" s="435">
        <v>29.883299999999998</v>
      </c>
      <c r="AL34" s="435">
        <v>27.9724</v>
      </c>
      <c r="AM34" s="426">
        <v>28.283200000000001</v>
      </c>
      <c r="AO34" s="392" t="s">
        <v>83</v>
      </c>
      <c r="AP34" s="425">
        <v>23.2774</v>
      </c>
      <c r="AQ34" s="425">
        <v>7.5807000000000002</v>
      </c>
      <c r="AR34" s="425">
        <v>5.2633000000000001</v>
      </c>
      <c r="AS34" s="425">
        <v>12.600199999999999</v>
      </c>
      <c r="AT34" s="425">
        <v>13.139099999999999</v>
      </c>
      <c r="AU34" s="425">
        <v>11.949299999999999</v>
      </c>
      <c r="AV34" s="425">
        <v>10.5015</v>
      </c>
      <c r="AW34" s="425">
        <v>10.8689</v>
      </c>
      <c r="AX34" s="435">
        <v>10.902900000000001</v>
      </c>
      <c r="AY34" s="435">
        <v>10.836</v>
      </c>
      <c r="AZ34" s="426">
        <v>10.8469</v>
      </c>
      <c r="BC34" s="388" t="s">
        <v>55</v>
      </c>
      <c r="BD34" s="392" t="s">
        <v>83</v>
      </c>
      <c r="BE34" s="425">
        <v>4.4207999999999998</v>
      </c>
      <c r="BF34" s="425">
        <v>30.519300000000001</v>
      </c>
      <c r="BG34" s="425">
        <v>31.1858</v>
      </c>
      <c r="BH34" s="425">
        <v>4.6688000000000001</v>
      </c>
      <c r="BI34" s="425">
        <v>3.8424999999999998</v>
      </c>
      <c r="BJ34" s="425">
        <v>12.6602</v>
      </c>
      <c r="BK34" s="425">
        <v>28.391500000000001</v>
      </c>
      <c r="BL34" s="425">
        <v>9.0914000000000001</v>
      </c>
      <c r="BM34" s="435">
        <v>13.537599999999999</v>
      </c>
      <c r="BN34" s="435">
        <v>10.8226</v>
      </c>
      <c r="BO34" s="426">
        <v>11.264200000000001</v>
      </c>
    </row>
    <row r="35" spans="2:67" s="375" customFormat="1" ht="15.75" customHeight="1">
      <c r="B35" s="388" t="s">
        <v>119</v>
      </c>
      <c r="C35" s="389" t="s">
        <v>93</v>
      </c>
      <c r="D35" s="389" t="s">
        <v>93</v>
      </c>
      <c r="E35" s="389">
        <v>44.623800000000003</v>
      </c>
      <c r="F35" s="389">
        <v>81.363699999999994</v>
      </c>
      <c r="G35" s="389">
        <v>98.388900000000007</v>
      </c>
      <c r="H35" s="389">
        <v>34.7682</v>
      </c>
      <c r="I35" s="389">
        <v>70.758099999999999</v>
      </c>
      <c r="J35" s="389">
        <v>31.746099999999998</v>
      </c>
      <c r="K35" s="390">
        <v>76.592399999999998</v>
      </c>
      <c r="L35" s="390">
        <v>38.625900000000001</v>
      </c>
      <c r="M35" s="391">
        <v>43.168300000000002</v>
      </c>
      <c r="O35" s="388" t="s">
        <v>119</v>
      </c>
      <c r="P35" s="389" t="s">
        <v>93</v>
      </c>
      <c r="Q35" s="389" t="s">
        <v>93</v>
      </c>
      <c r="R35" s="389">
        <v>22.892499999999998</v>
      </c>
      <c r="S35" s="389">
        <v>34.998800000000003</v>
      </c>
      <c r="T35" s="389">
        <v>62.255899999999997</v>
      </c>
      <c r="U35" s="389">
        <v>19.8672</v>
      </c>
      <c r="V35" s="389">
        <v>34.920099999999998</v>
      </c>
      <c r="W35" s="389">
        <v>16.625399999999999</v>
      </c>
      <c r="X35" s="390">
        <v>44.773699999999998</v>
      </c>
      <c r="Y35" s="390">
        <v>19.851700000000001</v>
      </c>
      <c r="Z35" s="391">
        <v>22.833400000000001</v>
      </c>
      <c r="AB35" s="388" t="s">
        <v>119</v>
      </c>
      <c r="AC35" s="423" t="s">
        <v>93</v>
      </c>
      <c r="AD35" s="423" t="s">
        <v>93</v>
      </c>
      <c r="AE35" s="423">
        <v>29.0398</v>
      </c>
      <c r="AF35" s="423">
        <v>29.861599999999999</v>
      </c>
      <c r="AG35" s="423">
        <v>13.6341</v>
      </c>
      <c r="AH35" s="423">
        <v>25.7971</v>
      </c>
      <c r="AI35" s="423">
        <v>18.734300000000001</v>
      </c>
      <c r="AJ35" s="423">
        <v>32.571399999999997</v>
      </c>
      <c r="AK35" s="434">
        <v>18.5047</v>
      </c>
      <c r="AL35" s="434">
        <v>28.101299999999998</v>
      </c>
      <c r="AM35" s="424">
        <v>26.0641</v>
      </c>
      <c r="AO35" s="388" t="s">
        <v>119</v>
      </c>
      <c r="AP35" s="423" t="s">
        <v>93</v>
      </c>
      <c r="AQ35" s="423" t="s">
        <v>93</v>
      </c>
      <c r="AR35" s="423">
        <v>17.109200000000001</v>
      </c>
      <c r="AS35" s="423">
        <v>8.3745999999999992</v>
      </c>
      <c r="AT35" s="423">
        <v>9.3411000000000008</v>
      </c>
      <c r="AU35" s="423">
        <v>21.683700000000002</v>
      </c>
      <c r="AV35" s="423">
        <v>14.5245</v>
      </c>
      <c r="AW35" s="423">
        <v>12.954000000000001</v>
      </c>
      <c r="AX35" s="434">
        <v>10.8118</v>
      </c>
      <c r="AY35" s="434">
        <v>13.461399999999999</v>
      </c>
      <c r="AZ35" s="424">
        <v>12.898899999999999</v>
      </c>
      <c r="BC35" s="392" t="s">
        <v>56</v>
      </c>
      <c r="BD35" s="388" t="s">
        <v>119</v>
      </c>
      <c r="BE35" s="423" t="s">
        <v>93</v>
      </c>
      <c r="BF35" s="423" t="s">
        <v>93</v>
      </c>
      <c r="BG35" s="423">
        <v>5.1520999999999999</v>
      </c>
      <c r="BH35" s="423">
        <v>4.7790999999999997</v>
      </c>
      <c r="BI35" s="423">
        <v>40.3001</v>
      </c>
      <c r="BJ35" s="423">
        <v>9.6610999999999994</v>
      </c>
      <c r="BK35" s="423">
        <v>16.092600000000001</v>
      </c>
      <c r="BL35" s="423">
        <v>6.8445</v>
      </c>
      <c r="BM35" s="434">
        <v>29.140599999999999</v>
      </c>
      <c r="BN35" s="434">
        <v>9.8321000000000005</v>
      </c>
      <c r="BO35" s="424">
        <v>13.930899999999999</v>
      </c>
    </row>
    <row r="36" spans="2:67" s="328" customFormat="1" ht="15.75" customHeight="1">
      <c r="B36" s="392" t="s">
        <v>691</v>
      </c>
      <c r="C36" s="395" t="s">
        <v>93</v>
      </c>
      <c r="D36" s="393" t="s">
        <v>93</v>
      </c>
      <c r="E36" s="393">
        <v>327.9042</v>
      </c>
      <c r="F36" s="393">
        <v>45.3369</v>
      </c>
      <c r="G36" s="393">
        <v>1.6592</v>
      </c>
      <c r="H36" s="393">
        <v>17.776900000000001</v>
      </c>
      <c r="I36" s="393">
        <v>71.582400000000007</v>
      </c>
      <c r="J36" s="393" t="s">
        <v>93</v>
      </c>
      <c r="K36" s="394">
        <v>18.348600000000001</v>
      </c>
      <c r="L36" s="394">
        <v>71.582400000000007</v>
      </c>
      <c r="M36" s="379">
        <v>55.353200000000001</v>
      </c>
      <c r="O36" s="392" t="s">
        <v>691</v>
      </c>
      <c r="P36" s="395" t="s">
        <v>93</v>
      </c>
      <c r="Q36" s="393" t="s">
        <v>93</v>
      </c>
      <c r="R36" s="393">
        <v>231.63390000000001</v>
      </c>
      <c r="S36" s="393">
        <v>45.3369</v>
      </c>
      <c r="T36" s="393">
        <v>1.6592</v>
      </c>
      <c r="U36" s="393">
        <v>17.717700000000001</v>
      </c>
      <c r="V36" s="393">
        <v>45.317</v>
      </c>
      <c r="W36" s="393" t="s">
        <v>93</v>
      </c>
      <c r="X36" s="394">
        <v>17.275500000000001</v>
      </c>
      <c r="Y36" s="394">
        <v>45.317</v>
      </c>
      <c r="Z36" s="379">
        <v>36.768099999999997</v>
      </c>
      <c r="AB36" s="392" t="s">
        <v>691</v>
      </c>
      <c r="AC36" s="427" t="s">
        <v>93</v>
      </c>
      <c r="AD36" s="425" t="s">
        <v>93</v>
      </c>
      <c r="AE36" s="425">
        <v>49.0779</v>
      </c>
      <c r="AF36" s="425">
        <v>100</v>
      </c>
      <c r="AG36" s="425">
        <v>76.631399999999999</v>
      </c>
      <c r="AH36" s="425">
        <v>54.062800000000003</v>
      </c>
      <c r="AI36" s="425">
        <v>32.910699999999999</v>
      </c>
      <c r="AJ36" s="425" t="s">
        <v>93</v>
      </c>
      <c r="AK36" s="435">
        <v>55.556100000000001</v>
      </c>
      <c r="AL36" s="435">
        <v>32.910699999999999</v>
      </c>
      <c r="AM36" s="426">
        <v>35.199199999999998</v>
      </c>
      <c r="AO36" s="392" t="s">
        <v>691</v>
      </c>
      <c r="AP36" s="427" t="s">
        <v>93</v>
      </c>
      <c r="AQ36" s="425" t="s">
        <v>93</v>
      </c>
      <c r="AR36" s="425">
        <v>21.562799999999999</v>
      </c>
      <c r="AS36" s="425">
        <v>0</v>
      </c>
      <c r="AT36" s="425">
        <v>23.368600000000001</v>
      </c>
      <c r="AU36" s="425">
        <v>44.347200000000001</v>
      </c>
      <c r="AV36" s="425">
        <v>18.187999999999999</v>
      </c>
      <c r="AW36" s="425" t="s">
        <v>93</v>
      </c>
      <c r="AX36" s="435">
        <v>37.656700000000001</v>
      </c>
      <c r="AY36" s="435">
        <v>18.187999999999999</v>
      </c>
      <c r="AZ36" s="426">
        <v>20.1555</v>
      </c>
      <c r="BC36" s="388" t="s">
        <v>57</v>
      </c>
      <c r="BD36" s="392" t="s">
        <v>691</v>
      </c>
      <c r="BE36" s="427" t="s">
        <v>93</v>
      </c>
      <c r="BF36" s="425" t="s">
        <v>93</v>
      </c>
      <c r="BG36" s="425">
        <v>0</v>
      </c>
      <c r="BH36" s="425">
        <v>0</v>
      </c>
      <c r="BI36" s="425">
        <v>0</v>
      </c>
      <c r="BJ36" s="425">
        <v>1.2568999999999999</v>
      </c>
      <c r="BK36" s="425">
        <v>12.2088</v>
      </c>
      <c r="BL36" s="425" t="s">
        <v>93</v>
      </c>
      <c r="BM36" s="435">
        <v>0.93869999999999998</v>
      </c>
      <c r="BN36" s="435">
        <v>12.2088</v>
      </c>
      <c r="BO36" s="426">
        <v>11.069900000000001</v>
      </c>
    </row>
    <row r="37" spans="2:67" s="375" customFormat="1" ht="15.75" customHeight="1">
      <c r="B37" s="396" t="s">
        <v>415</v>
      </c>
      <c r="C37" s="397"/>
      <c r="D37" s="397"/>
      <c r="E37" s="397"/>
      <c r="F37" s="397"/>
      <c r="G37" s="397"/>
      <c r="H37" s="397"/>
      <c r="I37" s="397"/>
      <c r="J37" s="397"/>
      <c r="K37" s="398"/>
      <c r="L37" s="398"/>
      <c r="M37" s="399"/>
      <c r="O37" s="396" t="s">
        <v>415</v>
      </c>
      <c r="P37" s="397"/>
      <c r="Q37" s="397"/>
      <c r="R37" s="397"/>
      <c r="S37" s="397"/>
      <c r="T37" s="397"/>
      <c r="U37" s="397"/>
      <c r="V37" s="397"/>
      <c r="W37" s="397"/>
      <c r="X37" s="398"/>
      <c r="Y37" s="398"/>
      <c r="Z37" s="399"/>
      <c r="AB37" s="396" t="s">
        <v>415</v>
      </c>
      <c r="AC37" s="428"/>
      <c r="AD37" s="428"/>
      <c r="AE37" s="428"/>
      <c r="AF37" s="428"/>
      <c r="AG37" s="428"/>
      <c r="AH37" s="428"/>
      <c r="AI37" s="428"/>
      <c r="AJ37" s="428"/>
      <c r="AK37" s="436"/>
      <c r="AL37" s="436"/>
      <c r="AM37" s="429"/>
      <c r="AO37" s="396" t="s">
        <v>415</v>
      </c>
      <c r="AP37" s="428"/>
      <c r="AQ37" s="428"/>
      <c r="AR37" s="428"/>
      <c r="AS37" s="428"/>
      <c r="AT37" s="428"/>
      <c r="AU37" s="428"/>
      <c r="AV37" s="428"/>
      <c r="AW37" s="428"/>
      <c r="AX37" s="436"/>
      <c r="AY37" s="436"/>
      <c r="AZ37" s="429"/>
      <c r="BC37" s="392" t="s">
        <v>58</v>
      </c>
      <c r="BD37" s="396" t="s">
        <v>415</v>
      </c>
      <c r="BE37" s="428"/>
      <c r="BF37" s="428"/>
      <c r="BG37" s="428"/>
      <c r="BH37" s="428"/>
      <c r="BI37" s="428"/>
      <c r="BJ37" s="428"/>
      <c r="BK37" s="428"/>
      <c r="BL37" s="428"/>
      <c r="BM37" s="436"/>
      <c r="BN37" s="436"/>
      <c r="BO37" s="429"/>
    </row>
    <row r="38" spans="2:67" s="328" customFormat="1" ht="15.75" customHeight="1">
      <c r="B38" s="400" t="s">
        <v>692</v>
      </c>
      <c r="C38" s="393" t="s">
        <v>93</v>
      </c>
      <c r="D38" s="393" t="s">
        <v>93</v>
      </c>
      <c r="E38" s="393" t="s">
        <v>93</v>
      </c>
      <c r="F38" s="393" t="s">
        <v>93</v>
      </c>
      <c r="G38" s="393" t="s">
        <v>93</v>
      </c>
      <c r="H38" s="393">
        <v>102.6994</v>
      </c>
      <c r="I38" s="393">
        <v>162.81039999999999</v>
      </c>
      <c r="J38" s="393">
        <v>107.6433</v>
      </c>
      <c r="K38" s="394">
        <v>102.6994</v>
      </c>
      <c r="L38" s="394">
        <v>112.8302</v>
      </c>
      <c r="M38" s="379">
        <v>112.74930000000001</v>
      </c>
      <c r="O38" s="400" t="s">
        <v>692</v>
      </c>
      <c r="P38" s="393" t="s">
        <v>93</v>
      </c>
      <c r="Q38" s="393" t="s">
        <v>93</v>
      </c>
      <c r="R38" s="393" t="s">
        <v>93</v>
      </c>
      <c r="S38" s="393" t="s">
        <v>93</v>
      </c>
      <c r="T38" s="393" t="s">
        <v>93</v>
      </c>
      <c r="U38" s="393">
        <v>47.084800000000001</v>
      </c>
      <c r="V38" s="393">
        <v>89.669700000000006</v>
      </c>
      <c r="W38" s="393">
        <v>57.909700000000001</v>
      </c>
      <c r="X38" s="394">
        <v>47.084800000000001</v>
      </c>
      <c r="Y38" s="394">
        <v>60.895800000000001</v>
      </c>
      <c r="Z38" s="379">
        <v>60.785600000000002</v>
      </c>
      <c r="AB38" s="400" t="s">
        <v>692</v>
      </c>
      <c r="AC38" s="425" t="s">
        <v>93</v>
      </c>
      <c r="AD38" s="425" t="s">
        <v>93</v>
      </c>
      <c r="AE38" s="425" t="s">
        <v>93</v>
      </c>
      <c r="AF38" s="425" t="s">
        <v>93</v>
      </c>
      <c r="AG38" s="425" t="s">
        <v>93</v>
      </c>
      <c r="AH38" s="425">
        <v>25.909099999999999</v>
      </c>
      <c r="AI38" s="425">
        <v>26.8154</v>
      </c>
      <c r="AJ38" s="425">
        <v>29.808900000000001</v>
      </c>
      <c r="AK38" s="435">
        <v>25.909099999999999</v>
      </c>
      <c r="AL38" s="435">
        <v>29.402799999999999</v>
      </c>
      <c r="AM38" s="426">
        <v>29.377400000000002</v>
      </c>
      <c r="AO38" s="400" t="s">
        <v>692</v>
      </c>
      <c r="AP38" s="425" t="s">
        <v>93</v>
      </c>
      <c r="AQ38" s="425" t="s">
        <v>93</v>
      </c>
      <c r="AR38" s="425" t="s">
        <v>93</v>
      </c>
      <c r="AS38" s="425" t="s">
        <v>93</v>
      </c>
      <c r="AT38" s="425" t="s">
        <v>93</v>
      </c>
      <c r="AU38" s="425">
        <v>11.224500000000001</v>
      </c>
      <c r="AV38" s="425">
        <v>11.2158</v>
      </c>
      <c r="AW38" s="425">
        <v>12.4278</v>
      </c>
      <c r="AX38" s="435">
        <v>11.224500000000001</v>
      </c>
      <c r="AY38" s="435">
        <v>12.263400000000001</v>
      </c>
      <c r="AZ38" s="426">
        <v>12.255800000000001</v>
      </c>
      <c r="BC38" s="388" t="s">
        <v>59</v>
      </c>
      <c r="BD38" s="400" t="s">
        <v>692</v>
      </c>
      <c r="BE38" s="425" t="s">
        <v>93</v>
      </c>
      <c r="BF38" s="425" t="s">
        <v>93</v>
      </c>
      <c r="BG38" s="425" t="s">
        <v>93</v>
      </c>
      <c r="BH38" s="425" t="s">
        <v>93</v>
      </c>
      <c r="BI38" s="425" t="s">
        <v>93</v>
      </c>
      <c r="BJ38" s="425">
        <v>8.7135999999999996</v>
      </c>
      <c r="BK38" s="425">
        <v>17.044899999999998</v>
      </c>
      <c r="BL38" s="425">
        <v>11.5611</v>
      </c>
      <c r="BM38" s="435">
        <v>8.7135999999999996</v>
      </c>
      <c r="BN38" s="435">
        <v>12.305099999999999</v>
      </c>
      <c r="BO38" s="426">
        <v>12.2789</v>
      </c>
    </row>
    <row r="39" spans="2:67" s="375" customFormat="1" ht="15.75" customHeight="1">
      <c r="B39" s="401" t="s">
        <v>406</v>
      </c>
      <c r="C39" s="402" t="s">
        <v>93</v>
      </c>
      <c r="D39" s="402" t="s">
        <v>93</v>
      </c>
      <c r="E39" s="402" t="s">
        <v>93</v>
      </c>
      <c r="F39" s="402" t="s">
        <v>93</v>
      </c>
      <c r="G39" s="402">
        <v>77.524199999999993</v>
      </c>
      <c r="H39" s="402">
        <v>65.632999999999996</v>
      </c>
      <c r="I39" s="402">
        <v>85.400599999999997</v>
      </c>
      <c r="J39" s="402">
        <v>59.530200000000001</v>
      </c>
      <c r="K39" s="403">
        <v>66.7714</v>
      </c>
      <c r="L39" s="403">
        <v>82.197299999999998</v>
      </c>
      <c r="M39" s="404">
        <v>76.878100000000003</v>
      </c>
      <c r="O39" s="401" t="s">
        <v>406</v>
      </c>
      <c r="P39" s="402" t="s">
        <v>93</v>
      </c>
      <c r="Q39" s="402" t="s">
        <v>93</v>
      </c>
      <c r="R39" s="402" t="s">
        <v>93</v>
      </c>
      <c r="S39" s="402" t="s">
        <v>93</v>
      </c>
      <c r="T39" s="402">
        <v>35.790799999999997</v>
      </c>
      <c r="U39" s="402">
        <v>39.878100000000003</v>
      </c>
      <c r="V39" s="402">
        <v>50.862000000000002</v>
      </c>
      <c r="W39" s="402">
        <v>37.597200000000001</v>
      </c>
      <c r="X39" s="403">
        <v>39.486800000000002</v>
      </c>
      <c r="Y39" s="403">
        <v>49.219499999999996</v>
      </c>
      <c r="Z39" s="404">
        <v>45.863399999999999</v>
      </c>
      <c r="AB39" s="401" t="s">
        <v>406</v>
      </c>
      <c r="AC39" s="428" t="s">
        <v>93</v>
      </c>
      <c r="AD39" s="428" t="s">
        <v>93</v>
      </c>
      <c r="AE39" s="428" t="s">
        <v>93</v>
      </c>
      <c r="AF39" s="428" t="s">
        <v>93</v>
      </c>
      <c r="AG39" s="428">
        <v>25.01</v>
      </c>
      <c r="AH39" s="428">
        <v>32.0533</v>
      </c>
      <c r="AI39" s="428">
        <v>23.4787</v>
      </c>
      <c r="AJ39" s="428">
        <v>41.694800000000001</v>
      </c>
      <c r="AK39" s="436">
        <v>31.270499999999998</v>
      </c>
      <c r="AL39" s="436">
        <v>25.112200000000001</v>
      </c>
      <c r="AM39" s="429">
        <v>26.956600000000002</v>
      </c>
      <c r="AO39" s="401" t="s">
        <v>406</v>
      </c>
      <c r="AP39" s="428" t="s">
        <v>93</v>
      </c>
      <c r="AQ39" s="428" t="s">
        <v>93</v>
      </c>
      <c r="AR39" s="428" t="s">
        <v>93</v>
      </c>
      <c r="AS39" s="428" t="s">
        <v>93</v>
      </c>
      <c r="AT39" s="428">
        <v>15.0677</v>
      </c>
      <c r="AU39" s="428">
        <v>14.3874</v>
      </c>
      <c r="AV39" s="428">
        <v>13.718999999999999</v>
      </c>
      <c r="AW39" s="428">
        <v>15.680199999999999</v>
      </c>
      <c r="AX39" s="436">
        <v>14.462999999999999</v>
      </c>
      <c r="AY39" s="436">
        <v>13.8948</v>
      </c>
      <c r="AZ39" s="429">
        <v>14.065</v>
      </c>
      <c r="BC39" s="392" t="s">
        <v>60</v>
      </c>
      <c r="BD39" s="401" t="s">
        <v>406</v>
      </c>
      <c r="BE39" s="428" t="s">
        <v>93</v>
      </c>
      <c r="BF39" s="428" t="s">
        <v>93</v>
      </c>
      <c r="BG39" s="428" t="s">
        <v>93</v>
      </c>
      <c r="BH39" s="428" t="s">
        <v>93</v>
      </c>
      <c r="BI39" s="428">
        <v>6.0895000000000001</v>
      </c>
      <c r="BJ39" s="428">
        <v>14.3185</v>
      </c>
      <c r="BK39" s="428">
        <v>22.359300000000001</v>
      </c>
      <c r="BL39" s="428">
        <v>5.7815000000000003</v>
      </c>
      <c r="BM39" s="436">
        <v>13.4038</v>
      </c>
      <c r="BN39" s="436">
        <v>20.872699999999998</v>
      </c>
      <c r="BO39" s="429">
        <v>18.6358</v>
      </c>
    </row>
    <row r="40" spans="2:67" s="328" customFormat="1" ht="15.75" customHeight="1">
      <c r="B40" s="405" t="s">
        <v>87</v>
      </c>
      <c r="C40" s="393">
        <v>92.6738</v>
      </c>
      <c r="D40" s="393">
        <v>117.8159</v>
      </c>
      <c r="E40" s="393">
        <v>80.901300000000006</v>
      </c>
      <c r="F40" s="393">
        <v>68.928600000000003</v>
      </c>
      <c r="G40" s="393">
        <v>65.615099999999998</v>
      </c>
      <c r="H40" s="393">
        <v>38.644300000000001</v>
      </c>
      <c r="I40" s="393">
        <v>21.2698</v>
      </c>
      <c r="J40" s="393" t="s">
        <v>93</v>
      </c>
      <c r="K40" s="394">
        <v>67.287800000000004</v>
      </c>
      <c r="L40" s="394">
        <v>21.2698</v>
      </c>
      <c r="M40" s="379">
        <v>66.775999999999996</v>
      </c>
      <c r="O40" s="405" t="s">
        <v>87</v>
      </c>
      <c r="P40" s="393">
        <v>58.985900000000001</v>
      </c>
      <c r="Q40" s="393">
        <v>69.794700000000006</v>
      </c>
      <c r="R40" s="393">
        <v>50.482199999999999</v>
      </c>
      <c r="S40" s="393">
        <v>44.217199999999998</v>
      </c>
      <c r="T40" s="393">
        <v>40.251800000000003</v>
      </c>
      <c r="U40" s="393">
        <v>30.799399999999999</v>
      </c>
      <c r="V40" s="393">
        <v>18.744399999999999</v>
      </c>
      <c r="W40" s="393" t="s">
        <v>93</v>
      </c>
      <c r="X40" s="394">
        <v>42.486699999999999</v>
      </c>
      <c r="Y40" s="394">
        <v>18.744399999999999</v>
      </c>
      <c r="Z40" s="379">
        <v>42.2226</v>
      </c>
      <c r="AB40" s="405" t="s">
        <v>87</v>
      </c>
      <c r="AC40" s="425">
        <v>49.668700000000001</v>
      </c>
      <c r="AD40" s="425">
        <v>35.878599999999999</v>
      </c>
      <c r="AE40" s="425">
        <v>30.561800000000002</v>
      </c>
      <c r="AF40" s="425">
        <v>34.8643</v>
      </c>
      <c r="AG40" s="425">
        <v>27.9925</v>
      </c>
      <c r="AH40" s="425">
        <v>32.130899999999997</v>
      </c>
      <c r="AI40" s="425">
        <v>14.455500000000001</v>
      </c>
      <c r="AJ40" s="425" t="s">
        <v>93</v>
      </c>
      <c r="AK40" s="435">
        <v>30.990300000000001</v>
      </c>
      <c r="AL40" s="435">
        <v>14.455500000000001</v>
      </c>
      <c r="AM40" s="426">
        <v>30.931799999999999</v>
      </c>
      <c r="AO40" s="405" t="s">
        <v>87</v>
      </c>
      <c r="AP40" s="425">
        <v>11.3338</v>
      </c>
      <c r="AQ40" s="425">
        <v>11.1729</v>
      </c>
      <c r="AR40" s="425">
        <v>13.4419</v>
      </c>
      <c r="AS40" s="425">
        <v>15.8078</v>
      </c>
      <c r="AT40" s="425">
        <v>14.516400000000001</v>
      </c>
      <c r="AU40" s="425">
        <v>22.0045</v>
      </c>
      <c r="AV40" s="425">
        <v>35.713200000000001</v>
      </c>
      <c r="AW40" s="425" t="s">
        <v>93</v>
      </c>
      <c r="AX40" s="435">
        <v>15.0059</v>
      </c>
      <c r="AY40" s="435">
        <v>35.713200000000001</v>
      </c>
      <c r="AZ40" s="426">
        <v>15.0793</v>
      </c>
      <c r="BC40" s="388" t="s">
        <v>61</v>
      </c>
      <c r="BD40" s="405" t="s">
        <v>87</v>
      </c>
      <c r="BE40" s="425">
        <v>2.6463999999999999</v>
      </c>
      <c r="BF40" s="425">
        <v>12.189</v>
      </c>
      <c r="BG40" s="425">
        <v>18.396000000000001</v>
      </c>
      <c r="BH40" s="425">
        <v>13.4772</v>
      </c>
      <c r="BI40" s="425">
        <v>18.836400000000001</v>
      </c>
      <c r="BJ40" s="425">
        <v>25.5642</v>
      </c>
      <c r="BK40" s="425">
        <v>37.958100000000002</v>
      </c>
      <c r="BL40" s="425" t="s">
        <v>93</v>
      </c>
      <c r="BM40" s="435">
        <v>17.145499999999998</v>
      </c>
      <c r="BN40" s="435">
        <v>37.958100000000002</v>
      </c>
      <c r="BO40" s="426">
        <v>17.2193</v>
      </c>
    </row>
    <row r="41" spans="2:67" s="375" customFormat="1" ht="15.75" customHeight="1">
      <c r="B41" s="406" t="s">
        <v>86</v>
      </c>
      <c r="C41" s="407">
        <v>186.3965</v>
      </c>
      <c r="D41" s="407">
        <v>107.982</v>
      </c>
      <c r="E41" s="407">
        <v>72.990499999999997</v>
      </c>
      <c r="F41" s="407">
        <v>51.1614</v>
      </c>
      <c r="G41" s="407">
        <v>40.003399999999999</v>
      </c>
      <c r="H41" s="407">
        <v>22.665299999999998</v>
      </c>
      <c r="I41" s="407" t="s">
        <v>93</v>
      </c>
      <c r="J41" s="407" t="s">
        <v>93</v>
      </c>
      <c r="K41" s="409">
        <v>58.4756</v>
      </c>
      <c r="L41" s="409" t="s">
        <v>93</v>
      </c>
      <c r="M41" s="410">
        <v>58.4756</v>
      </c>
      <c r="O41" s="406" t="s">
        <v>86</v>
      </c>
      <c r="P41" s="407">
        <v>121.1614</v>
      </c>
      <c r="Q41" s="407">
        <v>82.341899999999995</v>
      </c>
      <c r="R41" s="407">
        <v>47.383699999999997</v>
      </c>
      <c r="S41" s="407">
        <v>26.626300000000001</v>
      </c>
      <c r="T41" s="407">
        <v>20.201599999999999</v>
      </c>
      <c r="U41" s="407">
        <v>16.032299999999999</v>
      </c>
      <c r="V41" s="407" t="s">
        <v>93</v>
      </c>
      <c r="W41" s="407" t="s">
        <v>93</v>
      </c>
      <c r="X41" s="409">
        <v>35.322299999999998</v>
      </c>
      <c r="Y41" s="409" t="s">
        <v>93</v>
      </c>
      <c r="Z41" s="410">
        <v>35.322299999999998</v>
      </c>
      <c r="AB41" s="406" t="s">
        <v>86</v>
      </c>
      <c r="AC41" s="430">
        <v>45.056399999999996</v>
      </c>
      <c r="AD41" s="430">
        <v>40.452399999999997</v>
      </c>
      <c r="AE41" s="430">
        <v>33.446599999999997</v>
      </c>
      <c r="AF41" s="430">
        <v>26.773099999999999</v>
      </c>
      <c r="AG41" s="430">
        <v>24.275200000000002</v>
      </c>
      <c r="AH41" s="430">
        <v>47.595100000000002</v>
      </c>
      <c r="AI41" s="430" t="s">
        <v>93</v>
      </c>
      <c r="AJ41" s="430" t="s">
        <v>93</v>
      </c>
      <c r="AK41" s="437">
        <v>31.5566</v>
      </c>
      <c r="AL41" s="437" t="s">
        <v>93</v>
      </c>
      <c r="AM41" s="431">
        <v>31.5566</v>
      </c>
      <c r="AO41" s="406" t="s">
        <v>86</v>
      </c>
      <c r="AP41" s="430">
        <v>9.7264999999999997</v>
      </c>
      <c r="AQ41" s="430">
        <v>12.6389</v>
      </c>
      <c r="AR41" s="430">
        <v>14.510899999999999</v>
      </c>
      <c r="AS41" s="430">
        <v>15.063499999999999</v>
      </c>
      <c r="AT41" s="430">
        <v>14.572900000000001</v>
      </c>
      <c r="AU41" s="430">
        <v>22.023700000000002</v>
      </c>
      <c r="AV41" s="430" t="s">
        <v>93</v>
      </c>
      <c r="AW41" s="430" t="s">
        <v>93</v>
      </c>
      <c r="AX41" s="430">
        <v>14.498799999999999</v>
      </c>
      <c r="AY41" s="430" t="s">
        <v>93</v>
      </c>
      <c r="AZ41" s="431">
        <v>14.498799999999999</v>
      </c>
      <c r="BC41" s="392" t="s">
        <v>62</v>
      </c>
      <c r="BD41" s="406" t="s">
        <v>86</v>
      </c>
      <c r="BE41" s="430">
        <v>10.219099999999999</v>
      </c>
      <c r="BF41" s="430">
        <v>23.163900000000002</v>
      </c>
      <c r="BG41" s="430">
        <v>16.960100000000001</v>
      </c>
      <c r="BH41" s="430">
        <v>10.207100000000001</v>
      </c>
      <c r="BI41" s="430">
        <v>11.6518</v>
      </c>
      <c r="BJ41" s="430">
        <v>1.1161000000000001</v>
      </c>
      <c r="BK41" s="430" t="s">
        <v>93</v>
      </c>
      <c r="BL41" s="430" t="s">
        <v>93</v>
      </c>
      <c r="BM41" s="437">
        <v>14.3497</v>
      </c>
      <c r="BN41" s="437" t="s">
        <v>93</v>
      </c>
      <c r="BO41" s="431">
        <v>14.3497</v>
      </c>
    </row>
    <row r="42" spans="2:67" s="149" customFormat="1">
      <c r="B42" s="22" t="s">
        <v>693</v>
      </c>
      <c r="C42" s="441"/>
      <c r="D42" s="441"/>
      <c r="E42" s="441"/>
      <c r="F42" s="441"/>
      <c r="G42" s="441"/>
      <c r="H42" s="441"/>
      <c r="I42" s="441"/>
      <c r="J42" s="441"/>
      <c r="K42" s="441"/>
      <c r="L42" s="441"/>
      <c r="M42" s="442"/>
      <c r="O42" s="22" t="s">
        <v>693</v>
      </c>
      <c r="P42" s="441"/>
      <c r="Q42" s="441"/>
      <c r="R42" s="441"/>
      <c r="S42" s="441"/>
      <c r="T42" s="441"/>
      <c r="U42" s="441"/>
      <c r="V42" s="441"/>
      <c r="W42" s="441"/>
      <c r="X42" s="441"/>
      <c r="Y42" s="441"/>
      <c r="Z42" s="442"/>
      <c r="AB42" s="22" t="s">
        <v>693</v>
      </c>
      <c r="AC42" s="441"/>
      <c r="AD42" s="441"/>
      <c r="AE42" s="441"/>
      <c r="AF42" s="441"/>
      <c r="AG42" s="441"/>
      <c r="AH42" s="441"/>
      <c r="AI42" s="441"/>
      <c r="AJ42" s="441"/>
      <c r="AK42" s="441"/>
      <c r="AL42" s="441"/>
      <c r="AM42" s="442"/>
      <c r="AO42" s="22" t="s">
        <v>693</v>
      </c>
      <c r="AP42" s="441"/>
      <c r="AQ42" s="441"/>
      <c r="AR42" s="441"/>
      <c r="AS42" s="441"/>
      <c r="AT42" s="441"/>
      <c r="AU42" s="441"/>
      <c r="AV42" s="441"/>
      <c r="AW42" s="441"/>
      <c r="AX42" s="441"/>
      <c r="AY42" s="441"/>
      <c r="AZ42" s="442"/>
      <c r="BC42" s="216" t="s">
        <v>63</v>
      </c>
      <c r="BD42" s="22" t="s">
        <v>693</v>
      </c>
      <c r="BE42" s="441"/>
      <c r="BF42" s="441"/>
      <c r="BG42" s="441"/>
      <c r="BH42" s="441"/>
      <c r="BI42" s="441"/>
      <c r="BJ42" s="441"/>
      <c r="BK42" s="441"/>
      <c r="BL42" s="441"/>
      <c r="BM42" s="441"/>
      <c r="BN42" s="441"/>
      <c r="BO42" s="442"/>
    </row>
    <row r="43" spans="2:67" s="22" customFormat="1">
      <c r="B43" s="22" t="s">
        <v>741</v>
      </c>
      <c r="C43" s="441"/>
      <c r="D43" s="441"/>
      <c r="E43" s="441"/>
      <c r="F43" s="441"/>
      <c r="G43" s="441"/>
      <c r="H43" s="441"/>
      <c r="I43" s="441"/>
      <c r="J43" s="441"/>
      <c r="K43" s="441"/>
      <c r="L43" s="441"/>
      <c r="M43" s="442"/>
      <c r="O43" s="22" t="s">
        <v>741</v>
      </c>
      <c r="P43" s="441"/>
      <c r="Q43" s="441"/>
      <c r="R43" s="441"/>
      <c r="S43" s="441"/>
      <c r="T43" s="441"/>
      <c r="U43" s="441"/>
      <c r="V43" s="441"/>
      <c r="W43" s="441"/>
      <c r="X43" s="441"/>
      <c r="Y43" s="441"/>
      <c r="Z43" s="442"/>
      <c r="AB43" s="22" t="s">
        <v>741</v>
      </c>
      <c r="AC43" s="441"/>
      <c r="AD43" s="441"/>
      <c r="AE43" s="441"/>
      <c r="AF43" s="441"/>
      <c r="AG43" s="441"/>
      <c r="AH43" s="441"/>
      <c r="AI43" s="441"/>
      <c r="AJ43" s="441"/>
      <c r="AK43" s="441"/>
      <c r="AL43" s="441"/>
      <c r="AM43" s="442"/>
      <c r="AO43" s="22" t="s">
        <v>741</v>
      </c>
      <c r="AP43" s="441"/>
      <c r="AQ43" s="441"/>
      <c r="AR43" s="441"/>
      <c r="AS43" s="441"/>
      <c r="AT43" s="441"/>
      <c r="AU43" s="441"/>
      <c r="AV43" s="441"/>
      <c r="AW43" s="441"/>
      <c r="AX43" s="441"/>
      <c r="AY43" s="441"/>
      <c r="AZ43" s="442"/>
      <c r="BC43" s="443" t="s">
        <v>84</v>
      </c>
      <c r="BD43" s="22" t="s">
        <v>741</v>
      </c>
      <c r="BE43" s="441"/>
      <c r="BF43" s="441"/>
      <c r="BG43" s="441"/>
      <c r="BH43" s="441"/>
      <c r="BI43" s="441"/>
      <c r="BJ43" s="441"/>
      <c r="BK43" s="441"/>
      <c r="BL43" s="441"/>
      <c r="BM43" s="441"/>
      <c r="BN43" s="441"/>
      <c r="BO43" s="442"/>
    </row>
    <row r="44" spans="2:67" s="22" customFormat="1">
      <c r="B44" s="47" t="s">
        <v>766</v>
      </c>
      <c r="C44" s="441"/>
      <c r="D44" s="441"/>
      <c r="E44" s="441"/>
      <c r="F44" s="441"/>
      <c r="G44" s="441"/>
      <c r="H44" s="441"/>
      <c r="I44" s="441"/>
      <c r="J44" s="441"/>
      <c r="K44" s="441"/>
      <c r="L44" s="441"/>
      <c r="M44" s="442"/>
      <c r="O44" s="47" t="s">
        <v>766</v>
      </c>
      <c r="P44" s="441"/>
      <c r="Q44" s="441"/>
      <c r="R44" s="441"/>
      <c r="S44" s="441"/>
      <c r="T44" s="441"/>
      <c r="U44" s="441"/>
      <c r="V44" s="441"/>
      <c r="W44" s="441"/>
      <c r="X44" s="441"/>
      <c r="Y44" s="441"/>
      <c r="Z44" s="442"/>
      <c r="AB44" s="47" t="s">
        <v>766</v>
      </c>
      <c r="AC44" s="441"/>
      <c r="AD44" s="441"/>
      <c r="AE44" s="441"/>
      <c r="AF44" s="441"/>
      <c r="AG44" s="441"/>
      <c r="AH44" s="441"/>
      <c r="AI44" s="441"/>
      <c r="AJ44" s="441"/>
      <c r="AK44" s="441"/>
      <c r="AL44" s="441"/>
      <c r="AM44" s="442"/>
      <c r="AO44" s="47" t="s">
        <v>766</v>
      </c>
      <c r="AP44" s="441"/>
      <c r="AQ44" s="441"/>
      <c r="AR44" s="441"/>
      <c r="AS44" s="441"/>
      <c r="AT44" s="441"/>
      <c r="AU44" s="441"/>
      <c r="AV44" s="441"/>
      <c r="AW44" s="441"/>
      <c r="AX44" s="441"/>
      <c r="AY44" s="441"/>
      <c r="AZ44" s="442"/>
      <c r="BC44" s="214" t="s">
        <v>429</v>
      </c>
      <c r="BD44" s="47" t="s">
        <v>766</v>
      </c>
      <c r="BE44" s="441"/>
      <c r="BF44" s="441"/>
      <c r="BG44" s="441"/>
      <c r="BH44" s="441"/>
      <c r="BI44" s="441"/>
      <c r="BJ44" s="441"/>
      <c r="BK44" s="441"/>
      <c r="BL44" s="441"/>
      <c r="BM44" s="441"/>
      <c r="BN44" s="441"/>
      <c r="BO44" s="442"/>
    </row>
    <row r="45" spans="2:67" s="22" customFormat="1">
      <c r="B45" s="411" t="s">
        <v>695</v>
      </c>
      <c r="C45" s="444"/>
      <c r="D45" s="444"/>
      <c r="E45" s="444"/>
      <c r="F45" s="444"/>
      <c r="G45" s="444"/>
      <c r="H45" s="444"/>
      <c r="I45" s="444"/>
      <c r="J45" s="444"/>
      <c r="K45" s="444"/>
      <c r="L45" s="444"/>
      <c r="M45" s="445"/>
      <c r="O45" s="411" t="s">
        <v>695</v>
      </c>
      <c r="P45" s="444"/>
      <c r="Q45" s="444"/>
      <c r="R45" s="444"/>
      <c r="S45" s="444"/>
      <c r="T45" s="444"/>
      <c r="U45" s="444"/>
      <c r="V45" s="444"/>
      <c r="W45" s="444"/>
      <c r="X45" s="444"/>
      <c r="Y45" s="444"/>
      <c r="Z45" s="445"/>
      <c r="AB45" s="411" t="s">
        <v>695</v>
      </c>
      <c r="AC45" s="444"/>
      <c r="AD45" s="444"/>
      <c r="AE45" s="444"/>
      <c r="AF45" s="444"/>
      <c r="AG45" s="444"/>
      <c r="AH45" s="444"/>
      <c r="AI45" s="444"/>
      <c r="AJ45" s="444"/>
      <c r="AK45" s="444"/>
      <c r="AL45" s="444"/>
      <c r="AM45" s="445"/>
      <c r="AO45" s="411" t="s">
        <v>695</v>
      </c>
      <c r="AP45" s="444"/>
      <c r="AQ45" s="444"/>
      <c r="AR45" s="444"/>
      <c r="AS45" s="444"/>
      <c r="AT45" s="444"/>
      <c r="AU45" s="444"/>
      <c r="AV45" s="444"/>
      <c r="AW45" s="444"/>
      <c r="AX45" s="444"/>
      <c r="AY45" s="444"/>
      <c r="AZ45" s="445"/>
      <c r="BC45" s="446" t="s">
        <v>85</v>
      </c>
      <c r="BD45" s="411" t="s">
        <v>695</v>
      </c>
      <c r="BE45" s="444"/>
      <c r="BF45" s="444"/>
      <c r="BG45" s="444"/>
      <c r="BH45" s="444"/>
      <c r="BI45" s="444"/>
      <c r="BJ45" s="444"/>
      <c r="BK45" s="444"/>
      <c r="BL45" s="444"/>
      <c r="BM45" s="444"/>
      <c r="BN45" s="444"/>
      <c r="BO45" s="445"/>
    </row>
  </sheetData>
  <phoneticPr fontId="3" type="noConversion"/>
  <pageMargins left="0.59055118110236227" right="0.59055118110236227" top="0.59055118110236227" bottom="0.59055118110236227" header="0.39370078740157483" footer="0.39370078740157483"/>
  <pageSetup paperSize="9" scale="70" firstPageNumber="50" fitToWidth="0" fitToHeight="0" orientation="landscape" useFirstPageNumber="1" r:id="rId1"/>
  <headerFooter>
    <oddHeader>&amp;R&amp;12Les finances des groupements à fiscalité propre en 2016</oddHeader>
    <oddFooter>&amp;L&amp;12Direction Générale des Collectivités Locales / DESL&amp;C&amp;12&amp;P&amp;R&amp;12Mise en ligne : juillet 2018</oddFooter>
    <firstHeader>&amp;RLes finances des groupements à fiscalité propre en 2016</firstHeader>
    <firstFooter>&amp;LDirection Générale des Collectivités Locales / DESL&amp;C51&amp;RMise en ligne : mai 2018</firstFooter>
  </headerFooter>
  <colBreaks count="4" manualBreakCount="4">
    <brk id="13" max="45" man="1"/>
    <brk id="26" max="45" man="1"/>
    <brk id="39" max="45" man="1"/>
    <brk id="52" max="45" man="1"/>
  </colBreaks>
</worksheet>
</file>

<file path=xl/worksheets/sheet23.xml><?xml version="1.0" encoding="utf-8"?>
<worksheet xmlns="http://schemas.openxmlformats.org/spreadsheetml/2006/main" xmlns:r="http://schemas.openxmlformats.org/officeDocument/2006/relationships">
  <dimension ref="A1:BZ104"/>
  <sheetViews>
    <sheetView zoomScaleNormal="100" zoomScaleSheetLayoutView="85" workbookViewId="0">
      <selection activeCell="H7" sqref="H7"/>
    </sheetView>
  </sheetViews>
  <sheetFormatPr baseColWidth="10" defaultRowHeight="12.75"/>
  <cols>
    <col min="1" max="1" width="3.85546875" customWidth="1"/>
    <col min="2" max="2" width="28.28515625" customWidth="1"/>
    <col min="3" max="10" width="12.5703125" customWidth="1"/>
    <col min="11" max="12" width="14.85546875" customWidth="1"/>
    <col min="13" max="13" width="14.85546875" style="74" customWidth="1"/>
    <col min="14" max="14" width="3.85546875" customWidth="1"/>
    <col min="15" max="15" width="28.28515625" customWidth="1"/>
    <col min="16" max="23" width="12.5703125" customWidth="1"/>
    <col min="24" max="25" width="14.85546875" customWidth="1"/>
    <col min="26" max="26" width="14.85546875" style="74" customWidth="1"/>
    <col min="27" max="27" width="3.85546875" customWidth="1"/>
    <col min="28" max="28" width="28.28515625" customWidth="1"/>
    <col min="29" max="36" width="12.5703125" customWidth="1"/>
    <col min="37" max="38" width="14.85546875" customWidth="1"/>
    <col min="39" max="39" width="14.85546875" style="74" customWidth="1"/>
    <col min="40" max="40" width="3.85546875" customWidth="1"/>
    <col min="41" max="41" width="28.28515625" customWidth="1"/>
    <col min="42" max="49" width="12.5703125" customWidth="1"/>
    <col min="50" max="51" width="14.42578125" customWidth="1"/>
    <col min="52" max="52" width="14.42578125" style="74" customWidth="1"/>
    <col min="53" max="53" width="3.85546875" customWidth="1"/>
    <col min="54" max="54" width="28.28515625" customWidth="1"/>
    <col min="55" max="62" width="12.5703125" customWidth="1"/>
    <col min="63" max="64" width="14" customWidth="1"/>
    <col min="65" max="65" width="14" style="74" customWidth="1"/>
    <col min="66" max="66" width="3.85546875" customWidth="1"/>
    <col min="67" max="67" width="28.28515625" customWidth="1"/>
    <col min="68" max="75" width="12.5703125" customWidth="1"/>
    <col min="76" max="77" width="14.140625" customWidth="1"/>
    <col min="78" max="78" width="14.140625" style="74" customWidth="1"/>
  </cols>
  <sheetData>
    <row r="1" spans="1:78" ht="21">
      <c r="A1" s="150" t="s">
        <v>445</v>
      </c>
      <c r="B1" s="107"/>
      <c r="C1" s="107"/>
      <c r="D1" s="107"/>
      <c r="E1" s="107"/>
      <c r="F1" s="107"/>
      <c r="G1" s="107"/>
      <c r="H1" s="107"/>
      <c r="I1" s="107"/>
      <c r="J1" s="107"/>
      <c r="K1" s="107"/>
      <c r="L1" s="107"/>
      <c r="M1" s="135"/>
      <c r="N1" s="144"/>
      <c r="O1" s="107"/>
      <c r="P1" s="107"/>
      <c r="Q1" s="107"/>
      <c r="R1" s="107"/>
      <c r="S1" s="107"/>
      <c r="T1" s="107"/>
      <c r="U1" s="107"/>
      <c r="V1" s="107"/>
      <c r="W1" s="107"/>
      <c r="X1" s="107"/>
      <c r="Y1" s="107"/>
      <c r="Z1" s="135"/>
      <c r="AA1" s="144"/>
      <c r="AB1" s="107"/>
      <c r="AC1" s="107"/>
      <c r="AD1" s="107"/>
      <c r="AE1" s="107"/>
      <c r="AF1" s="107"/>
      <c r="AG1" s="107"/>
      <c r="AH1" s="107"/>
      <c r="AI1" s="107"/>
      <c r="AJ1" s="107"/>
      <c r="AK1" s="107"/>
      <c r="AL1" s="107"/>
      <c r="AM1" s="128"/>
      <c r="AN1" s="144"/>
      <c r="AO1" s="107"/>
      <c r="AP1" s="107"/>
      <c r="AQ1" s="107"/>
      <c r="AR1" s="107"/>
      <c r="AS1" s="107"/>
      <c r="AT1" s="107"/>
      <c r="AU1" s="107"/>
      <c r="AV1" s="107"/>
      <c r="AW1" s="107"/>
      <c r="AX1" s="107"/>
      <c r="AY1" s="107"/>
      <c r="AZ1" s="128"/>
      <c r="BA1" s="48"/>
      <c r="BB1" s="56"/>
      <c r="BC1" s="59"/>
      <c r="BD1" s="59"/>
      <c r="BE1" s="59"/>
      <c r="BF1" s="59"/>
      <c r="BG1" s="59"/>
      <c r="BH1" s="59"/>
      <c r="BI1" s="59"/>
      <c r="BJ1" s="59"/>
      <c r="BK1" s="59"/>
      <c r="BL1" s="59"/>
      <c r="BM1" s="78"/>
      <c r="BN1" s="144"/>
      <c r="BO1" s="84"/>
      <c r="BP1" s="84"/>
      <c r="BQ1" s="84"/>
      <c r="BR1" s="84"/>
      <c r="BS1" s="84"/>
      <c r="BT1" s="84"/>
      <c r="BU1" s="84"/>
      <c r="BV1" s="84"/>
      <c r="BW1" s="84"/>
      <c r="BX1" s="84"/>
      <c r="BY1" s="84"/>
      <c r="BZ1" s="151"/>
    </row>
    <row r="2" spans="1:78" ht="12.75" customHeight="1">
      <c r="A2" s="8"/>
      <c r="B2" s="107"/>
      <c r="C2" s="107"/>
      <c r="D2" s="107"/>
      <c r="E2" s="107"/>
      <c r="F2" s="107"/>
      <c r="G2" s="107"/>
      <c r="H2" s="107"/>
      <c r="I2" s="107"/>
      <c r="J2" s="107"/>
      <c r="K2" s="107"/>
      <c r="L2" s="107"/>
      <c r="M2" s="135"/>
      <c r="N2" s="144"/>
      <c r="O2" s="107"/>
      <c r="P2" s="107"/>
      <c r="Q2" s="107"/>
      <c r="R2" s="107"/>
      <c r="S2" s="107"/>
      <c r="T2" s="107"/>
      <c r="U2" s="107"/>
      <c r="V2" s="107"/>
      <c r="W2" s="107"/>
      <c r="X2" s="107"/>
      <c r="Y2" s="107"/>
      <c r="Z2" s="135"/>
      <c r="AA2" s="144"/>
      <c r="AB2" s="107"/>
      <c r="AC2" s="107"/>
      <c r="AD2" s="107"/>
      <c r="AE2" s="107"/>
      <c r="AF2" s="107"/>
      <c r="AG2" s="107"/>
      <c r="AH2" s="107"/>
      <c r="AI2" s="107"/>
      <c r="AJ2" s="107"/>
      <c r="AK2" s="107"/>
      <c r="AL2" s="107"/>
      <c r="AM2" s="128"/>
      <c r="AN2" s="144"/>
      <c r="AO2" s="107"/>
      <c r="AP2" s="107"/>
      <c r="AQ2" s="107"/>
      <c r="AR2" s="107"/>
      <c r="AS2" s="107"/>
      <c r="AT2" s="107"/>
      <c r="AU2" s="107"/>
      <c r="AV2" s="107"/>
      <c r="AW2" s="107"/>
      <c r="AX2" s="107"/>
      <c r="AY2" s="107"/>
      <c r="AZ2" s="128"/>
      <c r="BA2" s="48"/>
      <c r="BB2" s="56"/>
      <c r="BC2" s="59"/>
      <c r="BD2" s="59"/>
      <c r="BE2" s="59"/>
      <c r="BF2" s="59"/>
      <c r="BG2" s="59"/>
      <c r="BH2" s="59"/>
      <c r="BI2" s="59"/>
      <c r="BJ2" s="59"/>
      <c r="BK2" s="59"/>
      <c r="BL2" s="59"/>
      <c r="BM2" s="78"/>
      <c r="BN2" s="144"/>
      <c r="BO2" s="84"/>
      <c r="BP2" s="84"/>
      <c r="BQ2" s="84"/>
      <c r="BR2" s="84"/>
      <c r="BS2" s="84"/>
      <c r="BT2" s="84"/>
      <c r="BU2" s="84"/>
      <c r="BV2" s="84"/>
      <c r="BW2" s="84"/>
      <c r="BX2" s="84"/>
      <c r="BY2" s="84"/>
      <c r="BZ2" s="151"/>
    </row>
    <row r="3" spans="1:78" ht="16.5">
      <c r="A3" s="24"/>
      <c r="B3" s="24"/>
      <c r="C3" s="24"/>
      <c r="D3" s="24"/>
      <c r="E3" s="24"/>
      <c r="F3" s="24"/>
      <c r="G3" s="24"/>
      <c r="H3" s="24"/>
      <c r="I3" s="24"/>
      <c r="J3" s="24"/>
      <c r="K3" s="24"/>
      <c r="L3" s="24"/>
      <c r="M3" s="136"/>
      <c r="N3" s="145"/>
      <c r="O3" s="24"/>
      <c r="P3" s="24"/>
      <c r="Q3" s="24"/>
      <c r="R3" s="24"/>
      <c r="S3" s="24"/>
      <c r="T3" s="24"/>
      <c r="U3" s="24"/>
      <c r="V3" s="24"/>
      <c r="W3" s="24"/>
      <c r="X3" s="24"/>
      <c r="Y3" s="24"/>
      <c r="Z3" s="136"/>
      <c r="AA3" s="24"/>
      <c r="AB3" s="24"/>
      <c r="AC3" s="24"/>
      <c r="AD3" s="24"/>
      <c r="AE3" s="24"/>
      <c r="AF3" s="24"/>
      <c r="AG3" s="24"/>
      <c r="AH3" s="24"/>
      <c r="AI3" s="24"/>
      <c r="AJ3" s="24"/>
      <c r="AK3" s="24"/>
      <c r="AL3" s="24"/>
      <c r="AM3" s="134"/>
      <c r="AN3" s="24"/>
      <c r="AO3" s="24"/>
      <c r="AP3" s="24"/>
      <c r="AQ3" s="24"/>
      <c r="AR3" s="24"/>
      <c r="AS3" s="24"/>
      <c r="AT3" s="24"/>
      <c r="AU3" s="24"/>
      <c r="AV3" s="24"/>
      <c r="AW3" s="24"/>
      <c r="AX3" s="24"/>
      <c r="AY3" s="24"/>
      <c r="AZ3" s="134"/>
      <c r="BA3" s="89" t="s">
        <v>446</v>
      </c>
      <c r="BB3" s="12"/>
      <c r="BC3" s="51"/>
      <c r="BD3" s="51"/>
      <c r="BE3" s="51"/>
      <c r="BF3" s="51"/>
      <c r="BG3" s="51"/>
      <c r="BH3" s="51"/>
      <c r="BI3" s="51"/>
      <c r="BJ3" s="51"/>
      <c r="BK3" s="51"/>
      <c r="BL3" s="51"/>
      <c r="BM3" s="75"/>
      <c r="BN3" s="146"/>
      <c r="BZ3" s="152"/>
    </row>
    <row r="4" spans="1:78" ht="16.5">
      <c r="A4" s="33" t="s">
        <v>447</v>
      </c>
      <c r="B4" s="33"/>
      <c r="C4" s="33"/>
      <c r="D4" s="33"/>
      <c r="E4" s="33"/>
      <c r="F4" s="33"/>
      <c r="G4" s="33"/>
      <c r="H4" s="33"/>
      <c r="I4" s="33"/>
      <c r="J4" s="33"/>
      <c r="K4" s="33"/>
      <c r="L4" s="33"/>
      <c r="M4" s="132"/>
      <c r="N4" s="33" t="s">
        <v>448</v>
      </c>
      <c r="O4" s="33"/>
      <c r="P4" s="33"/>
      <c r="Q4" s="33"/>
      <c r="R4" s="33"/>
      <c r="S4" s="33"/>
      <c r="T4" s="33"/>
      <c r="U4" s="33"/>
      <c r="V4" s="33"/>
      <c r="W4" s="33"/>
      <c r="X4" s="33"/>
      <c r="Y4" s="33"/>
      <c r="Z4" s="132"/>
      <c r="AA4" s="33" t="s">
        <v>449</v>
      </c>
      <c r="AB4" s="33"/>
      <c r="AC4" s="33"/>
      <c r="AD4" s="33"/>
      <c r="AE4" s="33"/>
      <c r="AF4" s="33"/>
      <c r="AG4" s="33"/>
      <c r="AH4" s="33"/>
      <c r="AI4" s="33"/>
      <c r="AJ4" s="33"/>
      <c r="AK4" s="33"/>
      <c r="AL4" s="33"/>
      <c r="AM4" s="132"/>
      <c r="AN4" s="33" t="s">
        <v>450</v>
      </c>
      <c r="AO4" s="33"/>
      <c r="AP4" s="33"/>
      <c r="AQ4" s="33"/>
      <c r="AR4" s="33"/>
      <c r="AS4" s="33"/>
      <c r="AT4" s="33"/>
      <c r="AU4" s="33"/>
      <c r="AV4" s="33"/>
      <c r="AW4" s="33"/>
      <c r="AX4" s="33"/>
      <c r="AY4" s="33"/>
      <c r="AZ4" s="132"/>
      <c r="BA4" s="33" t="s">
        <v>195</v>
      </c>
      <c r="BB4" s="61"/>
      <c r="BC4" s="60"/>
      <c r="BD4" s="60"/>
      <c r="BE4" s="60"/>
      <c r="BF4" s="60"/>
      <c r="BG4" s="60"/>
      <c r="BH4" s="60"/>
      <c r="BI4" s="60"/>
      <c r="BJ4" s="60"/>
      <c r="BK4" s="60"/>
      <c r="BL4" s="60"/>
      <c r="BM4" s="79"/>
      <c r="BN4" s="33" t="s">
        <v>451</v>
      </c>
      <c r="BO4" s="147"/>
      <c r="BP4" s="147"/>
      <c r="BQ4" s="147"/>
      <c r="BR4" s="147"/>
      <c r="BS4" s="147"/>
      <c r="BT4" s="147"/>
      <c r="BU4" s="147"/>
      <c r="BV4" s="147"/>
      <c r="BW4" s="147"/>
      <c r="BX4" s="147"/>
      <c r="BY4" s="147"/>
      <c r="BZ4" s="153"/>
    </row>
    <row r="5" spans="1:78" ht="16.5">
      <c r="A5" s="86"/>
      <c r="B5" s="86"/>
      <c r="C5" s="86"/>
      <c r="D5" s="86"/>
      <c r="E5" s="86"/>
      <c r="F5" s="86"/>
      <c r="G5" s="86"/>
      <c r="H5" s="86"/>
      <c r="I5" s="86"/>
      <c r="J5" s="86"/>
      <c r="K5" s="86"/>
      <c r="L5" s="86"/>
      <c r="M5" s="133"/>
      <c r="N5" s="226" t="s">
        <v>740</v>
      </c>
      <c r="O5" s="86"/>
      <c r="P5" s="86"/>
      <c r="Q5" s="86"/>
      <c r="R5" s="86"/>
      <c r="S5" s="86"/>
      <c r="T5" s="86"/>
      <c r="U5" s="86"/>
      <c r="V5" s="86"/>
      <c r="W5" s="86"/>
      <c r="X5" s="86"/>
      <c r="Y5" s="86"/>
      <c r="Z5" s="133"/>
      <c r="AA5" s="89"/>
      <c r="AB5" s="86"/>
      <c r="AC5" s="86"/>
      <c r="AD5" s="86"/>
      <c r="AE5" s="86"/>
      <c r="AF5" s="86"/>
      <c r="AG5" s="86"/>
      <c r="AH5" s="86"/>
      <c r="AI5" s="86"/>
      <c r="AJ5" s="86"/>
      <c r="AK5" s="86"/>
      <c r="AL5" s="86"/>
      <c r="AM5" s="133"/>
      <c r="AN5" s="86"/>
      <c r="AO5" s="86"/>
      <c r="AP5" s="86"/>
      <c r="AQ5" s="86"/>
      <c r="AR5" s="86"/>
      <c r="AS5" s="86"/>
      <c r="AT5" s="86"/>
      <c r="AU5" s="86"/>
      <c r="AV5" s="86"/>
      <c r="AW5" s="86"/>
      <c r="AX5" s="86"/>
      <c r="AY5" s="86"/>
      <c r="AZ5" s="133"/>
      <c r="BA5" s="24"/>
      <c r="BB5" s="63"/>
      <c r="BC5" s="37"/>
      <c r="BD5" s="37"/>
      <c r="BE5" s="37"/>
      <c r="BF5" s="37"/>
      <c r="BG5" s="37"/>
      <c r="BH5" s="37"/>
      <c r="BI5" s="37"/>
      <c r="BJ5" s="37"/>
      <c r="BK5" s="37"/>
      <c r="BL5" s="37"/>
      <c r="BM5" s="80"/>
      <c r="BN5" s="86"/>
      <c r="BO5" s="89"/>
      <c r="BP5" s="89"/>
      <c r="BQ5" s="89"/>
      <c r="BR5" s="89"/>
      <c r="BS5" s="89"/>
      <c r="BT5" s="89"/>
      <c r="BU5" s="89"/>
      <c r="BV5" s="89"/>
      <c r="BW5" s="89"/>
      <c r="BX5" s="89"/>
      <c r="BY5" s="89"/>
      <c r="BZ5" s="154"/>
    </row>
    <row r="6" spans="1:78">
      <c r="A6" s="24"/>
      <c r="B6" s="24"/>
      <c r="C6" s="24"/>
      <c r="D6" s="24"/>
      <c r="E6" s="24"/>
      <c r="F6" s="24"/>
      <c r="G6" s="24"/>
      <c r="H6" s="24"/>
      <c r="I6" s="24"/>
      <c r="J6" s="24"/>
      <c r="K6" s="24"/>
      <c r="L6" s="24"/>
      <c r="M6" s="136"/>
      <c r="N6" s="226"/>
      <c r="O6" s="24"/>
      <c r="P6" s="24"/>
      <c r="Q6" s="24"/>
      <c r="R6" s="24"/>
      <c r="S6" s="24"/>
      <c r="T6" s="24"/>
      <c r="U6" s="24"/>
      <c r="V6" s="24"/>
      <c r="W6" s="24"/>
      <c r="X6" s="24"/>
      <c r="Y6" s="24"/>
      <c r="Z6" s="136"/>
      <c r="AA6" s="12"/>
      <c r="AB6" s="24"/>
      <c r="AC6" s="24"/>
      <c r="AD6" s="24"/>
      <c r="AE6" s="24"/>
      <c r="AF6" s="24"/>
      <c r="AG6" s="24"/>
      <c r="AH6" s="24"/>
      <c r="AI6" s="24"/>
      <c r="AJ6" s="24"/>
      <c r="AK6" s="24"/>
      <c r="AL6" s="24"/>
      <c r="AM6" s="134"/>
      <c r="AO6" s="24"/>
      <c r="AP6" s="24"/>
      <c r="AQ6" s="24"/>
      <c r="AR6" s="24"/>
      <c r="AS6" s="24"/>
      <c r="AT6" s="24"/>
      <c r="AU6" s="24"/>
      <c r="AV6" s="24"/>
      <c r="AW6" s="24"/>
      <c r="AX6" s="24"/>
      <c r="AY6" s="24"/>
      <c r="AZ6" s="134"/>
      <c r="BA6" s="12"/>
      <c r="BB6" s="12"/>
      <c r="BC6" s="51"/>
      <c r="BD6" s="51"/>
      <c r="BE6" s="51"/>
      <c r="BF6" s="51"/>
      <c r="BG6" s="51"/>
      <c r="BH6" s="51"/>
      <c r="BI6" s="51"/>
      <c r="BJ6" s="51"/>
      <c r="BK6" s="51"/>
      <c r="BL6" s="51"/>
      <c r="BM6" s="75"/>
      <c r="BN6" s="121"/>
      <c r="BP6" s="6"/>
      <c r="BQ6" s="6"/>
      <c r="BR6" s="6"/>
      <c r="BS6" s="6"/>
      <c r="BT6" s="6"/>
      <c r="BU6" s="6"/>
      <c r="BV6" s="6"/>
      <c r="BW6" s="6"/>
      <c r="BX6" s="6"/>
      <c r="BY6" s="6"/>
      <c r="BZ6" s="152"/>
    </row>
    <row r="7" spans="1:78">
      <c r="A7" s="47" t="s">
        <v>230</v>
      </c>
      <c r="B7" s="24"/>
      <c r="C7" s="24"/>
      <c r="D7" s="24"/>
      <c r="E7" s="24"/>
      <c r="F7" s="24"/>
      <c r="G7" s="24"/>
      <c r="H7" s="24"/>
      <c r="I7" s="24"/>
      <c r="J7" s="24"/>
      <c r="K7" s="24"/>
      <c r="L7" s="24"/>
      <c r="M7" s="136"/>
      <c r="N7" s="68" t="s">
        <v>256</v>
      </c>
      <c r="O7" s="24"/>
      <c r="P7" s="24"/>
      <c r="Q7" s="24"/>
      <c r="R7" s="24"/>
      <c r="S7" s="24"/>
      <c r="T7" s="24"/>
      <c r="U7" s="24"/>
      <c r="V7" s="24"/>
      <c r="W7" s="24"/>
      <c r="X7" s="24"/>
      <c r="Y7" s="24"/>
      <c r="Z7" s="136"/>
      <c r="AA7" s="47" t="s">
        <v>230</v>
      </c>
      <c r="AB7" s="24"/>
      <c r="AC7" s="24"/>
      <c r="AD7" s="24"/>
      <c r="AE7" s="24"/>
      <c r="AF7" s="24"/>
      <c r="AG7" s="24"/>
      <c r="AH7" s="24"/>
      <c r="AI7" s="24"/>
      <c r="AJ7" s="24"/>
      <c r="AK7" s="24"/>
      <c r="AL7" s="24"/>
      <c r="AM7" s="134"/>
      <c r="AN7" s="47" t="s">
        <v>230</v>
      </c>
      <c r="AO7" s="24"/>
      <c r="AP7" s="24"/>
      <c r="AQ7" s="24"/>
      <c r="AR7" s="24"/>
      <c r="AS7" s="24"/>
      <c r="AT7" s="24"/>
      <c r="AU7" s="24"/>
      <c r="AV7" s="24"/>
      <c r="AW7" s="24"/>
      <c r="AX7" s="24"/>
      <c r="AY7" s="24"/>
      <c r="AZ7" s="134"/>
      <c r="BA7" s="227" t="s">
        <v>219</v>
      </c>
      <c r="BB7" s="12"/>
      <c r="BC7" s="51"/>
      <c r="BD7" s="51"/>
      <c r="BE7" s="51"/>
      <c r="BF7" s="51"/>
      <c r="BG7" s="51"/>
      <c r="BH7" s="51"/>
      <c r="BI7" s="51"/>
      <c r="BJ7" s="51"/>
      <c r="BK7" s="51"/>
      <c r="BL7" s="51"/>
      <c r="BM7" s="75"/>
      <c r="BN7" s="47" t="s">
        <v>258</v>
      </c>
      <c r="BZ7" s="152"/>
    </row>
    <row r="8" spans="1:78">
      <c r="A8" s="148"/>
      <c r="B8" s="24"/>
      <c r="C8" s="24"/>
      <c r="D8" s="24"/>
      <c r="E8" s="24"/>
      <c r="F8" s="24"/>
      <c r="G8" s="24"/>
      <c r="H8" s="24"/>
      <c r="I8" s="24"/>
      <c r="J8" s="24"/>
      <c r="K8" s="24"/>
      <c r="L8" s="24"/>
      <c r="M8" s="136"/>
      <c r="N8" s="68" t="s">
        <v>259</v>
      </c>
      <c r="O8" s="24"/>
      <c r="P8" s="24"/>
      <c r="Q8" s="24"/>
      <c r="R8" s="24"/>
      <c r="S8" s="24"/>
      <c r="T8" s="24"/>
      <c r="U8" s="24"/>
      <c r="V8" s="24"/>
      <c r="W8" s="24"/>
      <c r="X8" s="24"/>
      <c r="Y8" s="24"/>
      <c r="Z8" s="136"/>
      <c r="AA8" s="47" t="s">
        <v>216</v>
      </c>
      <c r="AB8" s="24"/>
      <c r="AC8" s="24"/>
      <c r="AD8" s="24"/>
      <c r="AE8" s="24"/>
      <c r="AF8" s="24"/>
      <c r="AG8" s="24"/>
      <c r="AH8" s="24"/>
      <c r="AI8" s="24"/>
      <c r="AJ8" s="24"/>
      <c r="AK8" s="24"/>
      <c r="AL8" s="24"/>
      <c r="AM8" s="134"/>
      <c r="AN8" s="47" t="s">
        <v>16</v>
      </c>
      <c r="AO8" s="24"/>
      <c r="AP8" s="24"/>
      <c r="AQ8" s="24"/>
      <c r="AR8" s="24"/>
      <c r="AS8" s="24"/>
      <c r="AT8" s="24"/>
      <c r="AU8" s="24"/>
      <c r="AV8" s="24"/>
      <c r="AW8" s="24"/>
      <c r="AX8" s="24"/>
      <c r="AY8" s="24"/>
      <c r="AZ8" s="134"/>
      <c r="BA8" s="47" t="s">
        <v>220</v>
      </c>
      <c r="BB8" s="12"/>
      <c r="BC8" s="51"/>
      <c r="BD8" s="51"/>
      <c r="BE8" s="51"/>
      <c r="BF8" s="51"/>
      <c r="BG8" s="51"/>
      <c r="BH8" s="51"/>
      <c r="BI8" s="51"/>
      <c r="BJ8" s="51"/>
      <c r="BK8" s="51"/>
      <c r="BL8" s="51"/>
      <c r="BM8" s="75"/>
      <c r="BN8" s="47" t="s">
        <v>230</v>
      </c>
      <c r="BZ8" s="152"/>
    </row>
    <row r="9" spans="1:78">
      <c r="A9" s="90"/>
      <c r="B9" s="90"/>
      <c r="C9" s="90"/>
      <c r="D9" s="90"/>
      <c r="E9" s="90"/>
      <c r="F9" s="90"/>
      <c r="G9" s="90"/>
      <c r="H9" s="90"/>
      <c r="I9" s="90"/>
      <c r="J9" s="90"/>
      <c r="K9" s="90"/>
      <c r="L9" s="90"/>
      <c r="M9" s="137"/>
      <c r="N9" s="90"/>
      <c r="O9" s="90"/>
      <c r="P9" s="90"/>
      <c r="Q9" s="90"/>
      <c r="R9" s="90"/>
      <c r="S9" s="90"/>
      <c r="T9" s="90"/>
      <c r="U9" s="90"/>
      <c r="V9" s="90"/>
      <c r="W9" s="90"/>
      <c r="X9" s="90"/>
      <c r="Y9" s="90"/>
      <c r="Z9" s="137"/>
      <c r="AB9" s="90"/>
      <c r="AC9" s="90"/>
      <c r="AD9" s="90"/>
      <c r="AE9" s="90"/>
      <c r="AF9" s="90"/>
      <c r="AG9" s="90"/>
      <c r="AH9" s="90"/>
      <c r="AI9" s="90"/>
      <c r="AJ9" s="90"/>
      <c r="AK9" s="90"/>
      <c r="AL9" s="90"/>
      <c r="AM9" s="134"/>
      <c r="AN9" s="24"/>
      <c r="AO9" s="90"/>
      <c r="AP9" s="90"/>
      <c r="AQ9" s="90"/>
      <c r="AR9" s="90"/>
      <c r="AS9" s="90"/>
      <c r="AT9" s="90"/>
      <c r="AU9" s="90"/>
      <c r="AV9" s="90"/>
      <c r="AW9" s="90"/>
      <c r="AX9" s="90"/>
      <c r="AY9" s="90"/>
      <c r="AZ9" s="134"/>
      <c r="BB9" s="7"/>
      <c r="BC9" s="64"/>
      <c r="BD9" s="64"/>
      <c r="BE9" s="64"/>
      <c r="BF9" s="64"/>
      <c r="BG9" s="64"/>
      <c r="BH9" s="64"/>
      <c r="BI9" s="64"/>
      <c r="BJ9" s="64"/>
      <c r="BK9" s="64"/>
      <c r="BL9" s="64"/>
      <c r="BM9" s="69"/>
      <c r="BZ9" s="152"/>
    </row>
    <row r="10" spans="1:78">
      <c r="A10" s="121" t="s">
        <v>92</v>
      </c>
      <c r="B10" s="24"/>
      <c r="C10" s="24"/>
      <c r="D10" s="24"/>
      <c r="E10" s="24"/>
      <c r="F10" s="24"/>
      <c r="G10" s="24"/>
      <c r="H10" s="24"/>
      <c r="I10" s="24"/>
      <c r="J10" s="24"/>
      <c r="K10" s="24"/>
      <c r="L10" s="24"/>
      <c r="M10" s="136"/>
      <c r="N10" s="121" t="s">
        <v>17</v>
      </c>
      <c r="O10" s="24"/>
      <c r="P10" s="24"/>
      <c r="Q10" s="24"/>
      <c r="R10" s="24"/>
      <c r="S10" s="24"/>
      <c r="T10" s="24"/>
      <c r="U10" s="24"/>
      <c r="V10" s="24"/>
      <c r="W10" s="24"/>
      <c r="X10" s="24"/>
      <c r="Y10" s="24"/>
      <c r="Z10" s="136"/>
      <c r="AB10" s="24"/>
      <c r="AC10" s="24"/>
      <c r="AD10" s="24"/>
      <c r="AE10" s="24"/>
      <c r="AF10" s="24"/>
      <c r="AG10" s="24"/>
      <c r="AH10" s="24"/>
      <c r="AI10" s="24"/>
      <c r="AJ10" s="24"/>
      <c r="AK10" s="24"/>
      <c r="AL10" s="24"/>
      <c r="AM10" s="134"/>
      <c r="AN10" s="121" t="s">
        <v>18</v>
      </c>
      <c r="AO10" s="24"/>
      <c r="AP10" s="24"/>
      <c r="AQ10" s="24"/>
      <c r="AR10" s="24"/>
      <c r="AS10" s="24"/>
      <c r="AT10" s="24"/>
      <c r="AU10" s="24"/>
      <c r="AV10" s="24"/>
      <c r="AW10" s="24"/>
      <c r="AX10" s="24"/>
      <c r="AY10" s="24"/>
      <c r="AZ10" s="134"/>
      <c r="BA10" s="121" t="s">
        <v>257</v>
      </c>
      <c r="BB10" s="12"/>
      <c r="BC10" s="51"/>
      <c r="BD10" s="51"/>
      <c r="BE10" s="51"/>
      <c r="BF10" s="51"/>
      <c r="BG10" s="51"/>
      <c r="BH10" s="51"/>
      <c r="BI10" s="51"/>
      <c r="BJ10" s="51"/>
      <c r="BK10" s="51"/>
      <c r="BL10" s="51"/>
      <c r="BM10" s="75"/>
      <c r="BZ10" s="155"/>
    </row>
    <row r="11" spans="1:78">
      <c r="A11" s="24"/>
      <c r="B11" s="24"/>
      <c r="C11" s="24"/>
      <c r="D11" s="24"/>
      <c r="E11" s="24"/>
      <c r="F11" s="24"/>
      <c r="G11" s="24"/>
      <c r="H11" s="24"/>
      <c r="I11" s="24"/>
      <c r="J11" s="24"/>
      <c r="K11" s="24"/>
      <c r="L11" s="24"/>
      <c r="M11" s="136"/>
      <c r="N11" s="24"/>
      <c r="O11" s="24"/>
      <c r="P11" s="24"/>
      <c r="Q11" s="24"/>
      <c r="R11" s="24"/>
      <c r="S11" s="24"/>
      <c r="T11" s="24"/>
      <c r="U11" s="24"/>
      <c r="V11" s="24"/>
      <c r="W11" s="24"/>
      <c r="X11" s="24"/>
      <c r="Y11" s="24"/>
      <c r="Z11" s="136"/>
      <c r="AA11" s="121"/>
      <c r="AB11" s="24"/>
      <c r="AC11" s="24"/>
      <c r="AD11" s="24"/>
      <c r="AE11" s="24"/>
      <c r="AF11" s="24"/>
      <c r="AG11" s="24"/>
      <c r="AH11" s="24"/>
      <c r="AI11" s="24"/>
      <c r="AJ11" s="24"/>
      <c r="AK11" s="24"/>
      <c r="AL11" s="24"/>
      <c r="AM11" s="134"/>
      <c r="AN11" s="121"/>
      <c r="AO11" s="24"/>
      <c r="AP11" s="24"/>
      <c r="AQ11" s="24"/>
      <c r="AR11" s="24"/>
      <c r="AS11" s="24"/>
      <c r="AT11" s="24"/>
      <c r="AU11" s="24"/>
      <c r="AV11" s="24"/>
      <c r="AW11" s="24"/>
      <c r="AX11" s="24"/>
      <c r="AY11" s="24"/>
      <c r="AZ11" s="134"/>
      <c r="BA11" s="149" t="s">
        <v>19</v>
      </c>
      <c r="BB11" s="12"/>
      <c r="BC11" s="51"/>
      <c r="BD11" s="51"/>
      <c r="BE11" s="51"/>
      <c r="BF11" s="51"/>
      <c r="BG11" s="51"/>
      <c r="BH11" s="51"/>
      <c r="BI11" s="51"/>
      <c r="BJ11" s="51"/>
      <c r="BK11" s="51"/>
      <c r="BL11" s="51"/>
      <c r="BM11" s="75"/>
      <c r="BZ11" s="155"/>
    </row>
    <row r="12" spans="1:78">
      <c r="A12" s="7" t="s">
        <v>239</v>
      </c>
      <c r="B12" s="24"/>
      <c r="C12" s="24"/>
      <c r="D12" s="24"/>
      <c r="E12" s="24"/>
      <c r="F12" s="24"/>
      <c r="G12" s="24"/>
      <c r="H12" s="24"/>
      <c r="I12" s="24"/>
      <c r="J12" s="24"/>
      <c r="K12" s="24"/>
      <c r="L12" s="24"/>
      <c r="M12" s="136"/>
      <c r="N12" s="24"/>
      <c r="O12" s="24"/>
      <c r="P12" s="24"/>
      <c r="Q12" s="24"/>
      <c r="R12" s="24"/>
      <c r="S12" s="24"/>
      <c r="T12" s="24"/>
      <c r="U12" s="24"/>
      <c r="V12" s="24"/>
      <c r="W12" s="24"/>
      <c r="X12" s="24"/>
      <c r="Y12" s="24"/>
      <c r="Z12" s="136"/>
      <c r="AB12" s="24"/>
      <c r="AC12" s="24"/>
      <c r="AD12" s="24"/>
      <c r="AE12" s="24"/>
      <c r="AF12" s="24"/>
      <c r="AG12" s="24"/>
      <c r="AH12" s="24"/>
      <c r="AI12" s="24"/>
      <c r="AJ12" s="24"/>
      <c r="AK12" s="24"/>
      <c r="AL12" s="24"/>
      <c r="AM12" s="134"/>
      <c r="AO12" s="24"/>
      <c r="AP12" s="24"/>
      <c r="AQ12" s="24"/>
      <c r="AR12" s="24"/>
      <c r="AS12" s="24"/>
      <c r="AT12" s="24"/>
      <c r="AU12" s="24"/>
      <c r="AV12" s="24"/>
      <c r="AW12" s="24"/>
      <c r="AX12" s="24"/>
      <c r="AY12" s="24"/>
      <c r="AZ12" s="134"/>
      <c r="BA12" s="12"/>
      <c r="BB12" s="12"/>
      <c r="BC12" s="51"/>
      <c r="BD12" s="51"/>
      <c r="BE12" s="51"/>
      <c r="BF12" s="51"/>
      <c r="BG12" s="51"/>
      <c r="BH12" s="51"/>
      <c r="BI12" s="51"/>
      <c r="BJ12" s="51"/>
      <c r="BK12" s="51"/>
      <c r="BL12" s="51"/>
      <c r="BM12" s="75"/>
      <c r="BZ12" s="155"/>
    </row>
    <row r="13" spans="1:78">
      <c r="A13" s="24"/>
      <c r="B13" s="24"/>
      <c r="C13" s="24"/>
      <c r="D13" s="24"/>
      <c r="E13" s="24"/>
      <c r="F13" s="24"/>
      <c r="G13" s="24"/>
      <c r="H13" s="24"/>
      <c r="I13" s="24"/>
      <c r="J13" s="24"/>
      <c r="K13" s="24"/>
      <c r="L13" s="24"/>
      <c r="M13" s="136"/>
      <c r="N13" s="24"/>
      <c r="O13" s="24"/>
      <c r="P13" s="24"/>
      <c r="Q13" s="24"/>
      <c r="R13" s="24"/>
      <c r="S13" s="24"/>
      <c r="T13" s="24"/>
      <c r="U13" s="24"/>
      <c r="V13" s="24"/>
      <c r="W13" s="24"/>
      <c r="X13" s="24"/>
      <c r="Y13" s="24"/>
      <c r="Z13" s="136"/>
      <c r="AA13" s="7" t="s">
        <v>231</v>
      </c>
      <c r="AB13" s="24"/>
      <c r="AC13" s="24"/>
      <c r="AD13" s="24"/>
      <c r="AE13" s="24"/>
      <c r="AF13" s="24"/>
      <c r="AG13" s="24"/>
      <c r="AH13" s="24"/>
      <c r="AI13" s="24"/>
      <c r="AJ13" s="24"/>
      <c r="AK13" s="24"/>
      <c r="AL13" s="24"/>
      <c r="AM13" s="134"/>
      <c r="AO13" s="24"/>
      <c r="AP13" s="24"/>
      <c r="AQ13" s="24"/>
      <c r="AR13" s="24"/>
      <c r="AS13" s="24"/>
      <c r="AT13" s="24"/>
      <c r="AU13" s="24"/>
      <c r="AV13" s="24"/>
      <c r="AW13" s="24"/>
      <c r="AX13" s="24"/>
      <c r="AY13" s="24"/>
      <c r="AZ13" s="134"/>
      <c r="BA13" s="7" t="s">
        <v>229</v>
      </c>
      <c r="BB13" s="12"/>
      <c r="BC13" s="51"/>
      <c r="BD13" s="51"/>
      <c r="BE13" s="51"/>
      <c r="BF13" s="51"/>
      <c r="BG13" s="51"/>
      <c r="BH13" s="51"/>
      <c r="BI13" s="51"/>
      <c r="BJ13" s="51"/>
      <c r="BK13" s="51"/>
      <c r="BL13" s="51"/>
      <c r="BM13" s="75"/>
      <c r="BZ13" s="155"/>
    </row>
    <row r="14" spans="1:78">
      <c r="A14" s="24"/>
      <c r="B14" s="24"/>
      <c r="C14" s="24"/>
      <c r="D14" s="24"/>
      <c r="E14" s="24"/>
      <c r="F14" s="24"/>
      <c r="G14" s="24"/>
      <c r="H14" s="24"/>
      <c r="I14" s="24"/>
      <c r="J14" s="24"/>
      <c r="K14" s="24"/>
      <c r="L14" s="24"/>
      <c r="M14" s="136"/>
      <c r="N14" s="24"/>
      <c r="O14" s="24"/>
      <c r="P14" s="24"/>
      <c r="Q14" s="24"/>
      <c r="R14" s="24"/>
      <c r="S14" s="24"/>
      <c r="T14" s="24"/>
      <c r="U14" s="24"/>
      <c r="V14" s="24"/>
      <c r="W14" s="24"/>
      <c r="X14" s="24"/>
      <c r="Y14" s="24"/>
      <c r="Z14" s="136"/>
      <c r="AA14" s="24"/>
      <c r="AB14" s="24"/>
      <c r="AC14" s="24"/>
      <c r="AD14" s="24"/>
      <c r="AE14" s="24"/>
      <c r="AF14" s="24"/>
      <c r="AG14" s="24"/>
      <c r="AH14" s="24"/>
      <c r="AI14" s="24"/>
      <c r="AJ14" s="24"/>
      <c r="AK14" s="24"/>
      <c r="AL14" s="24"/>
      <c r="AM14" s="134"/>
      <c r="AN14" s="24"/>
      <c r="AO14" s="24"/>
      <c r="AP14" s="24"/>
      <c r="AQ14" s="24"/>
      <c r="AR14" s="24"/>
      <c r="AS14" s="24"/>
      <c r="AT14" s="24"/>
      <c r="AU14" s="24"/>
      <c r="AV14" s="24"/>
      <c r="AW14" s="24"/>
      <c r="AX14" s="24"/>
      <c r="AY14" s="24"/>
      <c r="AZ14" s="134"/>
      <c r="BA14" s="12"/>
      <c r="BB14" s="12"/>
      <c r="BC14" s="51"/>
      <c r="BD14" s="51"/>
      <c r="BE14" s="51"/>
      <c r="BF14" s="51"/>
      <c r="BG14" s="51"/>
      <c r="BH14" s="51"/>
      <c r="BI14" s="51"/>
      <c r="BJ14" s="51"/>
      <c r="BK14" s="51"/>
      <c r="BL14" s="51"/>
      <c r="BM14" s="75"/>
      <c r="BZ14" s="155"/>
    </row>
    <row r="15" spans="1:78">
      <c r="A15" s="96"/>
      <c r="B15" s="97"/>
      <c r="C15" s="97"/>
      <c r="D15" s="97"/>
      <c r="E15" s="97"/>
      <c r="F15" s="97"/>
      <c r="G15" s="97"/>
      <c r="H15" s="97"/>
      <c r="I15" s="97"/>
      <c r="J15" s="91"/>
      <c r="K15" s="91"/>
      <c r="L15" s="91"/>
      <c r="M15" s="94" t="s">
        <v>88</v>
      </c>
      <c r="N15" s="96"/>
      <c r="O15" s="97"/>
      <c r="P15" s="97"/>
      <c r="Q15" s="97"/>
      <c r="R15" s="97"/>
      <c r="S15" s="97"/>
      <c r="T15" s="97"/>
      <c r="U15" s="97"/>
      <c r="V15" s="97"/>
      <c r="W15" s="91"/>
      <c r="X15" s="91"/>
      <c r="Y15" s="91"/>
      <c r="Z15" s="94" t="s">
        <v>88</v>
      </c>
      <c r="AA15" s="96"/>
      <c r="AB15" s="97"/>
      <c r="AC15" s="97"/>
      <c r="AD15" s="97"/>
      <c r="AE15" s="97"/>
      <c r="AF15" s="97"/>
      <c r="AG15" s="97"/>
      <c r="AH15" s="97"/>
      <c r="AI15" s="97"/>
      <c r="AJ15" s="91"/>
      <c r="AK15" s="91"/>
      <c r="AL15" s="91"/>
      <c r="AM15" s="100" t="s">
        <v>90</v>
      </c>
      <c r="AN15" s="96"/>
      <c r="AO15" s="97"/>
      <c r="AP15" s="97"/>
      <c r="AQ15" s="97"/>
      <c r="AR15" s="97"/>
      <c r="AS15" s="97"/>
      <c r="AT15" s="97"/>
      <c r="AU15" s="97"/>
      <c r="AV15" s="97"/>
      <c r="AW15" s="91"/>
      <c r="AX15" s="91"/>
      <c r="AY15" s="91"/>
      <c r="AZ15" s="163" t="s">
        <v>6</v>
      </c>
      <c r="BA15" s="6"/>
      <c r="BB15" s="67"/>
      <c r="BC15" s="42"/>
      <c r="BD15" s="42"/>
      <c r="BE15" s="42"/>
      <c r="BF15" s="42"/>
      <c r="BG15" s="42"/>
      <c r="BH15" s="42"/>
      <c r="BI15" s="42"/>
      <c r="BJ15" s="42"/>
      <c r="BK15" s="42"/>
      <c r="BL15" s="42"/>
      <c r="BM15" s="40" t="s">
        <v>90</v>
      </c>
      <c r="BN15" s="96"/>
      <c r="BO15" s="97"/>
      <c r="BP15" s="97"/>
      <c r="BQ15" s="97"/>
      <c r="BR15" s="97"/>
      <c r="BS15" s="97"/>
      <c r="BT15" s="97"/>
      <c r="BU15" s="97"/>
      <c r="BV15" s="97"/>
      <c r="BW15" s="93"/>
      <c r="BX15" s="93"/>
      <c r="BY15" s="93"/>
      <c r="BZ15" s="100" t="s">
        <v>90</v>
      </c>
    </row>
    <row r="16" spans="1:78">
      <c r="A16" s="6"/>
      <c r="B16" s="6"/>
      <c r="C16" s="6"/>
      <c r="BA16" s="6"/>
      <c r="BB16" s="67"/>
      <c r="BC16" s="42"/>
      <c r="BD16" s="42"/>
      <c r="BE16" s="42"/>
      <c r="BF16" s="42"/>
      <c r="BG16" s="42"/>
      <c r="BH16" s="42"/>
      <c r="BI16" s="42"/>
      <c r="BJ16" s="42"/>
      <c r="BK16" s="42"/>
      <c r="BL16" s="42"/>
      <c r="BM16" s="41"/>
    </row>
    <row r="17" spans="2:78">
      <c r="B17" s="43" t="s">
        <v>405</v>
      </c>
      <c r="C17" s="221" t="s">
        <v>37</v>
      </c>
      <c r="D17" s="221" t="s">
        <v>38</v>
      </c>
      <c r="E17" s="221" t="s">
        <v>39</v>
      </c>
      <c r="F17" s="221" t="s">
        <v>104</v>
      </c>
      <c r="G17" s="221" t="s">
        <v>105</v>
      </c>
      <c r="H17" s="221" t="s">
        <v>106</v>
      </c>
      <c r="I17" s="221" t="s">
        <v>377</v>
      </c>
      <c r="J17" s="222">
        <v>300000</v>
      </c>
      <c r="K17" s="223" t="s">
        <v>400</v>
      </c>
      <c r="L17" s="223" t="s">
        <v>400</v>
      </c>
      <c r="M17" s="223" t="s">
        <v>69</v>
      </c>
      <c r="O17" s="43" t="s">
        <v>405</v>
      </c>
      <c r="P17" s="221" t="s">
        <v>37</v>
      </c>
      <c r="Q17" s="221" t="s">
        <v>38</v>
      </c>
      <c r="R17" s="221" t="s">
        <v>39</v>
      </c>
      <c r="S17" s="221" t="s">
        <v>104</v>
      </c>
      <c r="T17" s="221" t="s">
        <v>105</v>
      </c>
      <c r="U17" s="221" t="s">
        <v>106</v>
      </c>
      <c r="V17" s="221" t="s">
        <v>377</v>
      </c>
      <c r="W17" s="222">
        <v>300000</v>
      </c>
      <c r="X17" s="223" t="s">
        <v>400</v>
      </c>
      <c r="Y17" s="223" t="s">
        <v>400</v>
      </c>
      <c r="Z17" s="223" t="s">
        <v>69</v>
      </c>
      <c r="AB17" s="43" t="s">
        <v>405</v>
      </c>
      <c r="AC17" s="221" t="s">
        <v>37</v>
      </c>
      <c r="AD17" s="221" t="s">
        <v>38</v>
      </c>
      <c r="AE17" s="221" t="s">
        <v>39</v>
      </c>
      <c r="AF17" s="221" t="s">
        <v>104</v>
      </c>
      <c r="AG17" s="221" t="s">
        <v>105</v>
      </c>
      <c r="AH17" s="221" t="s">
        <v>106</v>
      </c>
      <c r="AI17" s="221" t="s">
        <v>377</v>
      </c>
      <c r="AJ17" s="222">
        <v>300000</v>
      </c>
      <c r="AK17" s="223" t="s">
        <v>400</v>
      </c>
      <c r="AL17" s="223" t="s">
        <v>400</v>
      </c>
      <c r="AM17" s="223" t="s">
        <v>69</v>
      </c>
      <c r="AO17" s="43" t="s">
        <v>405</v>
      </c>
      <c r="AP17" s="221" t="s">
        <v>37</v>
      </c>
      <c r="AQ17" s="221" t="s">
        <v>38</v>
      </c>
      <c r="AR17" s="221" t="s">
        <v>39</v>
      </c>
      <c r="AS17" s="221" t="s">
        <v>104</v>
      </c>
      <c r="AT17" s="221" t="s">
        <v>105</v>
      </c>
      <c r="AU17" s="221" t="s">
        <v>106</v>
      </c>
      <c r="AV17" s="221" t="s">
        <v>377</v>
      </c>
      <c r="AW17" s="222">
        <v>300000</v>
      </c>
      <c r="AX17" s="223" t="s">
        <v>400</v>
      </c>
      <c r="AY17" s="223" t="s">
        <v>400</v>
      </c>
      <c r="AZ17" s="223" t="s">
        <v>69</v>
      </c>
      <c r="BB17" s="43" t="s">
        <v>405</v>
      </c>
      <c r="BC17" s="221" t="s">
        <v>37</v>
      </c>
      <c r="BD17" s="221" t="s">
        <v>38</v>
      </c>
      <c r="BE17" s="221" t="s">
        <v>39</v>
      </c>
      <c r="BF17" s="221" t="s">
        <v>104</v>
      </c>
      <c r="BG17" s="221" t="s">
        <v>105</v>
      </c>
      <c r="BH17" s="221" t="s">
        <v>106</v>
      </c>
      <c r="BI17" s="221" t="s">
        <v>377</v>
      </c>
      <c r="BJ17" s="222">
        <v>300000</v>
      </c>
      <c r="BK17" s="223" t="s">
        <v>400</v>
      </c>
      <c r="BL17" s="223" t="s">
        <v>400</v>
      </c>
      <c r="BM17" s="223" t="s">
        <v>69</v>
      </c>
      <c r="BO17" s="43" t="s">
        <v>405</v>
      </c>
      <c r="BP17" s="221" t="s">
        <v>37</v>
      </c>
      <c r="BQ17" s="221" t="s">
        <v>38</v>
      </c>
      <c r="BR17" s="221" t="s">
        <v>39</v>
      </c>
      <c r="BS17" s="221" t="s">
        <v>104</v>
      </c>
      <c r="BT17" s="221" t="s">
        <v>105</v>
      </c>
      <c r="BU17" s="221" t="s">
        <v>106</v>
      </c>
      <c r="BV17" s="221" t="s">
        <v>377</v>
      </c>
      <c r="BW17" s="222">
        <v>300000</v>
      </c>
      <c r="BX17" s="223" t="s">
        <v>400</v>
      </c>
      <c r="BY17" s="223" t="s">
        <v>400</v>
      </c>
      <c r="BZ17" s="223" t="s">
        <v>69</v>
      </c>
    </row>
    <row r="18" spans="2:78">
      <c r="B18" s="44"/>
      <c r="C18" s="220" t="s">
        <v>710</v>
      </c>
      <c r="D18" s="220" t="s">
        <v>40</v>
      </c>
      <c r="E18" s="220" t="s">
        <v>40</v>
      </c>
      <c r="F18" s="220" t="s">
        <v>40</v>
      </c>
      <c r="G18" s="220" t="s">
        <v>40</v>
      </c>
      <c r="H18" s="220" t="s">
        <v>40</v>
      </c>
      <c r="I18" s="220" t="s">
        <v>40</v>
      </c>
      <c r="J18" s="220" t="s">
        <v>42</v>
      </c>
      <c r="K18" s="11" t="s">
        <v>397</v>
      </c>
      <c r="L18" s="11" t="s">
        <v>398</v>
      </c>
      <c r="M18" s="11" t="s">
        <v>120</v>
      </c>
      <c r="O18" s="44"/>
      <c r="P18" s="220" t="s">
        <v>710</v>
      </c>
      <c r="Q18" s="220" t="s">
        <v>40</v>
      </c>
      <c r="R18" s="220" t="s">
        <v>40</v>
      </c>
      <c r="S18" s="220" t="s">
        <v>40</v>
      </c>
      <c r="T18" s="220" t="s">
        <v>40</v>
      </c>
      <c r="U18" s="220" t="s">
        <v>40</v>
      </c>
      <c r="V18" s="220" t="s">
        <v>40</v>
      </c>
      <c r="W18" s="220" t="s">
        <v>42</v>
      </c>
      <c r="X18" s="11" t="s">
        <v>397</v>
      </c>
      <c r="Y18" s="11" t="s">
        <v>398</v>
      </c>
      <c r="Z18" s="11" t="s">
        <v>120</v>
      </c>
      <c r="AB18" s="44"/>
      <c r="AC18" s="220" t="s">
        <v>710</v>
      </c>
      <c r="AD18" s="220" t="s">
        <v>40</v>
      </c>
      <c r="AE18" s="220" t="s">
        <v>40</v>
      </c>
      <c r="AF18" s="220" t="s">
        <v>40</v>
      </c>
      <c r="AG18" s="220" t="s">
        <v>40</v>
      </c>
      <c r="AH18" s="220" t="s">
        <v>40</v>
      </c>
      <c r="AI18" s="220" t="s">
        <v>40</v>
      </c>
      <c r="AJ18" s="220" t="s">
        <v>42</v>
      </c>
      <c r="AK18" s="11" t="s">
        <v>397</v>
      </c>
      <c r="AL18" s="11" t="s">
        <v>398</v>
      </c>
      <c r="AM18" s="11" t="s">
        <v>120</v>
      </c>
      <c r="AO18" s="44"/>
      <c r="AP18" s="220" t="s">
        <v>710</v>
      </c>
      <c r="AQ18" s="220" t="s">
        <v>40</v>
      </c>
      <c r="AR18" s="220" t="s">
        <v>40</v>
      </c>
      <c r="AS18" s="220" t="s">
        <v>40</v>
      </c>
      <c r="AT18" s="220" t="s">
        <v>40</v>
      </c>
      <c r="AU18" s="220" t="s">
        <v>40</v>
      </c>
      <c r="AV18" s="220" t="s">
        <v>40</v>
      </c>
      <c r="AW18" s="220" t="s">
        <v>42</v>
      </c>
      <c r="AX18" s="11" t="s">
        <v>397</v>
      </c>
      <c r="AY18" s="11" t="s">
        <v>398</v>
      </c>
      <c r="AZ18" s="11" t="s">
        <v>120</v>
      </c>
      <c r="BB18" s="44"/>
      <c r="BC18" s="220" t="s">
        <v>710</v>
      </c>
      <c r="BD18" s="220" t="s">
        <v>40</v>
      </c>
      <c r="BE18" s="220" t="s">
        <v>40</v>
      </c>
      <c r="BF18" s="220" t="s">
        <v>40</v>
      </c>
      <c r="BG18" s="220" t="s">
        <v>40</v>
      </c>
      <c r="BH18" s="220" t="s">
        <v>40</v>
      </c>
      <c r="BI18" s="220" t="s">
        <v>40</v>
      </c>
      <c r="BJ18" s="220" t="s">
        <v>42</v>
      </c>
      <c r="BK18" s="11" t="s">
        <v>397</v>
      </c>
      <c r="BL18" s="11" t="s">
        <v>398</v>
      </c>
      <c r="BM18" s="11" t="s">
        <v>120</v>
      </c>
      <c r="BO18" s="44"/>
      <c r="BP18" s="220" t="s">
        <v>710</v>
      </c>
      <c r="BQ18" s="220" t="s">
        <v>40</v>
      </c>
      <c r="BR18" s="220" t="s">
        <v>40</v>
      </c>
      <c r="BS18" s="220" t="s">
        <v>40</v>
      </c>
      <c r="BT18" s="220" t="s">
        <v>40</v>
      </c>
      <c r="BU18" s="220" t="s">
        <v>40</v>
      </c>
      <c r="BV18" s="220" t="s">
        <v>40</v>
      </c>
      <c r="BW18" s="220" t="s">
        <v>42</v>
      </c>
      <c r="BX18" s="11" t="s">
        <v>397</v>
      </c>
      <c r="BY18" s="11" t="s">
        <v>398</v>
      </c>
      <c r="BZ18" s="11" t="s">
        <v>120</v>
      </c>
    </row>
    <row r="19" spans="2:78">
      <c r="B19" s="45"/>
      <c r="C19" s="224" t="s">
        <v>42</v>
      </c>
      <c r="D19" s="224" t="s">
        <v>43</v>
      </c>
      <c r="E19" s="224" t="s">
        <v>41</v>
      </c>
      <c r="F19" s="224" t="s">
        <v>107</v>
      </c>
      <c r="G19" s="224" t="s">
        <v>108</v>
      </c>
      <c r="H19" s="224" t="s">
        <v>109</v>
      </c>
      <c r="I19" s="224" t="s">
        <v>378</v>
      </c>
      <c r="J19" s="224" t="s">
        <v>110</v>
      </c>
      <c r="K19" s="225" t="s">
        <v>109</v>
      </c>
      <c r="L19" s="225" t="s">
        <v>110</v>
      </c>
      <c r="M19" s="225" t="s">
        <v>374</v>
      </c>
      <c r="O19" s="45"/>
      <c r="P19" s="224" t="s">
        <v>42</v>
      </c>
      <c r="Q19" s="224" t="s">
        <v>43</v>
      </c>
      <c r="R19" s="224" t="s">
        <v>41</v>
      </c>
      <c r="S19" s="224" t="s">
        <v>107</v>
      </c>
      <c r="T19" s="224" t="s">
        <v>108</v>
      </c>
      <c r="U19" s="224" t="s">
        <v>109</v>
      </c>
      <c r="V19" s="224" t="s">
        <v>378</v>
      </c>
      <c r="W19" s="224" t="s">
        <v>110</v>
      </c>
      <c r="X19" s="225" t="s">
        <v>109</v>
      </c>
      <c r="Y19" s="225" t="s">
        <v>110</v>
      </c>
      <c r="Z19" s="225" t="s">
        <v>374</v>
      </c>
      <c r="AB19" s="45"/>
      <c r="AC19" s="224" t="s">
        <v>42</v>
      </c>
      <c r="AD19" s="224" t="s">
        <v>43</v>
      </c>
      <c r="AE19" s="224" t="s">
        <v>41</v>
      </c>
      <c r="AF19" s="224" t="s">
        <v>107</v>
      </c>
      <c r="AG19" s="224" t="s">
        <v>108</v>
      </c>
      <c r="AH19" s="224" t="s">
        <v>109</v>
      </c>
      <c r="AI19" s="224" t="s">
        <v>378</v>
      </c>
      <c r="AJ19" s="224" t="s">
        <v>110</v>
      </c>
      <c r="AK19" s="225" t="s">
        <v>109</v>
      </c>
      <c r="AL19" s="225" t="s">
        <v>110</v>
      </c>
      <c r="AM19" s="225" t="s">
        <v>374</v>
      </c>
      <c r="AO19" s="45"/>
      <c r="AP19" s="224" t="s">
        <v>42</v>
      </c>
      <c r="AQ19" s="224" t="s">
        <v>43</v>
      </c>
      <c r="AR19" s="224" t="s">
        <v>41</v>
      </c>
      <c r="AS19" s="224" t="s">
        <v>107</v>
      </c>
      <c r="AT19" s="224" t="s">
        <v>108</v>
      </c>
      <c r="AU19" s="224" t="s">
        <v>109</v>
      </c>
      <c r="AV19" s="224" t="s">
        <v>378</v>
      </c>
      <c r="AW19" s="224" t="s">
        <v>110</v>
      </c>
      <c r="AX19" s="225" t="s">
        <v>109</v>
      </c>
      <c r="AY19" s="225" t="s">
        <v>110</v>
      </c>
      <c r="AZ19" s="225" t="s">
        <v>374</v>
      </c>
      <c r="BB19" s="45"/>
      <c r="BC19" s="224" t="s">
        <v>42</v>
      </c>
      <c r="BD19" s="224" t="s">
        <v>43</v>
      </c>
      <c r="BE19" s="224" t="s">
        <v>41</v>
      </c>
      <c r="BF19" s="224" t="s">
        <v>107</v>
      </c>
      <c r="BG19" s="224" t="s">
        <v>108</v>
      </c>
      <c r="BH19" s="224" t="s">
        <v>109</v>
      </c>
      <c r="BI19" s="224" t="s">
        <v>378</v>
      </c>
      <c r="BJ19" s="224" t="s">
        <v>110</v>
      </c>
      <c r="BK19" s="225" t="s">
        <v>109</v>
      </c>
      <c r="BL19" s="225" t="s">
        <v>110</v>
      </c>
      <c r="BM19" s="225" t="s">
        <v>374</v>
      </c>
      <c r="BO19" s="45"/>
      <c r="BP19" s="224" t="s">
        <v>42</v>
      </c>
      <c r="BQ19" s="224" t="s">
        <v>43</v>
      </c>
      <c r="BR19" s="224" t="s">
        <v>41</v>
      </c>
      <c r="BS19" s="224" t="s">
        <v>107</v>
      </c>
      <c r="BT19" s="224" t="s">
        <v>108</v>
      </c>
      <c r="BU19" s="224" t="s">
        <v>109</v>
      </c>
      <c r="BV19" s="224" t="s">
        <v>378</v>
      </c>
      <c r="BW19" s="224" t="s">
        <v>110</v>
      </c>
      <c r="BX19" s="225" t="s">
        <v>109</v>
      </c>
      <c r="BY19" s="225" t="s">
        <v>110</v>
      </c>
      <c r="BZ19" s="225" t="s">
        <v>374</v>
      </c>
    </row>
    <row r="20" spans="2:78" s="328" customFormat="1" ht="15.75" customHeight="1">
      <c r="B20" s="376" t="s">
        <v>80</v>
      </c>
      <c r="C20" s="377">
        <v>523.94269999999995</v>
      </c>
      <c r="D20" s="377">
        <v>241.31180000000001</v>
      </c>
      <c r="E20" s="377">
        <v>193.11449999999999</v>
      </c>
      <c r="F20" s="377">
        <v>176.75030000000001</v>
      </c>
      <c r="G20" s="377">
        <v>192.2637</v>
      </c>
      <c r="H20" s="377">
        <v>244.32849999999999</v>
      </c>
      <c r="I20" s="377">
        <v>446.37670000000003</v>
      </c>
      <c r="J20" s="377">
        <v>564.95519999999999</v>
      </c>
      <c r="K20" s="378">
        <v>204.10230000000001</v>
      </c>
      <c r="L20" s="378">
        <v>513.59400000000005</v>
      </c>
      <c r="M20" s="379">
        <v>358.84969999999998</v>
      </c>
      <c r="O20" s="376" t="s">
        <v>80</v>
      </c>
      <c r="P20" s="438">
        <v>64.987499999999997</v>
      </c>
      <c r="Q20" s="438">
        <v>40.385599999999997</v>
      </c>
      <c r="R20" s="438">
        <v>25.155899999999999</v>
      </c>
      <c r="S20" s="438">
        <v>23.466000000000001</v>
      </c>
      <c r="T20" s="438">
        <v>23.122900000000001</v>
      </c>
      <c r="U20" s="438">
        <v>27.459199999999999</v>
      </c>
      <c r="V20" s="438">
        <v>51.355499999999999</v>
      </c>
      <c r="W20" s="438">
        <v>58.476399999999998</v>
      </c>
      <c r="X20" s="439">
        <v>25.128299999999999</v>
      </c>
      <c r="Y20" s="439">
        <v>55.392099999999999</v>
      </c>
      <c r="Z20" s="426">
        <v>40.260300000000001</v>
      </c>
      <c r="AB20" s="376" t="s">
        <v>80</v>
      </c>
      <c r="AC20" s="438">
        <v>102.756</v>
      </c>
      <c r="AD20" s="438">
        <v>69.973100000000002</v>
      </c>
      <c r="AE20" s="438">
        <v>61.835000000000001</v>
      </c>
      <c r="AF20" s="438">
        <v>58.585599999999999</v>
      </c>
      <c r="AG20" s="438">
        <v>57.79</v>
      </c>
      <c r="AH20" s="438">
        <v>62.4634</v>
      </c>
      <c r="AI20" s="438">
        <v>97.172300000000007</v>
      </c>
      <c r="AJ20" s="438">
        <v>104.71899999999999</v>
      </c>
      <c r="AK20" s="439">
        <v>60.328699999999998</v>
      </c>
      <c r="AL20" s="439">
        <v>101.7443</v>
      </c>
      <c r="AM20" s="426">
        <v>85.125500000000002</v>
      </c>
      <c r="AO20" s="376" t="s">
        <v>80</v>
      </c>
      <c r="AP20" s="438">
        <v>9.3912999999999993</v>
      </c>
      <c r="AQ20" s="438">
        <v>7.3082000000000003</v>
      </c>
      <c r="AR20" s="438">
        <v>5.0152999999999999</v>
      </c>
      <c r="AS20" s="438">
        <v>4.8052999999999999</v>
      </c>
      <c r="AT20" s="438">
        <v>3.5836000000000001</v>
      </c>
      <c r="AU20" s="438">
        <v>4.0824999999999996</v>
      </c>
      <c r="AV20" s="438">
        <v>5.4303999999999997</v>
      </c>
      <c r="AW20" s="438">
        <v>5.4207999999999998</v>
      </c>
      <c r="AX20" s="439">
        <v>4.2013999999999996</v>
      </c>
      <c r="AY20" s="439">
        <v>5.4244000000000003</v>
      </c>
      <c r="AZ20" s="426">
        <v>5.0096999999999996</v>
      </c>
      <c r="BB20" s="376" t="s">
        <v>80</v>
      </c>
      <c r="BC20" s="438">
        <v>98.395399999999995</v>
      </c>
      <c r="BD20" s="438">
        <v>99.5578</v>
      </c>
      <c r="BE20" s="438">
        <v>93.642600000000002</v>
      </c>
      <c r="BF20" s="438">
        <v>93.553799999999995</v>
      </c>
      <c r="BG20" s="438">
        <v>88.993099999999998</v>
      </c>
      <c r="BH20" s="438">
        <v>89.764499999999998</v>
      </c>
      <c r="BI20" s="438">
        <v>90.646100000000004</v>
      </c>
      <c r="BJ20" s="438">
        <v>89.111599999999996</v>
      </c>
      <c r="BK20" s="439">
        <v>91.100499999999997</v>
      </c>
      <c r="BL20" s="439">
        <v>89.716499999999996</v>
      </c>
      <c r="BM20" s="426">
        <v>90.271900000000002</v>
      </c>
      <c r="BO20" s="376" t="s">
        <v>80</v>
      </c>
      <c r="BP20" s="438">
        <v>3.0543</v>
      </c>
      <c r="BQ20" s="438">
        <v>3.2686000000000002</v>
      </c>
      <c r="BR20" s="438">
        <v>2.9706999999999999</v>
      </c>
      <c r="BS20" s="438">
        <v>2.9939</v>
      </c>
      <c r="BT20" s="438">
        <v>2.9411</v>
      </c>
      <c r="BU20" s="438">
        <v>2.8460000000000001</v>
      </c>
      <c r="BV20" s="438">
        <v>2.5975000000000001</v>
      </c>
      <c r="BW20" s="438">
        <v>2.3010000000000002</v>
      </c>
      <c r="BX20" s="439">
        <v>2.9363999999999999</v>
      </c>
      <c r="BY20" s="439">
        <v>2.4125999999999999</v>
      </c>
      <c r="BZ20" s="426">
        <v>2.5615999999999999</v>
      </c>
    </row>
    <row r="21" spans="2:78" s="328" customFormat="1" ht="15.75" customHeight="1">
      <c r="B21" s="380" t="s">
        <v>200</v>
      </c>
      <c r="C21" s="381">
        <v>523.94269999999995</v>
      </c>
      <c r="D21" s="381">
        <v>241.31180000000001</v>
      </c>
      <c r="E21" s="381">
        <v>193.10849999999999</v>
      </c>
      <c r="F21" s="381">
        <v>176.22669999999999</v>
      </c>
      <c r="G21" s="381">
        <v>194.39099999999999</v>
      </c>
      <c r="H21" s="381">
        <v>256.34519999999998</v>
      </c>
      <c r="I21" s="381">
        <v>466.62909999999999</v>
      </c>
      <c r="J21" s="381">
        <v>564.95519999999999</v>
      </c>
      <c r="K21" s="382">
        <v>207.16300000000001</v>
      </c>
      <c r="L21" s="382">
        <v>524.91610000000003</v>
      </c>
      <c r="M21" s="383">
        <v>364.02659999999997</v>
      </c>
      <c r="O21" s="380" t="s">
        <v>200</v>
      </c>
      <c r="P21" s="419">
        <v>64.987499999999997</v>
      </c>
      <c r="Q21" s="419">
        <v>40.385599999999997</v>
      </c>
      <c r="R21" s="419">
        <v>25.132999999999999</v>
      </c>
      <c r="S21" s="419">
        <v>23.331700000000001</v>
      </c>
      <c r="T21" s="419">
        <v>23.389399999999998</v>
      </c>
      <c r="U21" s="419">
        <v>28.8383</v>
      </c>
      <c r="V21" s="419">
        <v>54.025300000000001</v>
      </c>
      <c r="W21" s="419">
        <v>58.476399999999998</v>
      </c>
      <c r="X21" s="432">
        <v>25.5014</v>
      </c>
      <c r="Y21" s="432">
        <v>56.663899999999998</v>
      </c>
      <c r="Z21" s="420">
        <v>40.885199999999998</v>
      </c>
      <c r="AB21" s="380" t="s">
        <v>200</v>
      </c>
      <c r="AC21" s="419">
        <v>102.756</v>
      </c>
      <c r="AD21" s="419">
        <v>69.973100000000002</v>
      </c>
      <c r="AE21" s="419">
        <v>61.774700000000003</v>
      </c>
      <c r="AF21" s="419">
        <v>58.4557</v>
      </c>
      <c r="AG21" s="419">
        <v>58.0227</v>
      </c>
      <c r="AH21" s="419">
        <v>63.831800000000001</v>
      </c>
      <c r="AI21" s="419">
        <v>102.34310000000001</v>
      </c>
      <c r="AJ21" s="419">
        <v>104.71899999999999</v>
      </c>
      <c r="AK21" s="432">
        <v>60.759599999999999</v>
      </c>
      <c r="AL21" s="432">
        <v>103.8463</v>
      </c>
      <c r="AM21" s="420">
        <v>86.227000000000004</v>
      </c>
      <c r="AO21" s="380" t="s">
        <v>200</v>
      </c>
      <c r="AP21" s="419">
        <v>9.3912999999999993</v>
      </c>
      <c r="AQ21" s="419">
        <v>7.3082000000000003</v>
      </c>
      <c r="AR21" s="419">
        <v>4.9989999999999997</v>
      </c>
      <c r="AS21" s="419">
        <v>4.7869999999999999</v>
      </c>
      <c r="AT21" s="419">
        <v>3.6093000000000002</v>
      </c>
      <c r="AU21" s="419">
        <v>4.1670999999999996</v>
      </c>
      <c r="AV21" s="419">
        <v>5.4314</v>
      </c>
      <c r="AW21" s="419">
        <v>5.4207999999999998</v>
      </c>
      <c r="AX21" s="432">
        <v>4.2355999999999998</v>
      </c>
      <c r="AY21" s="432">
        <v>5.4246999999999996</v>
      </c>
      <c r="AZ21" s="420">
        <v>5.0186999999999999</v>
      </c>
      <c r="BB21" s="380" t="s">
        <v>200</v>
      </c>
      <c r="BC21" s="419">
        <v>98.395399999999995</v>
      </c>
      <c r="BD21" s="419">
        <v>99.5578</v>
      </c>
      <c r="BE21" s="419">
        <v>93.603399999999993</v>
      </c>
      <c r="BF21" s="419">
        <v>93.498500000000007</v>
      </c>
      <c r="BG21" s="419">
        <v>89.066599999999994</v>
      </c>
      <c r="BH21" s="419">
        <v>89.872799999999998</v>
      </c>
      <c r="BI21" s="419">
        <v>90.211699999999993</v>
      </c>
      <c r="BJ21" s="419">
        <v>89.111599999999996</v>
      </c>
      <c r="BK21" s="432">
        <v>91.154200000000003</v>
      </c>
      <c r="BL21" s="432">
        <v>89.515699999999995</v>
      </c>
      <c r="BM21" s="420">
        <v>90.185699999999997</v>
      </c>
      <c r="BO21" s="380" t="s">
        <v>200</v>
      </c>
      <c r="BP21" s="419">
        <v>3.0543</v>
      </c>
      <c r="BQ21" s="419">
        <v>3.2686000000000002</v>
      </c>
      <c r="BR21" s="419">
        <v>2.9670999999999998</v>
      </c>
      <c r="BS21" s="419">
        <v>2.9948000000000001</v>
      </c>
      <c r="BT21" s="419">
        <v>2.9422999999999999</v>
      </c>
      <c r="BU21" s="419">
        <v>2.8304999999999998</v>
      </c>
      <c r="BV21" s="419">
        <v>2.6061999999999999</v>
      </c>
      <c r="BW21" s="419">
        <v>2.3010000000000002</v>
      </c>
      <c r="BX21" s="432">
        <v>2.9319000000000002</v>
      </c>
      <c r="BY21" s="432">
        <v>2.4115000000000002</v>
      </c>
      <c r="BZ21" s="420">
        <v>2.5615000000000001</v>
      </c>
    </row>
    <row r="22" spans="2:78" s="328" customFormat="1" ht="15.75" customHeight="1">
      <c r="B22" s="384" t="s">
        <v>694</v>
      </c>
      <c r="C22" s="385"/>
      <c r="D22" s="385"/>
      <c r="E22" s="385"/>
      <c r="F22" s="385"/>
      <c r="G22" s="385"/>
      <c r="H22" s="385"/>
      <c r="I22" s="385"/>
      <c r="J22" s="385"/>
      <c r="K22" s="386"/>
      <c r="L22" s="386"/>
      <c r="M22" s="387"/>
      <c r="O22" s="384" t="s">
        <v>694</v>
      </c>
      <c r="P22" s="421"/>
      <c r="Q22" s="421"/>
      <c r="R22" s="421"/>
      <c r="S22" s="421"/>
      <c r="T22" s="421"/>
      <c r="U22" s="421"/>
      <c r="V22" s="421"/>
      <c r="W22" s="421"/>
      <c r="X22" s="433"/>
      <c r="Y22" s="433"/>
      <c r="Z22" s="422"/>
      <c r="AB22" s="384" t="s">
        <v>694</v>
      </c>
      <c r="AC22" s="421"/>
      <c r="AD22" s="421"/>
      <c r="AE22" s="421"/>
      <c r="AF22" s="421"/>
      <c r="AG22" s="421"/>
      <c r="AH22" s="421"/>
      <c r="AI22" s="421"/>
      <c r="AJ22" s="421"/>
      <c r="AK22" s="433"/>
      <c r="AL22" s="433"/>
      <c r="AM22" s="422"/>
      <c r="AO22" s="384" t="s">
        <v>694</v>
      </c>
      <c r="AP22" s="421"/>
      <c r="AQ22" s="421"/>
      <c r="AR22" s="421"/>
      <c r="AS22" s="421"/>
      <c r="AT22" s="421"/>
      <c r="AU22" s="421"/>
      <c r="AV22" s="421"/>
      <c r="AW22" s="421"/>
      <c r="AX22" s="433"/>
      <c r="AY22" s="433"/>
      <c r="AZ22" s="422"/>
      <c r="BB22" s="384" t="s">
        <v>416</v>
      </c>
      <c r="BC22" s="421"/>
      <c r="BD22" s="421"/>
      <c r="BE22" s="421"/>
      <c r="BF22" s="421"/>
      <c r="BG22" s="421"/>
      <c r="BH22" s="421"/>
      <c r="BI22" s="421"/>
      <c r="BJ22" s="421"/>
      <c r="BK22" s="433"/>
      <c r="BL22" s="433"/>
      <c r="BM22" s="422"/>
      <c r="BO22" s="384" t="s">
        <v>694</v>
      </c>
      <c r="BP22" s="421"/>
      <c r="BQ22" s="421"/>
      <c r="BR22" s="421"/>
      <c r="BS22" s="421"/>
      <c r="BT22" s="421"/>
      <c r="BU22" s="421"/>
      <c r="BV22" s="421"/>
      <c r="BW22" s="421"/>
      <c r="BX22" s="433"/>
      <c r="BY22" s="433"/>
      <c r="BZ22" s="422"/>
    </row>
    <row r="23" spans="2:78" s="375" customFormat="1" ht="15.75" customHeight="1">
      <c r="B23" s="388" t="s">
        <v>111</v>
      </c>
      <c r="C23" s="389">
        <v>397.50189999999998</v>
      </c>
      <c r="D23" s="389">
        <v>210.3441</v>
      </c>
      <c r="E23" s="389">
        <v>222.14099999999999</v>
      </c>
      <c r="F23" s="389">
        <v>231.19909999999999</v>
      </c>
      <c r="G23" s="389">
        <v>176.51259999999999</v>
      </c>
      <c r="H23" s="389">
        <v>250.51300000000001</v>
      </c>
      <c r="I23" s="389">
        <v>453.01830000000001</v>
      </c>
      <c r="J23" s="389">
        <v>1267.3751999999999</v>
      </c>
      <c r="K23" s="390">
        <v>217.30959999999999</v>
      </c>
      <c r="L23" s="390">
        <v>980.40099999999995</v>
      </c>
      <c r="M23" s="391">
        <v>546.20159999999998</v>
      </c>
      <c r="O23" s="388" t="s">
        <v>111</v>
      </c>
      <c r="P23" s="423">
        <v>42.787999999999997</v>
      </c>
      <c r="Q23" s="423">
        <v>28.9861</v>
      </c>
      <c r="R23" s="423">
        <v>27.6127</v>
      </c>
      <c r="S23" s="423">
        <v>25.991399999999999</v>
      </c>
      <c r="T23" s="423">
        <v>21.205500000000001</v>
      </c>
      <c r="U23" s="423">
        <v>28.244399999999999</v>
      </c>
      <c r="V23" s="423">
        <v>51.778300000000002</v>
      </c>
      <c r="W23" s="423">
        <v>128.62350000000001</v>
      </c>
      <c r="X23" s="434">
        <v>25.465499999999999</v>
      </c>
      <c r="Y23" s="434">
        <v>101.5437</v>
      </c>
      <c r="Z23" s="424">
        <v>58.255200000000002</v>
      </c>
      <c r="AB23" s="388" t="s">
        <v>111</v>
      </c>
      <c r="AC23" s="423">
        <v>85.4739</v>
      </c>
      <c r="AD23" s="423">
        <v>66.003299999999996</v>
      </c>
      <c r="AE23" s="423">
        <v>67.781999999999996</v>
      </c>
      <c r="AF23" s="423">
        <v>65.329099999999997</v>
      </c>
      <c r="AG23" s="423">
        <v>58.948599999999999</v>
      </c>
      <c r="AH23" s="423">
        <v>63.845999999999997</v>
      </c>
      <c r="AI23" s="423">
        <v>99.164199999999994</v>
      </c>
      <c r="AJ23" s="423">
        <v>103.3789</v>
      </c>
      <c r="AK23" s="434">
        <v>63.540100000000002</v>
      </c>
      <c r="AL23" s="434">
        <v>102.66840000000001</v>
      </c>
      <c r="AM23" s="424">
        <v>90.106899999999996</v>
      </c>
      <c r="AO23" s="388" t="s">
        <v>111</v>
      </c>
      <c r="AP23" s="423">
        <v>29.716699999999999</v>
      </c>
      <c r="AQ23" s="423">
        <v>16.368300000000001</v>
      </c>
      <c r="AR23" s="423">
        <v>4.5972999999999997</v>
      </c>
      <c r="AS23" s="423">
        <v>4.9953000000000003</v>
      </c>
      <c r="AT23" s="423">
        <v>3.5331999999999999</v>
      </c>
      <c r="AU23" s="423">
        <v>3.7256999999999998</v>
      </c>
      <c r="AV23" s="423">
        <v>5.4703999999999997</v>
      </c>
      <c r="AW23" s="423">
        <v>8.8521000000000001</v>
      </c>
      <c r="AX23" s="434">
        <v>4.1630000000000003</v>
      </c>
      <c r="AY23" s="434">
        <v>8.0425000000000004</v>
      </c>
      <c r="AZ23" s="424">
        <v>6.6414</v>
      </c>
      <c r="BB23" s="388" t="s">
        <v>111</v>
      </c>
      <c r="BC23" s="423">
        <v>103.2877</v>
      </c>
      <c r="BD23" s="423">
        <v>102.81789999999999</v>
      </c>
      <c r="BE23" s="423">
        <v>91.592200000000005</v>
      </c>
      <c r="BF23" s="423">
        <v>92.008399999999995</v>
      </c>
      <c r="BG23" s="423">
        <v>88.438800000000001</v>
      </c>
      <c r="BH23" s="423">
        <v>88.269800000000004</v>
      </c>
      <c r="BI23" s="423">
        <v>90.444800000000001</v>
      </c>
      <c r="BJ23" s="423">
        <v>96.534700000000001</v>
      </c>
      <c r="BK23" s="434">
        <v>90.174999999999997</v>
      </c>
      <c r="BL23" s="434">
        <v>95.507999999999996</v>
      </c>
      <c r="BM23" s="424">
        <v>93.795900000000003</v>
      </c>
      <c r="BO23" s="388" t="s">
        <v>111</v>
      </c>
      <c r="BP23" s="423">
        <v>3.1612</v>
      </c>
      <c r="BQ23" s="423">
        <v>3.3035999999999999</v>
      </c>
      <c r="BR23" s="423">
        <v>3.0527000000000002</v>
      </c>
      <c r="BS23" s="423">
        <v>3.2208000000000001</v>
      </c>
      <c r="BT23" s="423">
        <v>3.0541999999999998</v>
      </c>
      <c r="BU23" s="423">
        <v>2.7829999999999999</v>
      </c>
      <c r="BV23" s="423">
        <v>2.7067999999999999</v>
      </c>
      <c r="BW23" s="423">
        <v>2.2040000000000002</v>
      </c>
      <c r="BX23" s="434">
        <v>3.0184000000000002</v>
      </c>
      <c r="BY23" s="434">
        <v>2.2858999999999998</v>
      </c>
      <c r="BZ23" s="424">
        <v>2.4517000000000002</v>
      </c>
    </row>
    <row r="24" spans="2:78" s="328" customFormat="1" ht="15.75" customHeight="1">
      <c r="B24" s="392" t="s">
        <v>112</v>
      </c>
      <c r="C24" s="393">
        <v>125.19110000000001</v>
      </c>
      <c r="D24" s="393">
        <v>196.22630000000001</v>
      </c>
      <c r="E24" s="393">
        <v>142.42359999999999</v>
      </c>
      <c r="F24" s="393">
        <v>147.3554</v>
      </c>
      <c r="G24" s="393">
        <v>230.75489999999999</v>
      </c>
      <c r="H24" s="393">
        <v>275.21890000000002</v>
      </c>
      <c r="I24" s="393">
        <v>432.85289999999998</v>
      </c>
      <c r="J24" s="393" t="s">
        <v>93</v>
      </c>
      <c r="K24" s="394">
        <v>195.64089999999999</v>
      </c>
      <c r="L24" s="394">
        <v>432.85289999999998</v>
      </c>
      <c r="M24" s="379">
        <v>250.1858</v>
      </c>
      <c r="O24" s="392" t="s">
        <v>112</v>
      </c>
      <c r="P24" s="425">
        <v>11.927300000000001</v>
      </c>
      <c r="Q24" s="425">
        <v>29.499300000000002</v>
      </c>
      <c r="R24" s="425">
        <v>18.124400000000001</v>
      </c>
      <c r="S24" s="425">
        <v>19.303599999999999</v>
      </c>
      <c r="T24" s="425">
        <v>25.692499999999999</v>
      </c>
      <c r="U24" s="425">
        <v>27.882400000000001</v>
      </c>
      <c r="V24" s="425">
        <v>42.998699999999999</v>
      </c>
      <c r="W24" s="425" t="s">
        <v>93</v>
      </c>
      <c r="X24" s="435">
        <v>22.851199999999999</v>
      </c>
      <c r="Y24" s="435">
        <v>42.998699999999999</v>
      </c>
      <c r="Z24" s="426">
        <v>27.484000000000002</v>
      </c>
      <c r="AB24" s="392" t="s">
        <v>112</v>
      </c>
      <c r="AC24" s="425">
        <v>38.808599999999998</v>
      </c>
      <c r="AD24" s="425">
        <v>71.994399999999999</v>
      </c>
      <c r="AE24" s="425">
        <v>56.883899999999997</v>
      </c>
      <c r="AF24" s="425">
        <v>61.8613</v>
      </c>
      <c r="AG24" s="425">
        <v>72.072000000000003</v>
      </c>
      <c r="AH24" s="425">
        <v>67.099100000000007</v>
      </c>
      <c r="AI24" s="425">
        <v>80.056100000000001</v>
      </c>
      <c r="AJ24" s="425" t="s">
        <v>93</v>
      </c>
      <c r="AK24" s="435">
        <v>65.003699999999995</v>
      </c>
      <c r="AL24" s="435">
        <v>80.056100000000001</v>
      </c>
      <c r="AM24" s="426">
        <v>70.259100000000004</v>
      </c>
      <c r="AO24" s="392" t="s">
        <v>112</v>
      </c>
      <c r="AP24" s="425">
        <v>3.4409999999999998</v>
      </c>
      <c r="AQ24" s="425">
        <v>6.1643999999999997</v>
      </c>
      <c r="AR24" s="425">
        <v>5.0759999999999996</v>
      </c>
      <c r="AS24" s="425">
        <v>5.2481</v>
      </c>
      <c r="AT24" s="425">
        <v>5.0476999999999999</v>
      </c>
      <c r="AU24" s="425">
        <v>4.8806000000000003</v>
      </c>
      <c r="AV24" s="425">
        <v>3.9192999999999998</v>
      </c>
      <c r="AW24" s="425" t="s">
        <v>93</v>
      </c>
      <c r="AX24" s="435">
        <v>5.0800999999999998</v>
      </c>
      <c r="AY24" s="435">
        <v>3.9192999999999998</v>
      </c>
      <c r="AZ24" s="426">
        <v>4.5446</v>
      </c>
      <c r="BB24" s="392" t="s">
        <v>112</v>
      </c>
      <c r="BC24" s="425">
        <v>90.876800000000003</v>
      </c>
      <c r="BD24" s="425">
        <v>96.962999999999994</v>
      </c>
      <c r="BE24" s="425">
        <v>94.005899999999997</v>
      </c>
      <c r="BF24" s="425">
        <v>94.586200000000005</v>
      </c>
      <c r="BG24" s="425">
        <v>91.319199999999995</v>
      </c>
      <c r="BH24" s="425">
        <v>91.047600000000003</v>
      </c>
      <c r="BI24" s="425">
        <v>85.984899999999996</v>
      </c>
      <c r="BJ24" s="425" t="s">
        <v>93</v>
      </c>
      <c r="BK24" s="435">
        <v>92.758799999999994</v>
      </c>
      <c r="BL24" s="435">
        <v>85.984899999999996</v>
      </c>
      <c r="BM24" s="426">
        <v>90.393699999999995</v>
      </c>
      <c r="BO24" s="392" t="s">
        <v>112</v>
      </c>
      <c r="BP24" s="425">
        <v>3.9739</v>
      </c>
      <c r="BQ24" s="425">
        <v>3.0295000000000001</v>
      </c>
      <c r="BR24" s="425">
        <v>3.1760999999999999</v>
      </c>
      <c r="BS24" s="425">
        <v>2.7440000000000002</v>
      </c>
      <c r="BT24" s="425">
        <v>3.3675999999999999</v>
      </c>
      <c r="BU24" s="425">
        <v>2.9697</v>
      </c>
      <c r="BV24" s="425">
        <v>1.7869999999999999</v>
      </c>
      <c r="BW24" s="425" t="s">
        <v>93</v>
      </c>
      <c r="BX24" s="435">
        <v>3.0488</v>
      </c>
      <c r="BY24" s="435">
        <v>1.7869999999999999</v>
      </c>
      <c r="BZ24" s="426">
        <v>2.5468000000000002</v>
      </c>
    </row>
    <row r="25" spans="2:78" s="375" customFormat="1" ht="15.75" customHeight="1">
      <c r="B25" s="388" t="s">
        <v>48</v>
      </c>
      <c r="C25" s="389" t="s">
        <v>93</v>
      </c>
      <c r="D25" s="389">
        <v>157.60810000000001</v>
      </c>
      <c r="E25" s="389">
        <v>224.50880000000001</v>
      </c>
      <c r="F25" s="389">
        <v>136.67939999999999</v>
      </c>
      <c r="G25" s="389">
        <v>155.9239</v>
      </c>
      <c r="H25" s="389">
        <v>114.32250000000001</v>
      </c>
      <c r="I25" s="389">
        <v>488.83260000000001</v>
      </c>
      <c r="J25" s="389">
        <v>416.46210000000002</v>
      </c>
      <c r="K25" s="390">
        <v>143.4306</v>
      </c>
      <c r="L25" s="390">
        <v>460.49439999999998</v>
      </c>
      <c r="M25" s="391">
        <v>248.8287</v>
      </c>
      <c r="O25" s="388" t="s">
        <v>48</v>
      </c>
      <c r="P25" s="423" t="s">
        <v>93</v>
      </c>
      <c r="Q25" s="423">
        <v>14.0678</v>
      </c>
      <c r="R25" s="423">
        <v>24.5458</v>
      </c>
      <c r="S25" s="423">
        <v>19.374099999999999</v>
      </c>
      <c r="T25" s="423">
        <v>19.581900000000001</v>
      </c>
      <c r="U25" s="423">
        <v>10.528499999999999</v>
      </c>
      <c r="V25" s="423">
        <v>76.030799999999999</v>
      </c>
      <c r="W25" s="423">
        <v>35.4345</v>
      </c>
      <c r="X25" s="434">
        <v>17.183800000000002</v>
      </c>
      <c r="Y25" s="434">
        <v>60.134500000000003</v>
      </c>
      <c r="Z25" s="424">
        <v>31.461400000000001</v>
      </c>
      <c r="AB25" s="388" t="s">
        <v>48</v>
      </c>
      <c r="AC25" s="423" t="s">
        <v>93</v>
      </c>
      <c r="AD25" s="423">
        <v>74.515299999999996</v>
      </c>
      <c r="AE25" s="423">
        <v>80.673900000000003</v>
      </c>
      <c r="AF25" s="423">
        <v>43.951900000000002</v>
      </c>
      <c r="AG25" s="423">
        <v>52.988399999999999</v>
      </c>
      <c r="AH25" s="423">
        <v>31.691700000000001</v>
      </c>
      <c r="AI25" s="423">
        <v>80.854100000000003</v>
      </c>
      <c r="AJ25" s="423">
        <v>72.162899999999993</v>
      </c>
      <c r="AK25" s="434">
        <v>45.274000000000001</v>
      </c>
      <c r="AL25" s="434">
        <v>77.546700000000001</v>
      </c>
      <c r="AM25" s="424">
        <v>60.854199999999999</v>
      </c>
      <c r="AO25" s="388" t="s">
        <v>48</v>
      </c>
      <c r="AP25" s="423" t="s">
        <v>93</v>
      </c>
      <c r="AQ25" s="423">
        <v>3.1671</v>
      </c>
      <c r="AR25" s="423">
        <v>6.6512000000000002</v>
      </c>
      <c r="AS25" s="423">
        <v>2.9514</v>
      </c>
      <c r="AT25" s="423">
        <v>2.6756000000000002</v>
      </c>
      <c r="AU25" s="423">
        <v>2.3835999999999999</v>
      </c>
      <c r="AV25" s="423">
        <v>4.4387999999999996</v>
      </c>
      <c r="AW25" s="423">
        <v>3.9037999999999999</v>
      </c>
      <c r="AX25" s="434">
        <v>2.8485999999999998</v>
      </c>
      <c r="AY25" s="434">
        <v>4.2333999999999996</v>
      </c>
      <c r="AZ25" s="424">
        <v>3.5661999999999998</v>
      </c>
      <c r="BB25" s="388" t="s">
        <v>48</v>
      </c>
      <c r="BC25" s="423" t="s">
        <v>93</v>
      </c>
      <c r="BD25" s="423">
        <v>81.415099999999995</v>
      </c>
      <c r="BE25" s="423">
        <v>94.4024</v>
      </c>
      <c r="BF25" s="423">
        <v>89.882300000000001</v>
      </c>
      <c r="BG25" s="423">
        <v>84.551900000000003</v>
      </c>
      <c r="BH25" s="423">
        <v>88.915400000000005</v>
      </c>
      <c r="BI25" s="423">
        <v>91.646299999999997</v>
      </c>
      <c r="BJ25" s="423">
        <v>86.611599999999996</v>
      </c>
      <c r="BK25" s="434">
        <v>87.984800000000007</v>
      </c>
      <c r="BL25" s="434">
        <v>89.7303</v>
      </c>
      <c r="BM25" s="424">
        <v>88.827500000000001</v>
      </c>
      <c r="BO25" s="388" t="s">
        <v>48</v>
      </c>
      <c r="BP25" s="423" t="s">
        <v>93</v>
      </c>
      <c r="BQ25" s="423">
        <v>2.2923</v>
      </c>
      <c r="BR25" s="423">
        <v>2.2555000000000001</v>
      </c>
      <c r="BS25" s="423">
        <v>2.7702</v>
      </c>
      <c r="BT25" s="423">
        <v>4.0130999999999997</v>
      </c>
      <c r="BU25" s="423">
        <v>2.0918000000000001</v>
      </c>
      <c r="BV25" s="423">
        <v>1.8671</v>
      </c>
      <c r="BW25" s="423">
        <v>1.4453</v>
      </c>
      <c r="BX25" s="434">
        <v>3.0514999999999999</v>
      </c>
      <c r="BY25" s="434">
        <v>1.7178</v>
      </c>
      <c r="BZ25" s="424">
        <v>2.2309999999999999</v>
      </c>
    </row>
    <row r="26" spans="2:78" s="328" customFormat="1" ht="15.75" customHeight="1">
      <c r="B26" s="392" t="s">
        <v>113</v>
      </c>
      <c r="C26" s="393" t="s">
        <v>93</v>
      </c>
      <c r="D26" s="393">
        <v>256.03879999999998</v>
      </c>
      <c r="E26" s="393">
        <v>155.77799999999999</v>
      </c>
      <c r="F26" s="393">
        <v>143.53399999999999</v>
      </c>
      <c r="G26" s="393">
        <v>195.9496</v>
      </c>
      <c r="H26" s="393">
        <v>496.61009999999999</v>
      </c>
      <c r="I26" s="393">
        <v>359.95830000000001</v>
      </c>
      <c r="J26" s="393" t="s">
        <v>93</v>
      </c>
      <c r="K26" s="394">
        <v>193.37309999999999</v>
      </c>
      <c r="L26" s="394">
        <v>359.95830000000001</v>
      </c>
      <c r="M26" s="379">
        <v>258.49540000000002</v>
      </c>
      <c r="O26" s="392" t="s">
        <v>113</v>
      </c>
      <c r="P26" s="425" t="s">
        <v>93</v>
      </c>
      <c r="Q26" s="425">
        <v>26.0061</v>
      </c>
      <c r="R26" s="425">
        <v>20.566500000000001</v>
      </c>
      <c r="S26" s="425">
        <v>17.016300000000001</v>
      </c>
      <c r="T26" s="425">
        <v>25.008500000000002</v>
      </c>
      <c r="U26" s="425">
        <v>65.499899999999997</v>
      </c>
      <c r="V26" s="425">
        <v>46.555</v>
      </c>
      <c r="W26" s="425" t="s">
        <v>93</v>
      </c>
      <c r="X26" s="435">
        <v>24.2822</v>
      </c>
      <c r="Y26" s="435">
        <v>46.555</v>
      </c>
      <c r="Z26" s="426">
        <v>32.989199999999997</v>
      </c>
      <c r="AB26" s="392" t="s">
        <v>113</v>
      </c>
      <c r="AC26" s="425" t="s">
        <v>93</v>
      </c>
      <c r="AD26" s="425">
        <v>94.915099999999995</v>
      </c>
      <c r="AE26" s="425">
        <v>66.040599999999998</v>
      </c>
      <c r="AF26" s="425">
        <v>63.149299999999997</v>
      </c>
      <c r="AG26" s="425">
        <v>50.146599999999999</v>
      </c>
      <c r="AH26" s="425">
        <v>93.463700000000003</v>
      </c>
      <c r="AI26" s="425">
        <v>97.425200000000004</v>
      </c>
      <c r="AJ26" s="425" t="s">
        <v>93</v>
      </c>
      <c r="AK26" s="435">
        <v>63.982500000000002</v>
      </c>
      <c r="AL26" s="435">
        <v>97.425200000000004</v>
      </c>
      <c r="AM26" s="426">
        <v>78.686000000000007</v>
      </c>
      <c r="AO26" s="392" t="s">
        <v>113</v>
      </c>
      <c r="AP26" s="425" t="s">
        <v>93</v>
      </c>
      <c r="AQ26" s="425">
        <v>6.0580999999999996</v>
      </c>
      <c r="AR26" s="425">
        <v>5.4210000000000003</v>
      </c>
      <c r="AS26" s="425">
        <v>4.4303999999999997</v>
      </c>
      <c r="AT26" s="425">
        <v>2.8007</v>
      </c>
      <c r="AU26" s="425">
        <v>4.4546999999999999</v>
      </c>
      <c r="AV26" s="425">
        <v>4.6303999999999998</v>
      </c>
      <c r="AW26" s="425" t="s">
        <v>93</v>
      </c>
      <c r="AX26" s="435">
        <v>3.9075000000000002</v>
      </c>
      <c r="AY26" s="435">
        <v>4.6303999999999998</v>
      </c>
      <c r="AZ26" s="426">
        <v>4.2704000000000004</v>
      </c>
      <c r="BB26" s="392" t="s">
        <v>113</v>
      </c>
      <c r="BC26" s="425" t="s">
        <v>93</v>
      </c>
      <c r="BD26" s="425">
        <v>91.510099999999994</v>
      </c>
      <c r="BE26" s="425">
        <v>94.612200000000001</v>
      </c>
      <c r="BF26" s="425">
        <v>91.325900000000004</v>
      </c>
      <c r="BG26" s="425">
        <v>87.008700000000005</v>
      </c>
      <c r="BH26" s="425">
        <v>88.569800000000001</v>
      </c>
      <c r="BI26" s="425">
        <v>88.942700000000002</v>
      </c>
      <c r="BJ26" s="425" t="s">
        <v>93</v>
      </c>
      <c r="BK26" s="435">
        <v>89.7607</v>
      </c>
      <c r="BL26" s="435">
        <v>88.942700000000002</v>
      </c>
      <c r="BM26" s="426">
        <v>89.4011</v>
      </c>
      <c r="BO26" s="392" t="s">
        <v>113</v>
      </c>
      <c r="BP26" s="425" t="s">
        <v>93</v>
      </c>
      <c r="BQ26" s="425">
        <v>2.4234</v>
      </c>
      <c r="BR26" s="425">
        <v>2.8407</v>
      </c>
      <c r="BS26" s="425">
        <v>2.9253</v>
      </c>
      <c r="BT26" s="425">
        <v>2.9377</v>
      </c>
      <c r="BU26" s="425">
        <v>2.9708000000000001</v>
      </c>
      <c r="BV26" s="425">
        <v>2.6739000000000002</v>
      </c>
      <c r="BW26" s="425" t="s">
        <v>93</v>
      </c>
      <c r="BX26" s="435">
        <v>2.9159999999999999</v>
      </c>
      <c r="BY26" s="435">
        <v>2.6739000000000002</v>
      </c>
      <c r="BZ26" s="426">
        <v>2.7841999999999998</v>
      </c>
    </row>
    <row r="27" spans="2:78" s="375" customFormat="1" ht="15.75" customHeight="1">
      <c r="B27" s="388" t="s">
        <v>51</v>
      </c>
      <c r="C27" s="389">
        <v>117.9251</v>
      </c>
      <c r="D27" s="389">
        <v>142.44589999999999</v>
      </c>
      <c r="E27" s="389">
        <v>41.2834</v>
      </c>
      <c r="F27" s="389">
        <v>109.9897</v>
      </c>
      <c r="G27" s="389">
        <v>80.750900000000001</v>
      </c>
      <c r="H27" s="389">
        <v>248.42429999999999</v>
      </c>
      <c r="I27" s="389" t="s">
        <v>93</v>
      </c>
      <c r="J27" s="389" t="s">
        <v>93</v>
      </c>
      <c r="K27" s="390">
        <v>154.27850000000001</v>
      </c>
      <c r="L27" s="390" t="s">
        <v>93</v>
      </c>
      <c r="M27" s="391">
        <v>154.27850000000001</v>
      </c>
      <c r="O27" s="388" t="s">
        <v>51</v>
      </c>
      <c r="P27" s="423">
        <v>6.4711999999999996</v>
      </c>
      <c r="Q27" s="423">
        <v>84.0458</v>
      </c>
      <c r="R27" s="423">
        <v>12.277699999999999</v>
      </c>
      <c r="S27" s="423">
        <v>11.225</v>
      </c>
      <c r="T27" s="423">
        <v>11.612299999999999</v>
      </c>
      <c r="U27" s="423">
        <v>15.369899999999999</v>
      </c>
      <c r="V27" s="423" t="s">
        <v>93</v>
      </c>
      <c r="W27" s="423" t="s">
        <v>93</v>
      </c>
      <c r="X27" s="434">
        <v>20.111499999999999</v>
      </c>
      <c r="Y27" s="434" t="s">
        <v>93</v>
      </c>
      <c r="Z27" s="424">
        <v>20.111499999999999</v>
      </c>
      <c r="AB27" s="388" t="s">
        <v>51</v>
      </c>
      <c r="AC27" s="423">
        <v>37.685699999999997</v>
      </c>
      <c r="AD27" s="423">
        <v>61.361800000000002</v>
      </c>
      <c r="AE27" s="423">
        <v>12.605499999999999</v>
      </c>
      <c r="AF27" s="423">
        <v>40.289000000000001</v>
      </c>
      <c r="AG27" s="423">
        <v>19.424099999999999</v>
      </c>
      <c r="AH27" s="423">
        <v>74.384100000000004</v>
      </c>
      <c r="AI27" s="423" t="s">
        <v>93</v>
      </c>
      <c r="AJ27" s="423" t="s">
        <v>93</v>
      </c>
      <c r="AK27" s="434">
        <v>47.204300000000003</v>
      </c>
      <c r="AL27" s="434" t="s">
        <v>93</v>
      </c>
      <c r="AM27" s="424">
        <v>47.204300000000003</v>
      </c>
      <c r="AO27" s="388" t="s">
        <v>51</v>
      </c>
      <c r="AP27" s="423">
        <v>4.7441000000000004</v>
      </c>
      <c r="AQ27" s="423">
        <v>26.450399999999998</v>
      </c>
      <c r="AR27" s="423">
        <v>0.95479999999999998</v>
      </c>
      <c r="AS27" s="423">
        <v>2.8757000000000001</v>
      </c>
      <c r="AT27" s="423">
        <v>1.3289</v>
      </c>
      <c r="AU27" s="423">
        <v>5.1557000000000004</v>
      </c>
      <c r="AV27" s="423" t="s">
        <v>93</v>
      </c>
      <c r="AW27" s="423" t="s">
        <v>93</v>
      </c>
      <c r="AX27" s="434">
        <v>3.5676000000000001</v>
      </c>
      <c r="AY27" s="434" t="s">
        <v>93</v>
      </c>
      <c r="AZ27" s="424">
        <v>3.5676000000000001</v>
      </c>
      <c r="BB27" s="388" t="s">
        <v>51</v>
      </c>
      <c r="BC27" s="423">
        <v>93.220699999999994</v>
      </c>
      <c r="BD27" s="423">
        <v>131.7329</v>
      </c>
      <c r="BE27" s="423">
        <v>90.1631</v>
      </c>
      <c r="BF27" s="423">
        <v>88.390900000000002</v>
      </c>
      <c r="BG27" s="423">
        <v>87.439499999999995</v>
      </c>
      <c r="BH27" s="423">
        <v>88.6173</v>
      </c>
      <c r="BI27" s="423" t="s">
        <v>93</v>
      </c>
      <c r="BJ27" s="423" t="s">
        <v>93</v>
      </c>
      <c r="BK27" s="434">
        <v>91.715800000000002</v>
      </c>
      <c r="BL27" s="434" t="s">
        <v>93</v>
      </c>
      <c r="BM27" s="424">
        <v>91.715800000000002</v>
      </c>
      <c r="BO27" s="388" t="s">
        <v>51</v>
      </c>
      <c r="BP27" s="423">
        <v>2.3975</v>
      </c>
      <c r="BQ27" s="423">
        <v>3.5068999999999999</v>
      </c>
      <c r="BR27" s="423">
        <v>3.0478000000000001</v>
      </c>
      <c r="BS27" s="423">
        <v>4.2460000000000004</v>
      </c>
      <c r="BT27" s="423">
        <v>3.7930999999999999</v>
      </c>
      <c r="BU27" s="423">
        <v>2.0935999999999999</v>
      </c>
      <c r="BV27" s="423" t="s">
        <v>93</v>
      </c>
      <c r="BW27" s="423" t="s">
        <v>93</v>
      </c>
      <c r="BX27" s="434">
        <v>2.5554000000000001</v>
      </c>
      <c r="BY27" s="434" t="s">
        <v>93</v>
      </c>
      <c r="BZ27" s="424">
        <v>2.5554000000000001</v>
      </c>
    </row>
    <row r="28" spans="2:78" s="328" customFormat="1" ht="15.75" customHeight="1">
      <c r="B28" s="392" t="s">
        <v>114</v>
      </c>
      <c r="C28" s="393">
        <v>642.59429999999998</v>
      </c>
      <c r="D28" s="393">
        <v>186.58600000000001</v>
      </c>
      <c r="E28" s="393">
        <v>205.47900000000001</v>
      </c>
      <c r="F28" s="393">
        <v>149.87029999999999</v>
      </c>
      <c r="G28" s="393">
        <v>183.2895</v>
      </c>
      <c r="H28" s="393">
        <v>206.30860000000001</v>
      </c>
      <c r="I28" s="393">
        <v>529.99630000000002</v>
      </c>
      <c r="J28" s="393">
        <v>1198.6606999999999</v>
      </c>
      <c r="K28" s="394">
        <v>179.93639999999999</v>
      </c>
      <c r="L28" s="394">
        <v>705.1662</v>
      </c>
      <c r="M28" s="379">
        <v>350.52440000000001</v>
      </c>
      <c r="O28" s="392" t="s">
        <v>114</v>
      </c>
      <c r="P28" s="425">
        <v>0</v>
      </c>
      <c r="Q28" s="425">
        <v>33.101100000000002</v>
      </c>
      <c r="R28" s="425">
        <v>28.1938</v>
      </c>
      <c r="S28" s="425">
        <v>22.497699999999998</v>
      </c>
      <c r="T28" s="425">
        <v>22.946100000000001</v>
      </c>
      <c r="U28" s="425">
        <v>21.949300000000001</v>
      </c>
      <c r="V28" s="425">
        <v>59.7986</v>
      </c>
      <c r="W28" s="425">
        <v>112.67910000000001</v>
      </c>
      <c r="X28" s="435">
        <v>23.625</v>
      </c>
      <c r="Y28" s="435">
        <v>73.651700000000005</v>
      </c>
      <c r="Z28" s="426">
        <v>39.873100000000001</v>
      </c>
      <c r="AB28" s="392" t="s">
        <v>114</v>
      </c>
      <c r="AC28" s="425">
        <v>231.7114</v>
      </c>
      <c r="AD28" s="425">
        <v>55.231000000000002</v>
      </c>
      <c r="AE28" s="425">
        <v>66.239400000000003</v>
      </c>
      <c r="AF28" s="425">
        <v>60.898000000000003</v>
      </c>
      <c r="AG28" s="425">
        <v>48.756399999999999</v>
      </c>
      <c r="AH28" s="425">
        <v>62.400399999999998</v>
      </c>
      <c r="AI28" s="425">
        <v>101.68689999999999</v>
      </c>
      <c r="AJ28" s="425">
        <v>91.684799999999996</v>
      </c>
      <c r="AK28" s="435">
        <v>56.8675</v>
      </c>
      <c r="AL28" s="435">
        <v>96.975899999999996</v>
      </c>
      <c r="AM28" s="426">
        <v>77.925899999999999</v>
      </c>
      <c r="AO28" s="392" t="s">
        <v>114</v>
      </c>
      <c r="AP28" s="425">
        <v>9.7163000000000004</v>
      </c>
      <c r="AQ28" s="425">
        <v>4.3174999999999999</v>
      </c>
      <c r="AR28" s="425">
        <v>4.6952999999999996</v>
      </c>
      <c r="AS28" s="425">
        <v>4.1371000000000002</v>
      </c>
      <c r="AT28" s="425">
        <v>2.9963000000000002</v>
      </c>
      <c r="AU28" s="425">
        <v>4.5999999999999996</v>
      </c>
      <c r="AV28" s="425">
        <v>6.6349</v>
      </c>
      <c r="AW28" s="425">
        <v>5.5449000000000002</v>
      </c>
      <c r="AX28" s="435">
        <v>3.7894999999999999</v>
      </c>
      <c r="AY28" s="435">
        <v>6.1009000000000002</v>
      </c>
      <c r="AZ28" s="426">
        <v>5.0362</v>
      </c>
      <c r="BB28" s="392" t="s">
        <v>114</v>
      </c>
      <c r="BC28" s="425">
        <v>76.1524</v>
      </c>
      <c r="BD28" s="425">
        <v>95.148200000000003</v>
      </c>
      <c r="BE28" s="425">
        <v>92.929400000000001</v>
      </c>
      <c r="BF28" s="425">
        <v>92.513199999999998</v>
      </c>
      <c r="BG28" s="425">
        <v>88.446899999999999</v>
      </c>
      <c r="BH28" s="425">
        <v>91.816000000000003</v>
      </c>
      <c r="BI28" s="425">
        <v>93.476900000000001</v>
      </c>
      <c r="BJ28" s="425">
        <v>90.236400000000003</v>
      </c>
      <c r="BK28" s="435">
        <v>90.863299999999995</v>
      </c>
      <c r="BL28" s="435">
        <v>91.950599999999994</v>
      </c>
      <c r="BM28" s="426">
        <v>91.434200000000004</v>
      </c>
      <c r="BO28" s="392" t="s">
        <v>114</v>
      </c>
      <c r="BP28" s="425" t="s">
        <v>93</v>
      </c>
      <c r="BQ28" s="425">
        <v>3.3635000000000002</v>
      </c>
      <c r="BR28" s="425">
        <v>3.0291999999999999</v>
      </c>
      <c r="BS28" s="425">
        <v>3.0640000000000001</v>
      </c>
      <c r="BT28" s="425">
        <v>2.8001</v>
      </c>
      <c r="BU28" s="425">
        <v>2.0042</v>
      </c>
      <c r="BV28" s="425">
        <v>2.6011000000000002</v>
      </c>
      <c r="BW28" s="425">
        <v>2.0150000000000001</v>
      </c>
      <c r="BX28" s="435">
        <v>2.762</v>
      </c>
      <c r="BY28" s="435">
        <v>2.3401000000000001</v>
      </c>
      <c r="BZ28" s="426">
        <v>2.4863</v>
      </c>
    </row>
    <row r="29" spans="2:78" s="375" customFormat="1" ht="15.75" customHeight="1">
      <c r="B29" s="388" t="s">
        <v>115</v>
      </c>
      <c r="C29" s="389" t="s">
        <v>93</v>
      </c>
      <c r="D29" s="389" t="s">
        <v>93</v>
      </c>
      <c r="E29" s="389">
        <v>234.51419999999999</v>
      </c>
      <c r="F29" s="389">
        <v>116.84059999999999</v>
      </c>
      <c r="G29" s="389">
        <v>155.57130000000001</v>
      </c>
      <c r="H29" s="389">
        <v>276.18810000000002</v>
      </c>
      <c r="I29" s="389">
        <v>454.04719999999998</v>
      </c>
      <c r="J29" s="389">
        <v>806.1848</v>
      </c>
      <c r="K29" s="390">
        <v>192.9134</v>
      </c>
      <c r="L29" s="390">
        <v>584.66250000000002</v>
      </c>
      <c r="M29" s="391">
        <v>391.82150000000001</v>
      </c>
      <c r="O29" s="388" t="s">
        <v>115</v>
      </c>
      <c r="P29" s="423" t="s">
        <v>93</v>
      </c>
      <c r="Q29" s="423" t="s">
        <v>93</v>
      </c>
      <c r="R29" s="423">
        <v>24.690999999999999</v>
      </c>
      <c r="S29" s="423">
        <v>14.8567</v>
      </c>
      <c r="T29" s="423">
        <v>15.468999999999999</v>
      </c>
      <c r="U29" s="423">
        <v>31.932400000000001</v>
      </c>
      <c r="V29" s="423">
        <v>57.764099999999999</v>
      </c>
      <c r="W29" s="423">
        <v>79.752099999999999</v>
      </c>
      <c r="X29" s="434">
        <v>21.269400000000001</v>
      </c>
      <c r="Y29" s="434">
        <v>65.919899999999998</v>
      </c>
      <c r="Z29" s="424">
        <v>43.940399999999997</v>
      </c>
      <c r="AB29" s="388" t="s">
        <v>115</v>
      </c>
      <c r="AC29" s="423" t="s">
        <v>93</v>
      </c>
      <c r="AD29" s="423" t="s">
        <v>93</v>
      </c>
      <c r="AE29" s="423">
        <v>68.297899999999998</v>
      </c>
      <c r="AF29" s="423">
        <v>39.963200000000001</v>
      </c>
      <c r="AG29" s="423">
        <v>53.854100000000003</v>
      </c>
      <c r="AH29" s="423">
        <v>70.958200000000005</v>
      </c>
      <c r="AI29" s="423">
        <v>87.299300000000002</v>
      </c>
      <c r="AJ29" s="423">
        <v>122.5671</v>
      </c>
      <c r="AK29" s="434">
        <v>59.290599999999998</v>
      </c>
      <c r="AL29" s="434">
        <v>102.36409999999999</v>
      </c>
      <c r="AM29" s="424">
        <v>87.039000000000001</v>
      </c>
      <c r="AO29" s="388" t="s">
        <v>115</v>
      </c>
      <c r="AP29" s="423" t="s">
        <v>93</v>
      </c>
      <c r="AQ29" s="423" t="s">
        <v>93</v>
      </c>
      <c r="AR29" s="423">
        <v>7.5053000000000001</v>
      </c>
      <c r="AS29" s="423">
        <v>3.5602</v>
      </c>
      <c r="AT29" s="423">
        <v>3.4285999999999999</v>
      </c>
      <c r="AU29" s="423">
        <v>5.8250000000000002</v>
      </c>
      <c r="AV29" s="423">
        <v>4.5208000000000004</v>
      </c>
      <c r="AW29" s="423">
        <v>4.6314000000000002</v>
      </c>
      <c r="AX29" s="434">
        <v>4.5087000000000002</v>
      </c>
      <c r="AY29" s="434">
        <v>4.5766999999999998</v>
      </c>
      <c r="AZ29" s="424">
        <v>4.5599999999999996</v>
      </c>
      <c r="BB29" s="388" t="s">
        <v>115</v>
      </c>
      <c r="BC29" s="423" t="s">
        <v>93</v>
      </c>
      <c r="BD29" s="423" t="s">
        <v>93</v>
      </c>
      <c r="BE29" s="423">
        <v>95.947500000000005</v>
      </c>
      <c r="BF29" s="423">
        <v>92.597099999999998</v>
      </c>
      <c r="BG29" s="423">
        <v>87.982399999999998</v>
      </c>
      <c r="BH29" s="423">
        <v>93.736000000000004</v>
      </c>
      <c r="BI29" s="423">
        <v>89.596599999999995</v>
      </c>
      <c r="BJ29" s="423">
        <v>83.360600000000005</v>
      </c>
      <c r="BK29" s="434">
        <v>91.512200000000007</v>
      </c>
      <c r="BL29" s="434">
        <v>86.9328</v>
      </c>
      <c r="BM29" s="424">
        <v>88.562100000000001</v>
      </c>
      <c r="BO29" s="388" t="s">
        <v>115</v>
      </c>
      <c r="BP29" s="423" t="s">
        <v>93</v>
      </c>
      <c r="BQ29" s="423" t="s">
        <v>93</v>
      </c>
      <c r="BR29" s="423">
        <v>3.1061000000000001</v>
      </c>
      <c r="BS29" s="423">
        <v>3.1513</v>
      </c>
      <c r="BT29" s="423">
        <v>2.7658</v>
      </c>
      <c r="BU29" s="423">
        <v>3.2189999999999999</v>
      </c>
      <c r="BV29" s="423">
        <v>2.5188000000000001</v>
      </c>
      <c r="BW29" s="423">
        <v>1.8764000000000001</v>
      </c>
      <c r="BX29" s="434">
        <v>3.0432000000000001</v>
      </c>
      <c r="BY29" s="434">
        <v>2.1903000000000001</v>
      </c>
      <c r="BZ29" s="424">
        <v>2.3969999999999998</v>
      </c>
    </row>
    <row r="30" spans="2:78" s="328" customFormat="1" ht="15.75" customHeight="1">
      <c r="B30" s="392" t="s">
        <v>116</v>
      </c>
      <c r="C30" s="393" t="s">
        <v>93</v>
      </c>
      <c r="D30" s="393">
        <v>349.5086</v>
      </c>
      <c r="E30" s="393">
        <v>244.69970000000001</v>
      </c>
      <c r="F30" s="393">
        <v>149.99420000000001</v>
      </c>
      <c r="G30" s="393">
        <v>211.9967</v>
      </c>
      <c r="H30" s="393">
        <v>304.68979999999999</v>
      </c>
      <c r="I30" s="393">
        <v>471.67610000000002</v>
      </c>
      <c r="J30" s="393">
        <v>263.1164</v>
      </c>
      <c r="K30" s="394">
        <v>218.05359999999999</v>
      </c>
      <c r="L30" s="394">
        <v>365.6164</v>
      </c>
      <c r="M30" s="379">
        <v>261.80889999999999</v>
      </c>
      <c r="O30" s="392" t="s">
        <v>116</v>
      </c>
      <c r="P30" s="425" t="s">
        <v>93</v>
      </c>
      <c r="Q30" s="425">
        <v>51.472000000000001</v>
      </c>
      <c r="R30" s="425">
        <v>30.4116</v>
      </c>
      <c r="S30" s="425">
        <v>21.9679</v>
      </c>
      <c r="T30" s="425">
        <v>22.154599999999999</v>
      </c>
      <c r="U30" s="425">
        <v>35.883299999999998</v>
      </c>
      <c r="V30" s="425">
        <v>48.856499999999997</v>
      </c>
      <c r="W30" s="425">
        <v>48.640799999999999</v>
      </c>
      <c r="X30" s="435">
        <v>26.850300000000001</v>
      </c>
      <c r="Y30" s="435">
        <v>48.7468</v>
      </c>
      <c r="Z30" s="426">
        <v>33.343000000000004</v>
      </c>
      <c r="AB30" s="392" t="s">
        <v>116</v>
      </c>
      <c r="AC30" s="425" t="s">
        <v>93</v>
      </c>
      <c r="AD30" s="425">
        <v>76.948999999999998</v>
      </c>
      <c r="AE30" s="425">
        <v>64.2667</v>
      </c>
      <c r="AF30" s="425">
        <v>43.1843</v>
      </c>
      <c r="AG30" s="425">
        <v>56.155099999999997</v>
      </c>
      <c r="AH30" s="425">
        <v>55.2059</v>
      </c>
      <c r="AI30" s="425">
        <v>96.2273</v>
      </c>
      <c r="AJ30" s="425">
        <v>55.7136</v>
      </c>
      <c r="AK30" s="435">
        <v>54.356000000000002</v>
      </c>
      <c r="AL30" s="435">
        <v>76.001499999999993</v>
      </c>
      <c r="AM30" s="426">
        <v>61.6235</v>
      </c>
      <c r="AO30" s="392" t="s">
        <v>116</v>
      </c>
      <c r="AP30" s="425" t="s">
        <v>93</v>
      </c>
      <c r="AQ30" s="425">
        <v>9.0235000000000003</v>
      </c>
      <c r="AR30" s="425">
        <v>4.8941999999999997</v>
      </c>
      <c r="AS30" s="425">
        <v>7.5926999999999998</v>
      </c>
      <c r="AT30" s="425">
        <v>3.8123</v>
      </c>
      <c r="AU30" s="425">
        <v>3.2755000000000001</v>
      </c>
      <c r="AV30" s="425">
        <v>5.5255999999999998</v>
      </c>
      <c r="AW30" s="425">
        <v>2.2191000000000001</v>
      </c>
      <c r="AX30" s="435">
        <v>4.4417</v>
      </c>
      <c r="AY30" s="435">
        <v>3.5758000000000001</v>
      </c>
      <c r="AZ30" s="426">
        <v>4.0369000000000002</v>
      </c>
      <c r="BB30" s="392" t="s">
        <v>116</v>
      </c>
      <c r="BC30" s="425" t="s">
        <v>93</v>
      </c>
      <c r="BD30" s="425">
        <v>100.125</v>
      </c>
      <c r="BE30" s="425">
        <v>92.740300000000005</v>
      </c>
      <c r="BF30" s="425">
        <v>99.0458</v>
      </c>
      <c r="BG30" s="425">
        <v>89.606700000000004</v>
      </c>
      <c r="BH30" s="425">
        <v>87.855599999999995</v>
      </c>
      <c r="BI30" s="425">
        <v>90.0745</v>
      </c>
      <c r="BJ30" s="425">
        <v>83.314099999999996</v>
      </c>
      <c r="BK30" s="435">
        <v>92.704800000000006</v>
      </c>
      <c r="BL30" s="435">
        <v>86.6995</v>
      </c>
      <c r="BM30" s="426">
        <v>90.688500000000005</v>
      </c>
      <c r="BO30" s="392" t="s">
        <v>116</v>
      </c>
      <c r="BP30" s="425" t="s">
        <v>93</v>
      </c>
      <c r="BQ30" s="425">
        <v>3.4822000000000002</v>
      </c>
      <c r="BR30" s="425">
        <v>2.8555999999999999</v>
      </c>
      <c r="BS30" s="425">
        <v>2.8597999999999999</v>
      </c>
      <c r="BT30" s="425">
        <v>2.6465000000000001</v>
      </c>
      <c r="BU30" s="425">
        <v>3.2021999999999999</v>
      </c>
      <c r="BV30" s="425">
        <v>2.5752000000000002</v>
      </c>
      <c r="BW30" s="425">
        <v>3.3725000000000001</v>
      </c>
      <c r="BX30" s="435">
        <v>2.9106000000000001</v>
      </c>
      <c r="BY30" s="435">
        <v>2.867</v>
      </c>
      <c r="BZ30" s="426">
        <v>2.8925000000000001</v>
      </c>
    </row>
    <row r="31" spans="2:78" s="375" customFormat="1" ht="15.75" customHeight="1">
      <c r="B31" s="388" t="s">
        <v>117</v>
      </c>
      <c r="C31" s="389">
        <v>1040.1158</v>
      </c>
      <c r="D31" s="389">
        <v>212.21100000000001</v>
      </c>
      <c r="E31" s="389">
        <v>160.44890000000001</v>
      </c>
      <c r="F31" s="389">
        <v>207.00739999999999</v>
      </c>
      <c r="G31" s="389">
        <v>204.4023</v>
      </c>
      <c r="H31" s="389">
        <v>313.36419999999998</v>
      </c>
      <c r="I31" s="389">
        <v>377.17169999999999</v>
      </c>
      <c r="J31" s="389">
        <v>298.16109999999998</v>
      </c>
      <c r="K31" s="390">
        <v>235.8058</v>
      </c>
      <c r="L31" s="390">
        <v>345.5831</v>
      </c>
      <c r="M31" s="391">
        <v>270.67669999999998</v>
      </c>
      <c r="O31" s="388" t="s">
        <v>117</v>
      </c>
      <c r="P31" s="423">
        <v>72.569999999999993</v>
      </c>
      <c r="Q31" s="423">
        <v>30.771899999999999</v>
      </c>
      <c r="R31" s="423">
        <v>22.310500000000001</v>
      </c>
      <c r="S31" s="423">
        <v>30.275700000000001</v>
      </c>
      <c r="T31" s="423">
        <v>24.759499999999999</v>
      </c>
      <c r="U31" s="423">
        <v>34.878999999999998</v>
      </c>
      <c r="V31" s="423">
        <v>48.381900000000002</v>
      </c>
      <c r="W31" s="423">
        <v>112.583</v>
      </c>
      <c r="X31" s="434">
        <v>29.565899999999999</v>
      </c>
      <c r="Y31" s="434">
        <v>74.049700000000001</v>
      </c>
      <c r="Z31" s="424">
        <v>43.696199999999997</v>
      </c>
      <c r="AB31" s="388" t="s">
        <v>117</v>
      </c>
      <c r="AC31" s="423">
        <v>262.11770000000001</v>
      </c>
      <c r="AD31" s="423">
        <v>78.0959</v>
      </c>
      <c r="AE31" s="423">
        <v>54.134500000000003</v>
      </c>
      <c r="AF31" s="423">
        <v>62.623100000000001</v>
      </c>
      <c r="AG31" s="423">
        <v>60.991199999999999</v>
      </c>
      <c r="AH31" s="423">
        <v>76.419799999999995</v>
      </c>
      <c r="AI31" s="423">
        <v>84.363699999999994</v>
      </c>
      <c r="AJ31" s="423">
        <v>30.799700000000001</v>
      </c>
      <c r="AK31" s="434">
        <v>67.124899999999997</v>
      </c>
      <c r="AL31" s="434">
        <v>52.731000000000002</v>
      </c>
      <c r="AM31" s="424">
        <v>60.4345</v>
      </c>
      <c r="AO31" s="388" t="s">
        <v>117</v>
      </c>
      <c r="AP31" s="423">
        <v>73.712900000000005</v>
      </c>
      <c r="AQ31" s="423">
        <v>9.9677000000000007</v>
      </c>
      <c r="AR31" s="423">
        <v>5.3148</v>
      </c>
      <c r="AS31" s="423">
        <v>5.6867000000000001</v>
      </c>
      <c r="AT31" s="423">
        <v>4.1962000000000002</v>
      </c>
      <c r="AU31" s="423">
        <v>4.9554</v>
      </c>
      <c r="AV31" s="423">
        <v>4.3258999999999999</v>
      </c>
      <c r="AW31" s="423">
        <v>0.96760000000000002</v>
      </c>
      <c r="AX31" s="434">
        <v>5.0743</v>
      </c>
      <c r="AY31" s="434">
        <v>1.9688000000000001</v>
      </c>
      <c r="AZ31" s="424">
        <v>3.0945999999999998</v>
      </c>
      <c r="BB31" s="388" t="s">
        <v>117</v>
      </c>
      <c r="BC31" s="423">
        <v>106.80070000000001</v>
      </c>
      <c r="BD31" s="423">
        <v>100.5711</v>
      </c>
      <c r="BE31" s="423">
        <v>95.141800000000003</v>
      </c>
      <c r="BF31" s="423">
        <v>95.355400000000003</v>
      </c>
      <c r="BG31" s="423">
        <v>91.031400000000005</v>
      </c>
      <c r="BH31" s="423">
        <v>90.170299999999997</v>
      </c>
      <c r="BI31" s="423">
        <v>88.904200000000003</v>
      </c>
      <c r="BJ31" s="423">
        <v>79.034499999999994</v>
      </c>
      <c r="BK31" s="434">
        <v>92.604900000000001</v>
      </c>
      <c r="BL31" s="434">
        <v>83.075599999999994</v>
      </c>
      <c r="BM31" s="424">
        <v>88.175600000000003</v>
      </c>
      <c r="BO31" s="388" t="s">
        <v>117</v>
      </c>
      <c r="BP31" s="423">
        <v>2.5169999999999999</v>
      </c>
      <c r="BQ31" s="423">
        <v>3.4424999999999999</v>
      </c>
      <c r="BR31" s="423">
        <v>2.9455</v>
      </c>
      <c r="BS31" s="423">
        <v>3.0108999999999999</v>
      </c>
      <c r="BT31" s="423">
        <v>2.8565999999999998</v>
      </c>
      <c r="BU31" s="423">
        <v>2.7094</v>
      </c>
      <c r="BV31" s="423">
        <v>2.5956000000000001</v>
      </c>
      <c r="BW31" s="423">
        <v>2.4775999999999998</v>
      </c>
      <c r="BX31" s="434">
        <v>2.8523000000000001</v>
      </c>
      <c r="BY31" s="434">
        <v>2.5548999999999999</v>
      </c>
      <c r="BZ31" s="424">
        <v>2.7317</v>
      </c>
    </row>
    <row r="32" spans="2:78" s="328" customFormat="1" ht="15.75" customHeight="1">
      <c r="B32" s="392" t="s">
        <v>118</v>
      </c>
      <c r="C32" s="393">
        <v>654.40350000000001</v>
      </c>
      <c r="D32" s="393">
        <v>282.25470000000001</v>
      </c>
      <c r="E32" s="393">
        <v>235.4556</v>
      </c>
      <c r="F32" s="393">
        <v>222.26509999999999</v>
      </c>
      <c r="G32" s="393">
        <v>216.39599999999999</v>
      </c>
      <c r="H32" s="393">
        <v>343.95310000000001</v>
      </c>
      <c r="I32" s="393">
        <v>499.81599999999997</v>
      </c>
      <c r="J32" s="393">
        <v>810.31389999999999</v>
      </c>
      <c r="K32" s="394">
        <v>259.49</v>
      </c>
      <c r="L32" s="394">
        <v>671.23220000000003</v>
      </c>
      <c r="M32" s="379">
        <v>413.89150000000001</v>
      </c>
      <c r="O32" s="392" t="s">
        <v>118</v>
      </c>
      <c r="P32" s="425">
        <v>93.631200000000007</v>
      </c>
      <c r="Q32" s="425">
        <v>52.892499999999998</v>
      </c>
      <c r="R32" s="425">
        <v>33.926499999999997</v>
      </c>
      <c r="S32" s="425">
        <v>32.205500000000001</v>
      </c>
      <c r="T32" s="425">
        <v>29.247399999999999</v>
      </c>
      <c r="U32" s="425">
        <v>43.257599999999996</v>
      </c>
      <c r="V32" s="425">
        <v>44.711199999999998</v>
      </c>
      <c r="W32" s="425">
        <v>62.6616</v>
      </c>
      <c r="X32" s="435">
        <v>35.757599999999996</v>
      </c>
      <c r="Y32" s="435">
        <v>54.621099999999998</v>
      </c>
      <c r="Z32" s="426">
        <v>42.831299999999999</v>
      </c>
      <c r="AB32" s="392" t="s">
        <v>118</v>
      </c>
      <c r="AC32" s="425">
        <v>106.91289999999999</v>
      </c>
      <c r="AD32" s="425">
        <v>66.093599999999995</v>
      </c>
      <c r="AE32" s="425">
        <v>63.293999999999997</v>
      </c>
      <c r="AF32" s="425">
        <v>60.082599999999999</v>
      </c>
      <c r="AG32" s="425">
        <v>55.871600000000001</v>
      </c>
      <c r="AH32" s="425">
        <v>71.750699999999995</v>
      </c>
      <c r="AI32" s="425">
        <v>128.09190000000001</v>
      </c>
      <c r="AJ32" s="425">
        <v>98.534499999999994</v>
      </c>
      <c r="AK32" s="435">
        <v>63.444200000000002</v>
      </c>
      <c r="AL32" s="435">
        <v>106.75060000000001</v>
      </c>
      <c r="AM32" s="426">
        <v>84.223299999999995</v>
      </c>
      <c r="AO32" s="392" t="s">
        <v>118</v>
      </c>
      <c r="AP32" s="425">
        <v>7.6287000000000003</v>
      </c>
      <c r="AQ32" s="425">
        <v>6.2102000000000004</v>
      </c>
      <c r="AR32" s="425">
        <v>4.5465</v>
      </c>
      <c r="AS32" s="425">
        <v>5.3155999999999999</v>
      </c>
      <c r="AT32" s="425">
        <v>4.1736000000000004</v>
      </c>
      <c r="AU32" s="425">
        <v>4.8234000000000004</v>
      </c>
      <c r="AV32" s="425">
        <v>7.9897999999999998</v>
      </c>
      <c r="AW32" s="425">
        <v>4.6966999999999999</v>
      </c>
      <c r="AX32" s="435">
        <v>4.7408000000000001</v>
      </c>
      <c r="AY32" s="435">
        <v>5.4452999999999996</v>
      </c>
      <c r="AZ32" s="426">
        <v>5.1456999999999997</v>
      </c>
      <c r="BB32" s="392" t="s">
        <v>118</v>
      </c>
      <c r="BC32" s="425">
        <v>97.703599999999994</v>
      </c>
      <c r="BD32" s="425">
        <v>98.632300000000001</v>
      </c>
      <c r="BE32" s="425">
        <v>92.606200000000001</v>
      </c>
      <c r="BF32" s="425">
        <v>95.010499999999993</v>
      </c>
      <c r="BG32" s="425">
        <v>91.960599999999999</v>
      </c>
      <c r="BH32" s="425">
        <v>91.805800000000005</v>
      </c>
      <c r="BI32" s="425">
        <v>91.575599999999994</v>
      </c>
      <c r="BJ32" s="425">
        <v>84.19</v>
      </c>
      <c r="BK32" s="435">
        <v>92.967399999999998</v>
      </c>
      <c r="BL32" s="435">
        <v>86.242999999999995</v>
      </c>
      <c r="BM32" s="426">
        <v>89.740899999999996</v>
      </c>
      <c r="BO32" s="392" t="s">
        <v>118</v>
      </c>
      <c r="BP32" s="425">
        <v>3.1227</v>
      </c>
      <c r="BQ32" s="425">
        <v>3.2789999999999999</v>
      </c>
      <c r="BR32" s="425">
        <v>3.0901000000000001</v>
      </c>
      <c r="BS32" s="425">
        <v>3.3107000000000002</v>
      </c>
      <c r="BT32" s="425">
        <v>3.1831999999999998</v>
      </c>
      <c r="BU32" s="425">
        <v>2.9699</v>
      </c>
      <c r="BV32" s="425">
        <v>2.9922</v>
      </c>
      <c r="BW32" s="425">
        <v>2.4866999999999999</v>
      </c>
      <c r="BX32" s="435">
        <v>3.1271</v>
      </c>
      <c r="BY32" s="435">
        <v>2.6553</v>
      </c>
      <c r="BZ32" s="426">
        <v>2.8401999999999998</v>
      </c>
    </row>
    <row r="33" spans="2:78" s="375" customFormat="1" ht="15.75" customHeight="1">
      <c r="B33" s="388" t="s">
        <v>60</v>
      </c>
      <c r="C33" s="389" t="s">
        <v>93</v>
      </c>
      <c r="D33" s="389">
        <v>100.2807</v>
      </c>
      <c r="E33" s="389">
        <v>133.78729999999999</v>
      </c>
      <c r="F33" s="389">
        <v>241.8305</v>
      </c>
      <c r="G33" s="389">
        <v>200.3708</v>
      </c>
      <c r="H33" s="389">
        <v>173.5899</v>
      </c>
      <c r="I33" s="389">
        <v>335.69490000000002</v>
      </c>
      <c r="J33" s="389">
        <v>993.46489999999994</v>
      </c>
      <c r="K33" s="390">
        <v>201.14769999999999</v>
      </c>
      <c r="L33" s="390">
        <v>617.80880000000002</v>
      </c>
      <c r="M33" s="391">
        <v>364.86160000000001</v>
      </c>
      <c r="O33" s="388" t="s">
        <v>60</v>
      </c>
      <c r="P33" s="423" t="s">
        <v>93</v>
      </c>
      <c r="Q33" s="423">
        <v>11.8202</v>
      </c>
      <c r="R33" s="423">
        <v>20.2652</v>
      </c>
      <c r="S33" s="423">
        <v>27.8123</v>
      </c>
      <c r="T33" s="423">
        <v>22.9617</v>
      </c>
      <c r="U33" s="423">
        <v>23.167300000000001</v>
      </c>
      <c r="V33" s="423">
        <v>49.357399999999998</v>
      </c>
      <c r="W33" s="423">
        <v>129.8655</v>
      </c>
      <c r="X33" s="434">
        <v>24.1294</v>
      </c>
      <c r="Y33" s="434">
        <v>83.886899999999997</v>
      </c>
      <c r="Z33" s="424">
        <v>47.609200000000001</v>
      </c>
      <c r="AB33" s="388" t="s">
        <v>60</v>
      </c>
      <c r="AC33" s="423" t="s">
        <v>93</v>
      </c>
      <c r="AD33" s="423">
        <v>42.372999999999998</v>
      </c>
      <c r="AE33" s="423">
        <v>51.915900000000001</v>
      </c>
      <c r="AF33" s="423">
        <v>77.168300000000002</v>
      </c>
      <c r="AG33" s="423">
        <v>60.525100000000002</v>
      </c>
      <c r="AH33" s="423">
        <v>43.037799999999997</v>
      </c>
      <c r="AI33" s="423">
        <v>72.834500000000006</v>
      </c>
      <c r="AJ33" s="423">
        <v>104.03060000000001</v>
      </c>
      <c r="AK33" s="434">
        <v>60.1721</v>
      </c>
      <c r="AL33" s="434">
        <v>91.825699999999998</v>
      </c>
      <c r="AM33" s="424">
        <v>78.079099999999997</v>
      </c>
      <c r="AO33" s="388" t="s">
        <v>60</v>
      </c>
      <c r="AP33" s="423" t="s">
        <v>93</v>
      </c>
      <c r="AQ33" s="423">
        <v>2.7138</v>
      </c>
      <c r="AR33" s="423">
        <v>3.1631</v>
      </c>
      <c r="AS33" s="423">
        <v>4.2088999999999999</v>
      </c>
      <c r="AT33" s="423">
        <v>3.0607000000000002</v>
      </c>
      <c r="AU33" s="423">
        <v>2.2454000000000001</v>
      </c>
      <c r="AV33" s="423">
        <v>2.4264999999999999</v>
      </c>
      <c r="AW33" s="423">
        <v>3.286</v>
      </c>
      <c r="AX33" s="434">
        <v>3.1617000000000002</v>
      </c>
      <c r="AY33" s="434">
        <v>2.9605999999999999</v>
      </c>
      <c r="AZ33" s="424">
        <v>3.0249999999999999</v>
      </c>
      <c r="BB33" s="388" t="s">
        <v>60</v>
      </c>
      <c r="BC33" s="423" t="s">
        <v>93</v>
      </c>
      <c r="BD33" s="423">
        <v>89.117199999999997</v>
      </c>
      <c r="BE33" s="423">
        <v>89.914699999999996</v>
      </c>
      <c r="BF33" s="423">
        <v>88.329400000000007</v>
      </c>
      <c r="BG33" s="423">
        <v>85.513900000000007</v>
      </c>
      <c r="BH33" s="423">
        <v>85.174700000000001</v>
      </c>
      <c r="BI33" s="423">
        <v>78.696200000000005</v>
      </c>
      <c r="BJ33" s="423">
        <v>79.904799999999994</v>
      </c>
      <c r="BK33" s="434">
        <v>86.457899999999995</v>
      </c>
      <c r="BL33" s="434">
        <v>79.432000000000002</v>
      </c>
      <c r="BM33" s="424">
        <v>82.483199999999997</v>
      </c>
      <c r="BO33" s="388" t="s">
        <v>60</v>
      </c>
      <c r="BP33" s="423" t="s">
        <v>93</v>
      </c>
      <c r="BQ33" s="423">
        <v>0.62170000000000003</v>
      </c>
      <c r="BR33" s="423">
        <v>2.8260999999999998</v>
      </c>
      <c r="BS33" s="423">
        <v>2.7991000000000001</v>
      </c>
      <c r="BT33" s="423">
        <v>2.6381999999999999</v>
      </c>
      <c r="BU33" s="423">
        <v>3.2574000000000001</v>
      </c>
      <c r="BV33" s="423">
        <v>2.6225000000000001</v>
      </c>
      <c r="BW33" s="423">
        <v>1.9562999999999999</v>
      </c>
      <c r="BX33" s="434">
        <v>2.8069000000000002</v>
      </c>
      <c r="BY33" s="434">
        <v>2.1629999999999998</v>
      </c>
      <c r="BZ33" s="424">
        <v>2.3784999999999998</v>
      </c>
    </row>
    <row r="34" spans="2:78" s="328" customFormat="1" ht="15.75" customHeight="1">
      <c r="B34" s="392" t="s">
        <v>83</v>
      </c>
      <c r="C34" s="393">
        <v>185.35890000000001</v>
      </c>
      <c r="D34" s="393">
        <v>481.78570000000002</v>
      </c>
      <c r="E34" s="393">
        <v>191.62430000000001</v>
      </c>
      <c r="F34" s="393">
        <v>213.30709999999999</v>
      </c>
      <c r="G34" s="393">
        <v>154.27809999999999</v>
      </c>
      <c r="H34" s="393">
        <v>182.87970000000001</v>
      </c>
      <c r="I34" s="393">
        <v>432.82080000000002</v>
      </c>
      <c r="J34" s="393">
        <v>838.17840000000001</v>
      </c>
      <c r="K34" s="394">
        <v>181.52119999999999</v>
      </c>
      <c r="L34" s="394">
        <v>744.89459999999997</v>
      </c>
      <c r="M34" s="379">
        <v>591.65769999999998</v>
      </c>
      <c r="O34" s="392" t="s">
        <v>83</v>
      </c>
      <c r="P34" s="425">
        <v>27.228300000000001</v>
      </c>
      <c r="Q34" s="425">
        <v>75.119</v>
      </c>
      <c r="R34" s="425">
        <v>25.747</v>
      </c>
      <c r="S34" s="425">
        <v>22.121300000000002</v>
      </c>
      <c r="T34" s="425">
        <v>16.4483</v>
      </c>
      <c r="U34" s="425">
        <v>18.248799999999999</v>
      </c>
      <c r="V34" s="425">
        <v>43.846600000000002</v>
      </c>
      <c r="W34" s="425">
        <v>76.552099999999996</v>
      </c>
      <c r="X34" s="435">
        <v>19.956700000000001</v>
      </c>
      <c r="Y34" s="435">
        <v>69.025700000000001</v>
      </c>
      <c r="Z34" s="426">
        <v>55.679000000000002</v>
      </c>
      <c r="AB34" s="392" t="s">
        <v>83</v>
      </c>
      <c r="AC34" s="425">
        <v>44.658000000000001</v>
      </c>
      <c r="AD34" s="425">
        <v>90.640299999999996</v>
      </c>
      <c r="AE34" s="425">
        <v>47.937800000000003</v>
      </c>
      <c r="AF34" s="425">
        <v>67.266300000000001</v>
      </c>
      <c r="AG34" s="425">
        <v>46.85</v>
      </c>
      <c r="AH34" s="425">
        <v>49.27</v>
      </c>
      <c r="AI34" s="425">
        <v>106.4555</v>
      </c>
      <c r="AJ34" s="425">
        <v>172.99010000000001</v>
      </c>
      <c r="AK34" s="435">
        <v>50.903599999999997</v>
      </c>
      <c r="AL34" s="435">
        <v>159.648</v>
      </c>
      <c r="AM34" s="426">
        <v>135.49340000000001</v>
      </c>
      <c r="AO34" s="392" t="s">
        <v>83</v>
      </c>
      <c r="AP34" s="425">
        <v>7.0167999999999999</v>
      </c>
      <c r="AQ34" s="425">
        <v>7.3434999999999997</v>
      </c>
      <c r="AR34" s="425">
        <v>12.447900000000001</v>
      </c>
      <c r="AS34" s="425">
        <v>9.0565999999999995</v>
      </c>
      <c r="AT34" s="425">
        <v>3.1635</v>
      </c>
      <c r="AU34" s="425">
        <v>3.1977000000000002</v>
      </c>
      <c r="AV34" s="425">
        <v>6.8734999999999999</v>
      </c>
      <c r="AW34" s="425">
        <v>8.1290999999999993</v>
      </c>
      <c r="AX34" s="435">
        <v>3.8008999999999999</v>
      </c>
      <c r="AY34" s="435">
        <v>7.9352999999999998</v>
      </c>
      <c r="AZ34" s="426">
        <v>7.2748999999999997</v>
      </c>
      <c r="BB34" s="392" t="s">
        <v>83</v>
      </c>
      <c r="BC34" s="425">
        <v>98.095799999999997</v>
      </c>
      <c r="BD34" s="425">
        <v>98.710899999999995</v>
      </c>
      <c r="BE34" s="425">
        <v>101.2688</v>
      </c>
      <c r="BF34" s="425">
        <v>97.944699999999997</v>
      </c>
      <c r="BG34" s="425">
        <v>88.710800000000006</v>
      </c>
      <c r="BH34" s="425">
        <v>87.773300000000006</v>
      </c>
      <c r="BI34" s="425">
        <v>91.902199999999993</v>
      </c>
      <c r="BJ34" s="425">
        <v>89.864000000000004</v>
      </c>
      <c r="BK34" s="435">
        <v>90.561099999999996</v>
      </c>
      <c r="BL34" s="435">
        <v>90.2727</v>
      </c>
      <c r="BM34" s="426">
        <v>90.336799999999997</v>
      </c>
      <c r="BO34" s="392" t="s">
        <v>83</v>
      </c>
      <c r="BP34" s="425">
        <v>4.7020999999999997</v>
      </c>
      <c r="BQ34" s="425">
        <v>3.3963999999999999</v>
      </c>
      <c r="BR34" s="425">
        <v>2.5754000000000001</v>
      </c>
      <c r="BS34" s="425">
        <v>2.3843999999999999</v>
      </c>
      <c r="BT34" s="425">
        <v>2.9190999999999998</v>
      </c>
      <c r="BU34" s="425">
        <v>3.1863000000000001</v>
      </c>
      <c r="BV34" s="425">
        <v>3.1886000000000001</v>
      </c>
      <c r="BW34" s="425">
        <v>2.6909999999999998</v>
      </c>
      <c r="BX34" s="435">
        <v>2.9979</v>
      </c>
      <c r="BY34" s="435">
        <v>2.7574999999999998</v>
      </c>
      <c r="BZ34" s="426">
        <v>2.7776000000000001</v>
      </c>
    </row>
    <row r="35" spans="2:78" s="375" customFormat="1" ht="15.75" customHeight="1">
      <c r="B35" s="388" t="s">
        <v>119</v>
      </c>
      <c r="C35" s="389" t="s">
        <v>93</v>
      </c>
      <c r="D35" s="389" t="s">
        <v>93</v>
      </c>
      <c r="E35" s="389">
        <v>135.72540000000001</v>
      </c>
      <c r="F35" s="389">
        <v>87.387299999999996</v>
      </c>
      <c r="G35" s="389">
        <v>300.92739999999998</v>
      </c>
      <c r="H35" s="389">
        <v>185.28710000000001</v>
      </c>
      <c r="I35" s="389">
        <v>614.14319999999998</v>
      </c>
      <c r="J35" s="389">
        <v>217.49420000000001</v>
      </c>
      <c r="K35" s="390">
        <v>225.75470000000001</v>
      </c>
      <c r="L35" s="390">
        <v>287.4434</v>
      </c>
      <c r="M35" s="391">
        <v>280.06279999999998</v>
      </c>
      <c r="O35" s="388" t="s">
        <v>119</v>
      </c>
      <c r="P35" s="423" t="s">
        <v>93</v>
      </c>
      <c r="Q35" s="423" t="s">
        <v>93</v>
      </c>
      <c r="R35" s="423">
        <v>11.258599999999999</v>
      </c>
      <c r="S35" s="423">
        <v>6.9463999999999997</v>
      </c>
      <c r="T35" s="423">
        <v>39.743000000000002</v>
      </c>
      <c r="U35" s="423">
        <v>18.091200000000001</v>
      </c>
      <c r="V35" s="423">
        <v>63.701300000000003</v>
      </c>
      <c r="W35" s="423">
        <v>20.608000000000001</v>
      </c>
      <c r="X35" s="434">
        <v>27.0549</v>
      </c>
      <c r="Y35" s="434">
        <v>28.2075</v>
      </c>
      <c r="Z35" s="424">
        <v>28.069600000000001</v>
      </c>
      <c r="AB35" s="388" t="s">
        <v>119</v>
      </c>
      <c r="AC35" s="423" t="s">
        <v>93</v>
      </c>
      <c r="AD35" s="423" t="s">
        <v>93</v>
      </c>
      <c r="AE35" s="423">
        <v>53.791899999999998</v>
      </c>
      <c r="AF35" s="423">
        <v>41.349600000000002</v>
      </c>
      <c r="AG35" s="423">
        <v>98.319500000000005</v>
      </c>
      <c r="AH35" s="423">
        <v>66.289400000000001</v>
      </c>
      <c r="AI35" s="423">
        <v>172.42779999999999</v>
      </c>
      <c r="AJ35" s="423">
        <v>97.104200000000006</v>
      </c>
      <c r="AK35" s="434">
        <v>80.634399999999999</v>
      </c>
      <c r="AL35" s="434">
        <v>116.23609999999999</v>
      </c>
      <c r="AM35" s="424">
        <v>111.4888</v>
      </c>
      <c r="AO35" s="388" t="s">
        <v>119</v>
      </c>
      <c r="AP35" s="423" t="s">
        <v>93</v>
      </c>
      <c r="AQ35" s="423" t="s">
        <v>93</v>
      </c>
      <c r="AR35" s="423">
        <v>530.94330000000002</v>
      </c>
      <c r="AS35" s="423">
        <v>7.0307000000000004</v>
      </c>
      <c r="AT35" s="423">
        <v>6.1093999999999999</v>
      </c>
      <c r="AU35" s="423">
        <v>3.7892999999999999</v>
      </c>
      <c r="AV35" s="423">
        <v>9.7652999999999999</v>
      </c>
      <c r="AW35" s="423">
        <v>5.8011999999999997</v>
      </c>
      <c r="AX35" s="434">
        <v>5.6585000000000001</v>
      </c>
      <c r="AY35" s="434">
        <v>6.8487</v>
      </c>
      <c r="AZ35" s="424">
        <v>6.7125000000000004</v>
      </c>
      <c r="BB35" s="388" t="s">
        <v>119</v>
      </c>
      <c r="BC35" s="423" t="s">
        <v>93</v>
      </c>
      <c r="BD35" s="423" t="s">
        <v>93</v>
      </c>
      <c r="BE35" s="423">
        <v>102.83069999999999</v>
      </c>
      <c r="BF35" s="423">
        <v>96.706400000000002</v>
      </c>
      <c r="BG35" s="423">
        <v>94.3596</v>
      </c>
      <c r="BH35" s="423">
        <v>87.418599999999998</v>
      </c>
      <c r="BI35" s="423">
        <v>95.601299999999995</v>
      </c>
      <c r="BJ35" s="423">
        <v>90.275099999999995</v>
      </c>
      <c r="BK35" s="434">
        <v>93.412599999999998</v>
      </c>
      <c r="BL35" s="434">
        <v>91.628</v>
      </c>
      <c r="BM35" s="424">
        <v>91.865899999999996</v>
      </c>
      <c r="BO35" s="388" t="s">
        <v>119</v>
      </c>
      <c r="BP35" s="423" t="s">
        <v>93</v>
      </c>
      <c r="BQ35" s="423" t="s">
        <v>93</v>
      </c>
      <c r="BR35" s="423">
        <v>2.8445</v>
      </c>
      <c r="BS35" s="423">
        <v>1.6908000000000001</v>
      </c>
      <c r="BT35" s="423">
        <v>2.5533999999999999</v>
      </c>
      <c r="BU35" s="423">
        <v>2.3534000000000002</v>
      </c>
      <c r="BV35" s="423">
        <v>2.6831</v>
      </c>
      <c r="BW35" s="423">
        <v>2.2522000000000002</v>
      </c>
      <c r="BX35" s="434">
        <v>2.4657</v>
      </c>
      <c r="BY35" s="434">
        <v>2.4146000000000001</v>
      </c>
      <c r="BZ35" s="424">
        <v>2.4195000000000002</v>
      </c>
    </row>
    <row r="36" spans="2:78" s="328" customFormat="1" ht="15.75" customHeight="1">
      <c r="B36" s="392" t="s">
        <v>691</v>
      </c>
      <c r="C36" s="395" t="s">
        <v>93</v>
      </c>
      <c r="D36" s="395" t="s">
        <v>93</v>
      </c>
      <c r="E36" s="393">
        <v>196.93940000000001</v>
      </c>
      <c r="F36" s="393">
        <v>556.52859999999998</v>
      </c>
      <c r="G36" s="393">
        <v>12.025399999999999</v>
      </c>
      <c r="H36" s="393">
        <v>43.015700000000002</v>
      </c>
      <c r="I36" s="393">
        <v>266.11709999999999</v>
      </c>
      <c r="J36" s="393" t="s">
        <v>93</v>
      </c>
      <c r="K36" s="394">
        <v>47.6496</v>
      </c>
      <c r="L36" s="394">
        <v>266.11709999999999</v>
      </c>
      <c r="M36" s="379">
        <v>199.5136</v>
      </c>
      <c r="O36" s="392" t="s">
        <v>691</v>
      </c>
      <c r="P36" s="427" t="s">
        <v>93</v>
      </c>
      <c r="Q36" s="425" t="s">
        <v>93</v>
      </c>
      <c r="R36" s="425">
        <v>39.793399999999998</v>
      </c>
      <c r="S36" s="425">
        <v>120.86190000000001</v>
      </c>
      <c r="T36" s="425">
        <v>0.53949999999999998</v>
      </c>
      <c r="U36" s="425">
        <v>4.3555000000000001</v>
      </c>
      <c r="V36" s="425">
        <v>27.593</v>
      </c>
      <c r="W36" s="425" t="s">
        <v>93</v>
      </c>
      <c r="X36" s="435">
        <v>6.0571999999999999</v>
      </c>
      <c r="Y36" s="435">
        <v>27.593</v>
      </c>
      <c r="Z36" s="426">
        <v>21.0274</v>
      </c>
      <c r="AB36" s="392" t="s">
        <v>691</v>
      </c>
      <c r="AC36" s="427" t="s">
        <v>93</v>
      </c>
      <c r="AD36" s="427" t="s">
        <v>93</v>
      </c>
      <c r="AE36" s="425">
        <v>158.96709999999999</v>
      </c>
      <c r="AF36" s="425">
        <v>119.705</v>
      </c>
      <c r="AG36" s="425">
        <v>8.9009</v>
      </c>
      <c r="AH36" s="425">
        <v>19.8904</v>
      </c>
      <c r="AI36" s="425">
        <v>54.3307</v>
      </c>
      <c r="AJ36" s="425" t="s">
        <v>93</v>
      </c>
      <c r="AK36" s="435">
        <v>23.419799999999999</v>
      </c>
      <c r="AL36" s="435">
        <v>54.3307</v>
      </c>
      <c r="AM36" s="426">
        <v>49.5672</v>
      </c>
      <c r="AO36" s="392" t="s">
        <v>691</v>
      </c>
      <c r="AP36" s="427" t="s">
        <v>93</v>
      </c>
      <c r="AQ36" s="427" t="s">
        <v>93</v>
      </c>
      <c r="AR36" s="425">
        <v>-4.8079000000000001</v>
      </c>
      <c r="AS36" s="425">
        <v>38.286099999999998</v>
      </c>
      <c r="AT36" s="425">
        <v>0.33310000000000001</v>
      </c>
      <c r="AU36" s="425">
        <v>1.3491</v>
      </c>
      <c r="AV36" s="425">
        <v>5.4138000000000002</v>
      </c>
      <c r="AW36" s="425" t="s">
        <v>93</v>
      </c>
      <c r="AX36" s="435">
        <v>1.5059</v>
      </c>
      <c r="AY36" s="435">
        <v>5.4138000000000002</v>
      </c>
      <c r="AZ36" s="426">
        <v>4.5533999999999999</v>
      </c>
      <c r="BB36" s="392" t="s">
        <v>327</v>
      </c>
      <c r="BC36" s="427" t="s">
        <v>93</v>
      </c>
      <c r="BD36" s="425" t="s">
        <v>93</v>
      </c>
      <c r="BE36" s="425">
        <v>156.92009999999999</v>
      </c>
      <c r="BF36" s="425">
        <v>119.5445</v>
      </c>
      <c r="BG36" s="425">
        <v>73.559299999999993</v>
      </c>
      <c r="BH36" s="425">
        <v>86.396000000000001</v>
      </c>
      <c r="BI36" s="425">
        <v>94.245900000000006</v>
      </c>
      <c r="BJ36" s="425" t="s">
        <v>93</v>
      </c>
      <c r="BK36" s="435">
        <v>86.502799999999993</v>
      </c>
      <c r="BL36" s="435">
        <v>94.245900000000006</v>
      </c>
      <c r="BM36" s="426">
        <v>93.052700000000002</v>
      </c>
      <c r="BO36" s="392" t="s">
        <v>691</v>
      </c>
      <c r="BP36" s="427" t="s">
        <v>93</v>
      </c>
      <c r="BQ36" s="425" t="s">
        <v>93</v>
      </c>
      <c r="BR36" s="425">
        <v>5.1989000000000001</v>
      </c>
      <c r="BS36" s="425">
        <v>2.778</v>
      </c>
      <c r="BT36" s="425">
        <v>1.3115000000000001</v>
      </c>
      <c r="BU36" s="425">
        <v>4.3952999999999998</v>
      </c>
      <c r="BV36" s="425">
        <v>2.4617</v>
      </c>
      <c r="BW36" s="425" t="s">
        <v>93</v>
      </c>
      <c r="BX36" s="435">
        <v>3.9361000000000002</v>
      </c>
      <c r="BY36" s="435">
        <v>2.4617</v>
      </c>
      <c r="BZ36" s="426">
        <v>2.5691000000000002</v>
      </c>
    </row>
    <row r="37" spans="2:78" s="375" customFormat="1" ht="15.75" customHeight="1">
      <c r="B37" s="396" t="s">
        <v>415</v>
      </c>
      <c r="C37" s="397"/>
      <c r="D37" s="397"/>
      <c r="E37" s="397"/>
      <c r="F37" s="397"/>
      <c r="G37" s="397"/>
      <c r="H37" s="397"/>
      <c r="I37" s="397"/>
      <c r="J37" s="397"/>
      <c r="K37" s="398"/>
      <c r="L37" s="398"/>
      <c r="M37" s="399"/>
      <c r="O37" s="396" t="s">
        <v>415</v>
      </c>
      <c r="P37" s="428"/>
      <c r="Q37" s="428"/>
      <c r="R37" s="428"/>
      <c r="S37" s="428"/>
      <c r="T37" s="428"/>
      <c r="U37" s="428"/>
      <c r="V37" s="428"/>
      <c r="W37" s="428"/>
      <c r="X37" s="436"/>
      <c r="Y37" s="436"/>
      <c r="Z37" s="429"/>
      <c r="AB37" s="396" t="s">
        <v>415</v>
      </c>
      <c r="AC37" s="428"/>
      <c r="AD37" s="428"/>
      <c r="AE37" s="428"/>
      <c r="AF37" s="428"/>
      <c r="AG37" s="428"/>
      <c r="AH37" s="428"/>
      <c r="AI37" s="428"/>
      <c r="AJ37" s="428"/>
      <c r="AK37" s="436"/>
      <c r="AL37" s="436"/>
      <c r="AM37" s="429"/>
      <c r="AO37" s="396" t="s">
        <v>415</v>
      </c>
      <c r="AP37" s="428"/>
      <c r="AQ37" s="428"/>
      <c r="AR37" s="428"/>
      <c r="AS37" s="428"/>
      <c r="AT37" s="428"/>
      <c r="AU37" s="428"/>
      <c r="AV37" s="428"/>
      <c r="AW37" s="428"/>
      <c r="AX37" s="436"/>
      <c r="AY37" s="436"/>
      <c r="AZ37" s="429"/>
      <c r="BB37" s="396" t="s">
        <v>430</v>
      </c>
      <c r="BC37" s="428"/>
      <c r="BD37" s="428"/>
      <c r="BE37" s="428"/>
      <c r="BF37" s="428"/>
      <c r="BG37" s="428"/>
      <c r="BH37" s="428"/>
      <c r="BI37" s="428"/>
      <c r="BJ37" s="428"/>
      <c r="BK37" s="436"/>
      <c r="BL37" s="436"/>
      <c r="BM37" s="429"/>
      <c r="BO37" s="396" t="s">
        <v>415</v>
      </c>
      <c r="BP37" s="428"/>
      <c r="BQ37" s="428"/>
      <c r="BR37" s="428"/>
      <c r="BS37" s="428"/>
      <c r="BT37" s="428"/>
      <c r="BU37" s="428"/>
      <c r="BV37" s="428"/>
      <c r="BW37" s="428"/>
      <c r="BX37" s="436"/>
      <c r="BY37" s="436"/>
      <c r="BZ37" s="429"/>
    </row>
    <row r="38" spans="2:78" s="328" customFormat="1" ht="15.75" customHeight="1">
      <c r="B38" s="400" t="s">
        <v>692</v>
      </c>
      <c r="C38" s="393" t="s">
        <v>93</v>
      </c>
      <c r="D38" s="393" t="s">
        <v>93</v>
      </c>
      <c r="E38" s="393" t="s">
        <v>93</v>
      </c>
      <c r="F38" s="393" t="s">
        <v>93</v>
      </c>
      <c r="G38" s="393" t="s">
        <v>93</v>
      </c>
      <c r="H38" s="393">
        <v>592.36400000000003</v>
      </c>
      <c r="I38" s="393">
        <v>793.68910000000005</v>
      </c>
      <c r="J38" s="393">
        <v>573.59339999999997</v>
      </c>
      <c r="K38" s="394">
        <v>592.36400000000003</v>
      </c>
      <c r="L38" s="394">
        <v>594.28710000000001</v>
      </c>
      <c r="M38" s="379">
        <v>594.27170000000001</v>
      </c>
      <c r="O38" s="400" t="s">
        <v>692</v>
      </c>
      <c r="P38" s="425" t="s">
        <v>93</v>
      </c>
      <c r="Q38" s="425" t="s">
        <v>93</v>
      </c>
      <c r="R38" s="425" t="s">
        <v>93</v>
      </c>
      <c r="S38" s="425" t="s">
        <v>93</v>
      </c>
      <c r="T38" s="425" t="s">
        <v>93</v>
      </c>
      <c r="U38" s="425">
        <v>55.626100000000001</v>
      </c>
      <c r="V38" s="425">
        <v>94.502899999999997</v>
      </c>
      <c r="W38" s="425">
        <v>60.033000000000001</v>
      </c>
      <c r="X38" s="435">
        <v>55.626100000000001</v>
      </c>
      <c r="Y38" s="435">
        <v>63.273899999999998</v>
      </c>
      <c r="Z38" s="426">
        <v>63.212899999999998</v>
      </c>
      <c r="AB38" s="400" t="s">
        <v>692</v>
      </c>
      <c r="AC38" s="425" t="s">
        <v>93</v>
      </c>
      <c r="AD38" s="425" t="s">
        <v>93</v>
      </c>
      <c r="AE38" s="425" t="s">
        <v>93</v>
      </c>
      <c r="AF38" s="425" t="s">
        <v>93</v>
      </c>
      <c r="AG38" s="425" t="s">
        <v>93</v>
      </c>
      <c r="AH38" s="425">
        <v>87.194800000000001</v>
      </c>
      <c r="AI38" s="425">
        <v>119.46559999999999</v>
      </c>
      <c r="AJ38" s="425">
        <v>102.6832</v>
      </c>
      <c r="AK38" s="435">
        <v>87.194800000000001</v>
      </c>
      <c r="AL38" s="435">
        <v>104.527</v>
      </c>
      <c r="AM38" s="426">
        <v>104.36199999999999</v>
      </c>
      <c r="AO38" s="400" t="s">
        <v>692</v>
      </c>
      <c r="AP38" s="425" t="s">
        <v>93</v>
      </c>
      <c r="AQ38" s="425" t="s">
        <v>93</v>
      </c>
      <c r="AR38" s="425" t="s">
        <v>93</v>
      </c>
      <c r="AS38" s="425" t="s">
        <v>93</v>
      </c>
      <c r="AT38" s="425" t="s">
        <v>93</v>
      </c>
      <c r="AU38" s="425">
        <v>6.4722</v>
      </c>
      <c r="AV38" s="425">
        <v>5.5872000000000002</v>
      </c>
      <c r="AW38" s="425">
        <v>5.2546999999999997</v>
      </c>
      <c r="AX38" s="435">
        <v>6.4722</v>
      </c>
      <c r="AY38" s="435">
        <v>5.2942</v>
      </c>
      <c r="AZ38" s="426">
        <v>5.3018999999999998</v>
      </c>
      <c r="BB38" s="400" t="s">
        <v>328</v>
      </c>
      <c r="BC38" s="425" t="s">
        <v>93</v>
      </c>
      <c r="BD38" s="425" t="s">
        <v>93</v>
      </c>
      <c r="BE38" s="425" t="s">
        <v>93</v>
      </c>
      <c r="BF38" s="425" t="s">
        <v>93</v>
      </c>
      <c r="BG38" s="425" t="s">
        <v>93</v>
      </c>
      <c r="BH38" s="425">
        <v>91.426299999999998</v>
      </c>
      <c r="BI38" s="425">
        <v>89.383200000000002</v>
      </c>
      <c r="BJ38" s="425">
        <v>88.859200000000001</v>
      </c>
      <c r="BK38" s="435">
        <v>91.426299999999998</v>
      </c>
      <c r="BL38" s="435">
        <v>88.916799999999995</v>
      </c>
      <c r="BM38" s="426">
        <v>88.940700000000007</v>
      </c>
      <c r="BO38" s="400" t="s">
        <v>692</v>
      </c>
      <c r="BP38" s="425" t="s">
        <v>93</v>
      </c>
      <c r="BQ38" s="425" t="s">
        <v>93</v>
      </c>
      <c r="BR38" s="425" t="s">
        <v>93</v>
      </c>
      <c r="BS38" s="425" t="s">
        <v>93</v>
      </c>
      <c r="BT38" s="425" t="s">
        <v>93</v>
      </c>
      <c r="BU38" s="425">
        <v>3.7132000000000001</v>
      </c>
      <c r="BV38" s="425">
        <v>2.5438000000000001</v>
      </c>
      <c r="BW38" s="425">
        <v>2.2850999999999999</v>
      </c>
      <c r="BX38" s="435">
        <v>3.7132000000000001</v>
      </c>
      <c r="BY38" s="435">
        <v>2.3176000000000001</v>
      </c>
      <c r="BZ38" s="426">
        <v>2.3287</v>
      </c>
    </row>
    <row r="39" spans="2:78" s="375" customFormat="1" ht="15.75" customHeight="1">
      <c r="B39" s="401" t="s">
        <v>406</v>
      </c>
      <c r="C39" s="402" t="s">
        <v>93</v>
      </c>
      <c r="D39" s="402" t="s">
        <v>93</v>
      </c>
      <c r="E39" s="402" t="s">
        <v>93</v>
      </c>
      <c r="F39" s="402" t="s">
        <v>93</v>
      </c>
      <c r="G39" s="402">
        <v>403.13709999999998</v>
      </c>
      <c r="H39" s="402">
        <v>264.10449999999997</v>
      </c>
      <c r="I39" s="402">
        <v>402.97280000000001</v>
      </c>
      <c r="J39" s="402">
        <v>480.85969999999998</v>
      </c>
      <c r="K39" s="403">
        <v>277.41460000000001</v>
      </c>
      <c r="L39" s="403">
        <v>412.61700000000002</v>
      </c>
      <c r="M39" s="404">
        <v>365.99619999999999</v>
      </c>
      <c r="O39" s="401" t="s">
        <v>406</v>
      </c>
      <c r="P39" s="428" t="s">
        <v>93</v>
      </c>
      <c r="Q39" s="428" t="s">
        <v>93</v>
      </c>
      <c r="R39" s="428" t="s">
        <v>93</v>
      </c>
      <c r="S39" s="428" t="s">
        <v>93</v>
      </c>
      <c r="T39" s="428">
        <v>47.516100000000002</v>
      </c>
      <c r="U39" s="428">
        <v>29.934100000000001</v>
      </c>
      <c r="V39" s="428">
        <v>45.777000000000001</v>
      </c>
      <c r="W39" s="428">
        <v>43.322699999999998</v>
      </c>
      <c r="X39" s="436">
        <v>31.6173</v>
      </c>
      <c r="Y39" s="436">
        <v>45.473100000000002</v>
      </c>
      <c r="Z39" s="429">
        <v>40.695300000000003</v>
      </c>
      <c r="AB39" s="401" t="s">
        <v>406</v>
      </c>
      <c r="AC39" s="428" t="s">
        <v>93</v>
      </c>
      <c r="AD39" s="428" t="s">
        <v>93</v>
      </c>
      <c r="AE39" s="428" t="s">
        <v>93</v>
      </c>
      <c r="AF39" s="428" t="s">
        <v>93</v>
      </c>
      <c r="AG39" s="428">
        <v>78.431200000000004</v>
      </c>
      <c r="AH39" s="428">
        <v>64.126400000000004</v>
      </c>
      <c r="AI39" s="428">
        <v>93.304900000000004</v>
      </c>
      <c r="AJ39" s="428">
        <v>136.03919999999999</v>
      </c>
      <c r="AK39" s="436">
        <v>65.795900000000003</v>
      </c>
      <c r="AL39" s="436">
        <v>97.735299999999995</v>
      </c>
      <c r="AM39" s="429">
        <v>86.731300000000005</v>
      </c>
      <c r="AO39" s="401" t="s">
        <v>406</v>
      </c>
      <c r="AP39" s="428" t="s">
        <v>93</v>
      </c>
      <c r="AQ39" s="428" t="s">
        <v>93</v>
      </c>
      <c r="AR39" s="428" t="s">
        <v>93</v>
      </c>
      <c r="AS39" s="428" t="s">
        <v>93</v>
      </c>
      <c r="AT39" s="428">
        <v>5.7923</v>
      </c>
      <c r="AU39" s="428">
        <v>4.2370000000000001</v>
      </c>
      <c r="AV39" s="428">
        <v>5.4635999999999996</v>
      </c>
      <c r="AW39" s="428">
        <v>8.5665999999999993</v>
      </c>
      <c r="AX39" s="436">
        <v>4.4013999999999998</v>
      </c>
      <c r="AY39" s="436">
        <v>5.7648999999999999</v>
      </c>
      <c r="AZ39" s="429">
        <v>5.3331</v>
      </c>
      <c r="BB39" s="401" t="s">
        <v>406</v>
      </c>
      <c r="BC39" s="428" t="s">
        <v>93</v>
      </c>
      <c r="BD39" s="428" t="s">
        <v>93</v>
      </c>
      <c r="BE39" s="428" t="s">
        <v>93</v>
      </c>
      <c r="BF39" s="428" t="s">
        <v>93</v>
      </c>
      <c r="BG39" s="428">
        <v>93.450999999999993</v>
      </c>
      <c r="BH39" s="428">
        <v>90.1755</v>
      </c>
      <c r="BI39" s="428">
        <v>91.038200000000003</v>
      </c>
      <c r="BJ39" s="428">
        <v>92.994699999999995</v>
      </c>
      <c r="BK39" s="436">
        <v>90.5578</v>
      </c>
      <c r="BL39" s="436">
        <v>91.241</v>
      </c>
      <c r="BM39" s="429">
        <v>91.005600000000001</v>
      </c>
      <c r="BO39" s="401" t="s">
        <v>406</v>
      </c>
      <c r="BP39" s="428" t="s">
        <v>93</v>
      </c>
      <c r="BQ39" s="428" t="s">
        <v>93</v>
      </c>
      <c r="BR39" s="428" t="s">
        <v>93</v>
      </c>
      <c r="BS39" s="428" t="s">
        <v>93</v>
      </c>
      <c r="BT39" s="428">
        <v>2.7214999999999998</v>
      </c>
      <c r="BU39" s="428">
        <v>2.7343000000000002</v>
      </c>
      <c r="BV39" s="428">
        <v>2.6084999999999998</v>
      </c>
      <c r="BW39" s="428">
        <v>2.4857</v>
      </c>
      <c r="BX39" s="436">
        <v>2.7324999999999999</v>
      </c>
      <c r="BY39" s="436">
        <v>2.5908000000000002</v>
      </c>
      <c r="BZ39" s="429">
        <v>2.6278000000000001</v>
      </c>
    </row>
    <row r="40" spans="2:78" s="328" customFormat="1" ht="15.75" customHeight="1">
      <c r="B40" s="405" t="s">
        <v>87</v>
      </c>
      <c r="C40" s="393">
        <v>248.66419999999999</v>
      </c>
      <c r="D40" s="393">
        <v>256.4914</v>
      </c>
      <c r="E40" s="393">
        <v>207.58349999999999</v>
      </c>
      <c r="F40" s="393">
        <v>175.2062</v>
      </c>
      <c r="G40" s="393">
        <v>185.8329</v>
      </c>
      <c r="H40" s="393">
        <v>172.351</v>
      </c>
      <c r="I40" s="393">
        <v>70.772599999999997</v>
      </c>
      <c r="J40" s="393" t="s">
        <v>93</v>
      </c>
      <c r="K40" s="394">
        <v>185.267</v>
      </c>
      <c r="L40" s="394">
        <v>70.772599999999997</v>
      </c>
      <c r="M40" s="379">
        <v>183.99340000000001</v>
      </c>
      <c r="O40" s="405" t="s">
        <v>87</v>
      </c>
      <c r="P40" s="425">
        <v>38.931399999999996</v>
      </c>
      <c r="Q40" s="425">
        <v>36.637900000000002</v>
      </c>
      <c r="R40" s="425">
        <v>25.236599999999999</v>
      </c>
      <c r="S40" s="425">
        <v>23.6907</v>
      </c>
      <c r="T40" s="425">
        <v>22.488800000000001</v>
      </c>
      <c r="U40" s="425">
        <v>19.413599999999999</v>
      </c>
      <c r="V40" s="425">
        <v>16.0139</v>
      </c>
      <c r="W40" s="425" t="s">
        <v>93</v>
      </c>
      <c r="X40" s="435">
        <v>23.199400000000001</v>
      </c>
      <c r="Y40" s="435">
        <v>16.0139</v>
      </c>
      <c r="Z40" s="426">
        <v>23.119499999999999</v>
      </c>
      <c r="AB40" s="405" t="s">
        <v>87</v>
      </c>
      <c r="AC40" s="425">
        <v>50.8827</v>
      </c>
      <c r="AD40" s="425">
        <v>75.661199999999994</v>
      </c>
      <c r="AE40" s="425">
        <v>64.787999999999997</v>
      </c>
      <c r="AF40" s="425">
        <v>55.434899999999999</v>
      </c>
      <c r="AG40" s="425">
        <v>55.7592</v>
      </c>
      <c r="AH40" s="425">
        <v>54.1282</v>
      </c>
      <c r="AI40" s="425">
        <v>20.186900000000001</v>
      </c>
      <c r="AJ40" s="425" t="s">
        <v>93</v>
      </c>
      <c r="AK40" s="435">
        <v>56.932000000000002</v>
      </c>
      <c r="AL40" s="435">
        <v>20.186900000000001</v>
      </c>
      <c r="AM40" s="426">
        <v>56.491999999999997</v>
      </c>
      <c r="AO40" s="405" t="s">
        <v>87</v>
      </c>
      <c r="AP40" s="425">
        <v>4.0964</v>
      </c>
      <c r="AQ40" s="425">
        <v>5.7949999999999999</v>
      </c>
      <c r="AR40" s="425">
        <v>5.4812000000000003</v>
      </c>
      <c r="AS40" s="425">
        <v>4.6448999999999998</v>
      </c>
      <c r="AT40" s="425">
        <v>3.3656999999999999</v>
      </c>
      <c r="AU40" s="425">
        <v>2.9668000000000001</v>
      </c>
      <c r="AV40" s="425">
        <v>0.93100000000000005</v>
      </c>
      <c r="AW40" s="425" t="s">
        <v>93</v>
      </c>
      <c r="AX40" s="435">
        <v>3.8832</v>
      </c>
      <c r="AY40" s="435">
        <v>0.93100000000000005</v>
      </c>
      <c r="AZ40" s="426">
        <v>3.8311999999999999</v>
      </c>
      <c r="BB40" s="405" t="s">
        <v>87</v>
      </c>
      <c r="BC40" s="425">
        <v>92.961699999999993</v>
      </c>
      <c r="BD40" s="425">
        <v>95.027199999999993</v>
      </c>
      <c r="BE40" s="425">
        <v>93.926199999999994</v>
      </c>
      <c r="BF40" s="425">
        <v>93.6952</v>
      </c>
      <c r="BG40" s="425">
        <v>88.373500000000007</v>
      </c>
      <c r="BH40" s="425">
        <v>86.058400000000006</v>
      </c>
      <c r="BI40" s="425">
        <v>82.069800000000001</v>
      </c>
      <c r="BJ40" s="425" t="s">
        <v>93</v>
      </c>
      <c r="BK40" s="435">
        <v>90.589399999999998</v>
      </c>
      <c r="BL40" s="435">
        <v>82.069800000000001</v>
      </c>
      <c r="BM40" s="426">
        <v>90.487399999999994</v>
      </c>
      <c r="BO40" s="405" t="s">
        <v>87</v>
      </c>
      <c r="BP40" s="425">
        <v>3.3146</v>
      </c>
      <c r="BQ40" s="425">
        <v>3.0051999999999999</v>
      </c>
      <c r="BR40" s="425">
        <v>2.9582999999999999</v>
      </c>
      <c r="BS40" s="425">
        <v>2.9053</v>
      </c>
      <c r="BT40" s="425">
        <v>2.9912000000000001</v>
      </c>
      <c r="BU40" s="425">
        <v>3.3140999999999998</v>
      </c>
      <c r="BV40" s="425">
        <v>4.0376000000000003</v>
      </c>
      <c r="BW40" s="425" t="s">
        <v>93</v>
      </c>
      <c r="BX40" s="435">
        <v>2.9849000000000001</v>
      </c>
      <c r="BY40" s="435">
        <v>4.0376000000000003</v>
      </c>
      <c r="BZ40" s="426">
        <v>2.9893999999999998</v>
      </c>
    </row>
    <row r="41" spans="2:78" s="375" customFormat="1" ht="15.75" customHeight="1">
      <c r="B41" s="406" t="s">
        <v>86</v>
      </c>
      <c r="C41" s="407">
        <v>582.69309999999996</v>
      </c>
      <c r="D41" s="407">
        <v>232.73830000000001</v>
      </c>
      <c r="E41" s="407">
        <v>178.67830000000001</v>
      </c>
      <c r="F41" s="407">
        <v>180.10990000000001</v>
      </c>
      <c r="G41" s="407">
        <v>133.76480000000001</v>
      </c>
      <c r="H41" s="407">
        <v>49.783999999999999</v>
      </c>
      <c r="I41" s="407" t="s">
        <v>93</v>
      </c>
      <c r="J41" s="407" t="s">
        <v>93</v>
      </c>
      <c r="K41" s="409">
        <v>168.72579999999999</v>
      </c>
      <c r="L41" s="409" t="s">
        <v>93</v>
      </c>
      <c r="M41" s="410">
        <v>168.72579999999999</v>
      </c>
      <c r="O41" s="406" t="s">
        <v>86</v>
      </c>
      <c r="P41" s="430">
        <v>70.548500000000004</v>
      </c>
      <c r="Q41" s="430">
        <v>42.502400000000002</v>
      </c>
      <c r="R41" s="430">
        <v>25.075500000000002</v>
      </c>
      <c r="S41" s="430">
        <v>22.9771</v>
      </c>
      <c r="T41" s="430">
        <v>15.773300000000001</v>
      </c>
      <c r="U41" s="430">
        <v>5.3681999999999999</v>
      </c>
      <c r="V41" s="430" t="s">
        <v>93</v>
      </c>
      <c r="W41" s="430" t="s">
        <v>93</v>
      </c>
      <c r="X41" s="437">
        <v>22.7148</v>
      </c>
      <c r="Y41" s="437" t="s">
        <v>93</v>
      </c>
      <c r="Z41" s="431">
        <v>22.7148</v>
      </c>
      <c r="AB41" s="406" t="s">
        <v>86</v>
      </c>
      <c r="AC41" s="430">
        <v>113.2735</v>
      </c>
      <c r="AD41" s="430">
        <v>66.845100000000002</v>
      </c>
      <c r="AE41" s="430">
        <v>58.732100000000003</v>
      </c>
      <c r="AF41" s="430">
        <v>66.597300000000004</v>
      </c>
      <c r="AG41" s="430">
        <v>53.509099999999997</v>
      </c>
      <c r="AH41" s="430">
        <v>24.2287</v>
      </c>
      <c r="AI41" s="430" t="s">
        <v>93</v>
      </c>
      <c r="AJ41" s="430" t="s">
        <v>93</v>
      </c>
      <c r="AK41" s="437">
        <v>60.390700000000002</v>
      </c>
      <c r="AL41" s="437" t="s">
        <v>93</v>
      </c>
      <c r="AM41" s="431">
        <v>60.390700000000002</v>
      </c>
      <c r="AO41" s="406" t="s">
        <v>86</v>
      </c>
      <c r="AP41" s="430">
        <v>10.644500000000001</v>
      </c>
      <c r="AQ41" s="430">
        <v>8.7264999999999997</v>
      </c>
      <c r="AR41" s="430">
        <v>4.5655000000000001</v>
      </c>
      <c r="AS41" s="430">
        <v>5.1840000000000002</v>
      </c>
      <c r="AT41" s="430">
        <v>3.4864999999999999</v>
      </c>
      <c r="AU41" s="430">
        <v>2.96</v>
      </c>
      <c r="AV41" s="430" t="s">
        <v>93</v>
      </c>
      <c r="AW41" s="430" t="s">
        <v>93</v>
      </c>
      <c r="AX41" s="437">
        <v>4.7731000000000003</v>
      </c>
      <c r="AY41" s="437" t="s">
        <v>93</v>
      </c>
      <c r="AZ41" s="431">
        <v>4.7731000000000003</v>
      </c>
      <c r="BB41" s="406" t="s">
        <v>86</v>
      </c>
      <c r="BC41" s="430">
        <v>99.497100000000003</v>
      </c>
      <c r="BD41" s="430">
        <v>102.0493</v>
      </c>
      <c r="BE41" s="430">
        <v>93.3446</v>
      </c>
      <c r="BF41" s="430">
        <v>93.194100000000006</v>
      </c>
      <c r="BG41" s="430">
        <v>89.348399999999998</v>
      </c>
      <c r="BH41" s="430">
        <v>93.278599999999997</v>
      </c>
      <c r="BI41" s="430" t="s">
        <v>93</v>
      </c>
      <c r="BJ41" s="430" t="s">
        <v>93</v>
      </c>
      <c r="BK41" s="437">
        <v>93.358400000000003</v>
      </c>
      <c r="BL41" s="437" t="s">
        <v>93</v>
      </c>
      <c r="BM41" s="431">
        <v>93.358400000000003</v>
      </c>
      <c r="BO41" s="406" t="s">
        <v>86</v>
      </c>
      <c r="BP41" s="430">
        <v>3.0305</v>
      </c>
      <c r="BQ41" s="430">
        <v>3.4325000000000001</v>
      </c>
      <c r="BR41" s="430">
        <v>2.9849999999999999</v>
      </c>
      <c r="BS41" s="430">
        <v>3.1812999999999998</v>
      </c>
      <c r="BT41" s="430">
        <v>2.863</v>
      </c>
      <c r="BU41" s="430">
        <v>3.2656999999999998</v>
      </c>
      <c r="BV41" s="430" t="s">
        <v>93</v>
      </c>
      <c r="BW41" s="430" t="s">
        <v>93</v>
      </c>
      <c r="BX41" s="437">
        <v>3.0868000000000002</v>
      </c>
      <c r="BY41" s="437" t="s">
        <v>93</v>
      </c>
      <c r="BZ41" s="431">
        <v>3.0868000000000002</v>
      </c>
    </row>
    <row r="42" spans="2:78" s="149" customFormat="1">
      <c r="B42" s="22" t="s">
        <v>693</v>
      </c>
      <c r="C42" s="441"/>
      <c r="D42" s="441"/>
      <c r="E42" s="441"/>
      <c r="F42" s="441"/>
      <c r="G42" s="441"/>
      <c r="H42" s="441"/>
      <c r="I42" s="441"/>
      <c r="J42" s="441"/>
      <c r="K42" s="441"/>
      <c r="L42" s="441"/>
      <c r="M42" s="442"/>
      <c r="O42" s="22" t="s">
        <v>693</v>
      </c>
      <c r="P42" s="441"/>
      <c r="Q42" s="441"/>
      <c r="R42" s="441"/>
      <c r="S42" s="441"/>
      <c r="T42" s="441"/>
      <c r="U42" s="441"/>
      <c r="V42" s="441"/>
      <c r="W42" s="441"/>
      <c r="X42" s="441"/>
      <c r="Y42" s="441"/>
      <c r="Z42" s="442"/>
      <c r="AB42" s="22" t="s">
        <v>693</v>
      </c>
      <c r="AC42" s="441"/>
      <c r="AD42" s="441"/>
      <c r="AE42" s="441"/>
      <c r="AF42" s="441"/>
      <c r="AG42" s="441"/>
      <c r="AH42" s="441"/>
      <c r="AI42" s="441"/>
      <c r="AJ42" s="441"/>
      <c r="AK42" s="441"/>
      <c r="AL42" s="441"/>
      <c r="AM42" s="442"/>
      <c r="AO42" s="22" t="s">
        <v>693</v>
      </c>
      <c r="AP42" s="441"/>
      <c r="AQ42" s="441"/>
      <c r="AR42" s="441"/>
      <c r="AS42" s="441"/>
      <c r="AT42" s="441"/>
      <c r="AU42" s="441"/>
      <c r="AV42" s="441"/>
      <c r="AW42" s="441"/>
      <c r="AX42" s="441"/>
      <c r="AY42" s="441"/>
      <c r="AZ42" s="442"/>
      <c r="BB42" s="22" t="s">
        <v>693</v>
      </c>
      <c r="BC42" s="441"/>
      <c r="BD42" s="441"/>
      <c r="BE42" s="441"/>
      <c r="BF42" s="441"/>
      <c r="BG42" s="441"/>
      <c r="BH42" s="441"/>
      <c r="BI42" s="441"/>
      <c r="BJ42" s="441"/>
      <c r="BK42" s="441"/>
      <c r="BL42" s="441"/>
      <c r="BM42" s="442"/>
      <c r="BO42" s="22" t="s">
        <v>693</v>
      </c>
      <c r="BP42" s="441"/>
      <c r="BQ42" s="441"/>
      <c r="BR42" s="441"/>
      <c r="BS42" s="441"/>
      <c r="BT42" s="441"/>
      <c r="BU42" s="441"/>
      <c r="BV42" s="441"/>
      <c r="BW42" s="441"/>
      <c r="BX42" s="441"/>
      <c r="BY42" s="441"/>
      <c r="BZ42" s="442"/>
    </row>
    <row r="43" spans="2:78" s="22" customFormat="1">
      <c r="B43" s="22" t="s">
        <v>741</v>
      </c>
      <c r="C43" s="441"/>
      <c r="D43" s="441"/>
      <c r="E43" s="441"/>
      <c r="F43" s="441"/>
      <c r="G43" s="441"/>
      <c r="H43" s="441"/>
      <c r="I43" s="441"/>
      <c r="J43" s="441"/>
      <c r="K43" s="441"/>
      <c r="L43" s="441"/>
      <c r="M43" s="442"/>
      <c r="O43" s="22" t="s">
        <v>741</v>
      </c>
      <c r="P43" s="441"/>
      <c r="Q43" s="441"/>
      <c r="R43" s="441"/>
      <c r="S43" s="441"/>
      <c r="T43" s="441"/>
      <c r="U43" s="441"/>
      <c r="V43" s="441"/>
      <c r="W43" s="441"/>
      <c r="X43" s="441"/>
      <c r="Y43" s="441"/>
      <c r="Z43" s="442"/>
      <c r="AB43" s="22" t="s">
        <v>741</v>
      </c>
      <c r="AC43" s="441"/>
      <c r="AD43" s="441"/>
      <c r="AE43" s="441"/>
      <c r="AF43" s="441"/>
      <c r="AG43" s="441"/>
      <c r="AH43" s="441"/>
      <c r="AI43" s="441"/>
      <c r="AJ43" s="441"/>
      <c r="AK43" s="441"/>
      <c r="AL43" s="441"/>
      <c r="AM43" s="442"/>
      <c r="AO43" s="22" t="s">
        <v>741</v>
      </c>
      <c r="AP43" s="441"/>
      <c r="AQ43" s="441"/>
      <c r="AR43" s="441"/>
      <c r="AS43" s="441"/>
      <c r="AT43" s="441"/>
      <c r="AU43" s="441"/>
      <c r="AV43" s="441"/>
      <c r="AW43" s="441"/>
      <c r="AX43" s="441"/>
      <c r="AY43" s="441"/>
      <c r="AZ43" s="442"/>
      <c r="BB43" s="22" t="s">
        <v>741</v>
      </c>
      <c r="BC43" s="441"/>
      <c r="BD43" s="441"/>
      <c r="BE43" s="441"/>
      <c r="BF43" s="441"/>
      <c r="BG43" s="441"/>
      <c r="BH43" s="441"/>
      <c r="BI43" s="441"/>
      <c r="BJ43" s="441"/>
      <c r="BK43" s="441"/>
      <c r="BL43" s="441"/>
      <c r="BM43" s="442"/>
      <c r="BO43" s="22" t="s">
        <v>741</v>
      </c>
      <c r="BP43" s="441"/>
      <c r="BQ43" s="441"/>
      <c r="BR43" s="441"/>
      <c r="BS43" s="441"/>
      <c r="BT43" s="441"/>
      <c r="BU43" s="441"/>
      <c r="BV43" s="441"/>
      <c r="BW43" s="441"/>
      <c r="BX43" s="441"/>
      <c r="BY43" s="441"/>
      <c r="BZ43" s="442"/>
    </row>
    <row r="44" spans="2:78" s="22" customFormat="1">
      <c r="B44" s="47" t="s">
        <v>766</v>
      </c>
      <c r="C44" s="441"/>
      <c r="D44" s="441"/>
      <c r="E44" s="441"/>
      <c r="F44" s="441"/>
      <c r="G44" s="441"/>
      <c r="H44" s="441"/>
      <c r="I44" s="441"/>
      <c r="J44" s="441"/>
      <c r="K44" s="441"/>
      <c r="L44" s="441"/>
      <c r="M44" s="442"/>
      <c r="O44" s="47" t="s">
        <v>766</v>
      </c>
      <c r="P44" s="441"/>
      <c r="Q44" s="441"/>
      <c r="R44" s="441"/>
      <c r="S44" s="441"/>
      <c r="T44" s="441"/>
      <c r="U44" s="441"/>
      <c r="V44" s="441"/>
      <c r="W44" s="441"/>
      <c r="X44" s="441"/>
      <c r="Y44" s="441"/>
      <c r="Z44" s="442"/>
      <c r="AB44" s="47" t="s">
        <v>766</v>
      </c>
      <c r="AC44" s="441"/>
      <c r="AD44" s="441"/>
      <c r="AE44" s="441"/>
      <c r="AF44" s="441"/>
      <c r="AG44" s="441"/>
      <c r="AH44" s="441"/>
      <c r="AI44" s="441"/>
      <c r="AJ44" s="441"/>
      <c r="AK44" s="441"/>
      <c r="AL44" s="441"/>
      <c r="AM44" s="442"/>
      <c r="AO44" s="47" t="s">
        <v>766</v>
      </c>
      <c r="AP44" s="441"/>
      <c r="AQ44" s="441"/>
      <c r="AR44" s="441"/>
      <c r="AS44" s="441"/>
      <c r="AT44" s="441"/>
      <c r="AU44" s="441"/>
      <c r="AV44" s="441"/>
      <c r="AW44" s="441"/>
      <c r="AX44" s="441"/>
      <c r="AY44" s="441"/>
      <c r="AZ44" s="442"/>
      <c r="BB44" s="47" t="s">
        <v>766</v>
      </c>
      <c r="BC44" s="441"/>
      <c r="BD44" s="441"/>
      <c r="BE44" s="441"/>
      <c r="BF44" s="441"/>
      <c r="BG44" s="441"/>
      <c r="BH44" s="441"/>
      <c r="BI44" s="441"/>
      <c r="BJ44" s="441"/>
      <c r="BK44" s="441"/>
      <c r="BL44" s="441"/>
      <c r="BM44" s="442"/>
      <c r="BO44" s="47" t="s">
        <v>766</v>
      </c>
      <c r="BP44" s="441"/>
      <c r="BQ44" s="441"/>
      <c r="BR44" s="441"/>
      <c r="BS44" s="441"/>
      <c r="BT44" s="441"/>
      <c r="BU44" s="441"/>
      <c r="BV44" s="441"/>
      <c r="BW44" s="441"/>
      <c r="BX44" s="441"/>
      <c r="BY44" s="441"/>
      <c r="BZ44" s="442"/>
    </row>
    <row r="45" spans="2:78" s="22" customFormat="1">
      <c r="B45" s="411" t="s">
        <v>695</v>
      </c>
      <c r="C45" s="444"/>
      <c r="D45" s="444"/>
      <c r="E45" s="444"/>
      <c r="F45" s="444"/>
      <c r="G45" s="444"/>
      <c r="H45" s="444"/>
      <c r="I45" s="444"/>
      <c r="J45" s="444"/>
      <c r="K45" s="444"/>
      <c r="L45" s="444"/>
      <c r="M45" s="445"/>
      <c r="O45" s="411" t="s">
        <v>695</v>
      </c>
      <c r="P45" s="444"/>
      <c r="Q45" s="444"/>
      <c r="R45" s="444"/>
      <c r="S45" s="444"/>
      <c r="T45" s="444"/>
      <c r="U45" s="444"/>
      <c r="V45" s="444"/>
      <c r="W45" s="444"/>
      <c r="X45" s="444"/>
      <c r="Y45" s="444"/>
      <c r="Z45" s="445"/>
      <c r="AB45" s="411" t="s">
        <v>695</v>
      </c>
      <c r="AC45" s="444"/>
      <c r="AD45" s="444"/>
      <c r="AE45" s="444"/>
      <c r="AF45" s="444"/>
      <c r="AG45" s="444"/>
      <c r="AH45" s="444"/>
      <c r="AI45" s="444"/>
      <c r="AJ45" s="444"/>
      <c r="AK45" s="444"/>
      <c r="AL45" s="444"/>
      <c r="AM45" s="445"/>
      <c r="AO45" s="411" t="s">
        <v>695</v>
      </c>
      <c r="AP45" s="444"/>
      <c r="AQ45" s="444"/>
      <c r="AR45" s="444"/>
      <c r="AS45" s="444"/>
      <c r="AT45" s="444"/>
      <c r="AU45" s="444"/>
      <c r="AV45" s="444"/>
      <c r="AW45" s="444"/>
      <c r="AX45" s="444"/>
      <c r="AY45" s="444"/>
      <c r="AZ45" s="445"/>
      <c r="BB45" s="411" t="s">
        <v>695</v>
      </c>
      <c r="BC45" s="444"/>
      <c r="BD45" s="444"/>
      <c r="BE45" s="444"/>
      <c r="BF45" s="444"/>
      <c r="BG45" s="444"/>
      <c r="BH45" s="444"/>
      <c r="BI45" s="444"/>
      <c r="BJ45" s="444"/>
      <c r="BK45" s="444"/>
      <c r="BL45" s="444"/>
      <c r="BM45" s="445"/>
      <c r="BO45" s="411" t="s">
        <v>695</v>
      </c>
      <c r="BP45" s="444"/>
      <c r="BQ45" s="444"/>
      <c r="BR45" s="444"/>
      <c r="BS45" s="444"/>
      <c r="BT45" s="444"/>
      <c r="BU45" s="444"/>
      <c r="BV45" s="444"/>
      <c r="BW45" s="444"/>
      <c r="BX45" s="444"/>
      <c r="BY45" s="444"/>
      <c r="BZ45" s="445"/>
    </row>
    <row r="46" spans="2:78">
      <c r="BC46" s="32"/>
      <c r="BD46" s="32"/>
      <c r="BE46" s="32"/>
      <c r="BF46" s="32"/>
      <c r="BG46" s="32"/>
      <c r="BH46" s="32"/>
      <c r="BI46" s="32"/>
      <c r="BJ46" s="32"/>
      <c r="BK46" s="32"/>
      <c r="BL46" s="32"/>
      <c r="BM46" s="70"/>
    </row>
    <row r="47" spans="2:78">
      <c r="AM47"/>
    </row>
    <row r="48" spans="2:78">
      <c r="AM48"/>
    </row>
    <row r="49" spans="39:39">
      <c r="AM49"/>
    </row>
    <row r="50" spans="39:39">
      <c r="AM50"/>
    </row>
    <row r="51" spans="39:39">
      <c r="AM51"/>
    </row>
    <row r="52" spans="39:39">
      <c r="AM52"/>
    </row>
    <row r="53" spans="39:39">
      <c r="AM53"/>
    </row>
    <row r="54" spans="39:39">
      <c r="AM54"/>
    </row>
    <row r="55" spans="39:39">
      <c r="AM55"/>
    </row>
    <row r="56" spans="39:39">
      <c r="AM56"/>
    </row>
    <row r="57" spans="39:39">
      <c r="AM57"/>
    </row>
    <row r="58" spans="39:39">
      <c r="AM58"/>
    </row>
    <row r="59" spans="39:39">
      <c r="AM59"/>
    </row>
    <row r="60" spans="39:39">
      <c r="AM60"/>
    </row>
    <row r="61" spans="39:39">
      <c r="AM61"/>
    </row>
    <row r="62" spans="39:39">
      <c r="AM62"/>
    </row>
    <row r="63" spans="39:39">
      <c r="AM63"/>
    </row>
    <row r="64" spans="39:39">
      <c r="AM64"/>
    </row>
    <row r="65" spans="39:39">
      <c r="AM65"/>
    </row>
    <row r="66" spans="39:39">
      <c r="AM66"/>
    </row>
    <row r="67" spans="39:39">
      <c r="AM67"/>
    </row>
    <row r="68" spans="39:39">
      <c r="AM68"/>
    </row>
    <row r="69" spans="39:39">
      <c r="AM69"/>
    </row>
    <row r="70" spans="39:39">
      <c r="AM70"/>
    </row>
    <row r="71" spans="39:39">
      <c r="AM71"/>
    </row>
    <row r="72" spans="39:39">
      <c r="AM72"/>
    </row>
    <row r="73" spans="39:39">
      <c r="AM73"/>
    </row>
    <row r="74" spans="39:39">
      <c r="AM74"/>
    </row>
    <row r="75" spans="39:39">
      <c r="AM75"/>
    </row>
    <row r="76" spans="39:39">
      <c r="AM76"/>
    </row>
    <row r="77" spans="39:39">
      <c r="AM77"/>
    </row>
    <row r="78" spans="39:39">
      <c r="AM78"/>
    </row>
    <row r="79" spans="39:39">
      <c r="AM79"/>
    </row>
    <row r="80" spans="39:39">
      <c r="AM80"/>
    </row>
    <row r="81" spans="39:39">
      <c r="AM81"/>
    </row>
    <row r="82" spans="39:39">
      <c r="AM82"/>
    </row>
    <row r="83" spans="39:39">
      <c r="AM83"/>
    </row>
    <row r="84" spans="39:39">
      <c r="AM84"/>
    </row>
    <row r="85" spans="39:39">
      <c r="AM85"/>
    </row>
    <row r="86" spans="39:39">
      <c r="AM86"/>
    </row>
    <row r="87" spans="39:39">
      <c r="AM87"/>
    </row>
    <row r="88" spans="39:39">
      <c r="AM88"/>
    </row>
    <row r="89" spans="39:39">
      <c r="AM89"/>
    </row>
    <row r="90" spans="39:39">
      <c r="AM90"/>
    </row>
    <row r="91" spans="39:39">
      <c r="AM91"/>
    </row>
    <row r="92" spans="39:39">
      <c r="AM92"/>
    </row>
    <row r="93" spans="39:39">
      <c r="AM93"/>
    </row>
    <row r="94" spans="39:39">
      <c r="AM94"/>
    </row>
    <row r="95" spans="39:39">
      <c r="AM95"/>
    </row>
    <row r="96" spans="39:39">
      <c r="AM96"/>
    </row>
    <row r="97" spans="39:39">
      <c r="AM97"/>
    </row>
    <row r="98" spans="39:39">
      <c r="AM98"/>
    </row>
    <row r="99" spans="39:39">
      <c r="AM99"/>
    </row>
    <row r="100" spans="39:39">
      <c r="AM100"/>
    </row>
    <row r="101" spans="39:39">
      <c r="AM101"/>
    </row>
    <row r="102" spans="39:39">
      <c r="AM102"/>
    </row>
    <row r="103" spans="39:39">
      <c r="AM103"/>
    </row>
    <row r="104" spans="39:39">
      <c r="AM104"/>
    </row>
  </sheetData>
  <pageMargins left="0.59055118110236227" right="0.59055118110236227" top="0.78740157480314965" bottom="0.78740157480314965" header="0.39370078740157483" footer="0.39370078740157483"/>
  <pageSetup paperSize="9" scale="70" firstPageNumber="55" fitToWidth="6" fitToHeight="0" orientation="landscape" useFirstPageNumber="1" r:id="rId1"/>
  <headerFooter alignWithMargins="0">
    <oddHeader>&amp;R&amp;12Les finances des groupements à fiscalité propre en 2016</oddHeader>
    <oddFooter>&amp;L&amp;12Direction Générale des Collectivités Locales / DESL&amp;C&amp;12&amp;P&amp;R&amp;12Mise en ligne : juillet 2018</oddFooter>
    <firstHeader>&amp;RLes finances des groupements à fiscalité propre en 2016</firstHeader>
    <firstFooter>&amp;LDirection Générale des Collectivités Locales / DESL&amp;C&amp;P&amp;RMise en ligne : juillet 2018</firstFooter>
  </headerFooter>
  <colBreaks count="5" manualBreakCount="5">
    <brk id="13" max="45" man="1"/>
    <brk id="26" max="45" man="1"/>
    <brk id="39" max="45" man="1"/>
    <brk id="52" max="45" man="1"/>
    <brk id="65" max="45" man="1"/>
  </colBreaks>
</worksheet>
</file>

<file path=xl/worksheets/sheet24.xml><?xml version="1.0" encoding="utf-8"?>
<worksheet xmlns="http://schemas.openxmlformats.org/spreadsheetml/2006/main" xmlns:r="http://schemas.openxmlformats.org/officeDocument/2006/relationships">
  <dimension ref="A1:K217"/>
  <sheetViews>
    <sheetView zoomScaleNormal="100" workbookViewId="0">
      <selection activeCell="B3" sqref="B3"/>
    </sheetView>
  </sheetViews>
  <sheetFormatPr baseColWidth="10" defaultRowHeight="12.75"/>
  <cols>
    <col min="1" max="1" width="78.5703125" customWidth="1"/>
    <col min="2" max="9" width="17.28515625" customWidth="1"/>
    <col min="11" max="11" width="12" bestFit="1" customWidth="1"/>
  </cols>
  <sheetData>
    <row r="1" spans="1:9" ht="21">
      <c r="A1" s="9" t="s">
        <v>542</v>
      </c>
    </row>
    <row r="2" spans="1:9" ht="12.75" customHeight="1">
      <c r="A2" s="9"/>
    </row>
    <row r="3" spans="1:9" ht="12.75" customHeight="1">
      <c r="A3" s="88" t="s">
        <v>536</v>
      </c>
    </row>
    <row r="4" spans="1:9" ht="13.5" thickBot="1">
      <c r="A4" s="206"/>
      <c r="I4" s="444" t="s">
        <v>507</v>
      </c>
    </row>
    <row r="5" spans="1:9" ht="12.75" customHeight="1">
      <c r="A5" s="205" t="s">
        <v>512</v>
      </c>
      <c r="B5" s="531" t="s">
        <v>104</v>
      </c>
      <c r="C5" s="531" t="s">
        <v>105</v>
      </c>
      <c r="D5" s="531" t="s">
        <v>106</v>
      </c>
      <c r="E5" s="531" t="s">
        <v>377</v>
      </c>
      <c r="F5" s="532">
        <v>300000</v>
      </c>
      <c r="G5" s="533" t="s">
        <v>540</v>
      </c>
      <c r="H5" s="533" t="s">
        <v>540</v>
      </c>
      <c r="I5" s="533" t="s">
        <v>527</v>
      </c>
    </row>
    <row r="6" spans="1:9" ht="12.75" customHeight="1">
      <c r="A6" s="204"/>
      <c r="B6" s="534" t="s">
        <v>40</v>
      </c>
      <c r="C6" s="534" t="s">
        <v>40</v>
      </c>
      <c r="D6" s="534" t="s">
        <v>40</v>
      </c>
      <c r="E6" s="534" t="s">
        <v>40</v>
      </c>
      <c r="F6" s="534" t="s">
        <v>42</v>
      </c>
      <c r="G6" s="535" t="s">
        <v>526</v>
      </c>
      <c r="H6" s="535" t="s">
        <v>398</v>
      </c>
      <c r="I6" s="535" t="s">
        <v>120</v>
      </c>
    </row>
    <row r="7" spans="1:9" ht="12.75" customHeight="1" thickBot="1">
      <c r="A7" s="207"/>
      <c r="B7" s="536" t="s">
        <v>107</v>
      </c>
      <c r="C7" s="536" t="s">
        <v>108</v>
      </c>
      <c r="D7" s="536" t="s">
        <v>109</v>
      </c>
      <c r="E7" s="536" t="s">
        <v>378</v>
      </c>
      <c r="F7" s="536" t="s">
        <v>110</v>
      </c>
      <c r="G7" s="537" t="s">
        <v>398</v>
      </c>
      <c r="H7" s="537" t="s">
        <v>110</v>
      </c>
      <c r="I7" s="537" t="s">
        <v>541</v>
      </c>
    </row>
    <row r="8" spans="1:9" ht="12.75" customHeight="1"/>
    <row r="9" spans="1:9" ht="14.25" customHeight="1">
      <c r="A9" s="549" t="s">
        <v>462</v>
      </c>
      <c r="B9" s="550" t="s">
        <v>93</v>
      </c>
      <c r="C9" s="550" t="s">
        <v>93</v>
      </c>
      <c r="D9" s="550">
        <v>17.811499999999999</v>
      </c>
      <c r="E9" s="550">
        <v>300.2364</v>
      </c>
      <c r="F9" s="550">
        <v>1668.7964999999999</v>
      </c>
      <c r="G9" s="551">
        <v>17.811499999999999</v>
      </c>
      <c r="H9" s="551">
        <v>1969.0328999999999</v>
      </c>
      <c r="I9" s="551">
        <v>1986.8444</v>
      </c>
    </row>
    <row r="10" spans="1:9" ht="14.25" customHeight="1">
      <c r="A10" s="527" t="s">
        <v>463</v>
      </c>
      <c r="B10" s="541" t="s">
        <v>93</v>
      </c>
      <c r="C10" s="541" t="s">
        <v>93</v>
      </c>
      <c r="D10" s="541">
        <v>17.282599999999999</v>
      </c>
      <c r="E10" s="541">
        <v>292.0788</v>
      </c>
      <c r="F10" s="541">
        <v>1613.5590999999999</v>
      </c>
      <c r="G10" s="272">
        <v>17.282599999999999</v>
      </c>
      <c r="H10" s="272">
        <v>1905.6379999999999</v>
      </c>
      <c r="I10" s="272">
        <v>1922.9205999999999</v>
      </c>
    </row>
    <row r="11" spans="1:9" ht="14.25" customHeight="1">
      <c r="A11" s="528" t="s">
        <v>464</v>
      </c>
      <c r="B11" s="542" t="s">
        <v>93</v>
      </c>
      <c r="C11" s="542" t="s">
        <v>93</v>
      </c>
      <c r="D11" s="542">
        <v>0.52890000000000004</v>
      </c>
      <c r="E11" s="542">
        <v>7.4096000000000002</v>
      </c>
      <c r="F11" s="542">
        <v>42.183999999999997</v>
      </c>
      <c r="G11" s="543">
        <v>0.52890000000000004</v>
      </c>
      <c r="H11" s="543">
        <v>49.593600000000002</v>
      </c>
      <c r="I11" s="543">
        <v>50.122500000000002</v>
      </c>
    </row>
    <row r="12" spans="1:9" ht="14.25" customHeight="1">
      <c r="A12" s="527" t="s">
        <v>465</v>
      </c>
      <c r="B12" s="541" t="s">
        <v>93</v>
      </c>
      <c r="C12" s="541" t="s">
        <v>93</v>
      </c>
      <c r="D12" s="541" t="s">
        <v>93</v>
      </c>
      <c r="E12" s="541">
        <v>0.74790000000000001</v>
      </c>
      <c r="F12" s="541">
        <v>8.9938000000000002</v>
      </c>
      <c r="G12" s="272" t="s">
        <v>93</v>
      </c>
      <c r="H12" s="272">
        <v>9.7416999999999998</v>
      </c>
      <c r="I12" s="272">
        <v>9.7416999999999998</v>
      </c>
    </row>
    <row r="13" spans="1:9" ht="14.25" customHeight="1">
      <c r="A13" s="528" t="s">
        <v>522</v>
      </c>
      <c r="B13" s="542" t="s">
        <v>93</v>
      </c>
      <c r="C13" s="542" t="s">
        <v>93</v>
      </c>
      <c r="D13" s="542" t="s">
        <v>93</v>
      </c>
      <c r="E13" s="542" t="s">
        <v>93</v>
      </c>
      <c r="F13" s="542">
        <v>3.9657</v>
      </c>
      <c r="G13" s="543" t="s">
        <v>93</v>
      </c>
      <c r="H13" s="543">
        <v>3.9657</v>
      </c>
      <c r="I13" s="543">
        <v>3.9657</v>
      </c>
    </row>
    <row r="14" spans="1:9" ht="14.25" customHeight="1">
      <c r="A14" s="554" t="s">
        <v>466</v>
      </c>
      <c r="B14" s="555" t="s">
        <v>93</v>
      </c>
      <c r="C14" s="555" t="s">
        <v>93</v>
      </c>
      <c r="D14" s="555">
        <v>5.0731999999999999</v>
      </c>
      <c r="E14" s="555">
        <v>72.031800000000004</v>
      </c>
      <c r="F14" s="555">
        <v>423.78399999999999</v>
      </c>
      <c r="G14" s="556">
        <v>5.0731999999999999</v>
      </c>
      <c r="H14" s="556">
        <v>495.81580000000002</v>
      </c>
      <c r="I14" s="556">
        <v>500.88900000000001</v>
      </c>
    </row>
    <row r="15" spans="1:9" ht="14.25" customHeight="1">
      <c r="A15" s="528" t="s">
        <v>472</v>
      </c>
      <c r="B15" s="542" t="s">
        <v>93</v>
      </c>
      <c r="C15" s="542" t="s">
        <v>93</v>
      </c>
      <c r="D15" s="542" t="s">
        <v>93</v>
      </c>
      <c r="E15" s="542">
        <v>0.52669999999999995</v>
      </c>
      <c r="F15" s="542">
        <v>7.9561000000000002</v>
      </c>
      <c r="G15" s="543" t="s">
        <v>93</v>
      </c>
      <c r="H15" s="543">
        <v>8.4826999999999995</v>
      </c>
      <c r="I15" s="543">
        <v>8.4826999999999995</v>
      </c>
    </row>
    <row r="16" spans="1:9" ht="14.25" customHeight="1">
      <c r="A16" s="527" t="s">
        <v>467</v>
      </c>
      <c r="B16" s="541" t="s">
        <v>93</v>
      </c>
      <c r="C16" s="541" t="s">
        <v>93</v>
      </c>
      <c r="D16" s="541">
        <v>0.13950000000000001</v>
      </c>
      <c r="E16" s="541">
        <v>0.64849999999999997</v>
      </c>
      <c r="F16" s="541">
        <v>4.6387</v>
      </c>
      <c r="G16" s="272">
        <v>0.13950000000000001</v>
      </c>
      <c r="H16" s="272">
        <v>5.2873000000000001</v>
      </c>
      <c r="I16" s="272">
        <v>5.4267000000000003</v>
      </c>
    </row>
    <row r="17" spans="1:9" ht="14.25" customHeight="1">
      <c r="A17" s="544" t="s">
        <v>468</v>
      </c>
      <c r="B17" s="542" t="s">
        <v>93</v>
      </c>
      <c r="C17" s="542" t="s">
        <v>93</v>
      </c>
      <c r="D17" s="542">
        <v>4.9337</v>
      </c>
      <c r="E17" s="542">
        <v>61.239800000000002</v>
      </c>
      <c r="F17" s="542">
        <v>407.25619999999998</v>
      </c>
      <c r="G17" s="543">
        <v>4.9337</v>
      </c>
      <c r="H17" s="543">
        <v>468.49599999999998</v>
      </c>
      <c r="I17" s="543">
        <v>473.42970000000003</v>
      </c>
    </row>
    <row r="18" spans="1:9" ht="14.25" customHeight="1">
      <c r="A18" s="527" t="s">
        <v>469</v>
      </c>
      <c r="B18" s="541" t="s">
        <v>93</v>
      </c>
      <c r="C18" s="541" t="s">
        <v>93</v>
      </c>
      <c r="D18" s="541" t="s">
        <v>93</v>
      </c>
      <c r="E18" s="541">
        <v>0.71040000000000003</v>
      </c>
      <c r="F18" s="541">
        <v>2.1396999999999999</v>
      </c>
      <c r="G18" s="272" t="s">
        <v>93</v>
      </c>
      <c r="H18" s="272">
        <v>2.8500999999999999</v>
      </c>
      <c r="I18" s="272">
        <v>2.8500999999999999</v>
      </c>
    </row>
    <row r="19" spans="1:9" ht="14.25" customHeight="1">
      <c r="A19" s="528" t="s">
        <v>470</v>
      </c>
      <c r="B19" s="542" t="s">
        <v>93</v>
      </c>
      <c r="C19" s="542" t="s">
        <v>93</v>
      </c>
      <c r="D19" s="542" t="s">
        <v>93</v>
      </c>
      <c r="E19" s="542">
        <v>8.9063999999999997</v>
      </c>
      <c r="F19" s="542">
        <v>0.70650000000000002</v>
      </c>
      <c r="G19" s="543" t="s">
        <v>93</v>
      </c>
      <c r="H19" s="543">
        <v>9.6128999999999998</v>
      </c>
      <c r="I19" s="543">
        <v>9.6128999999999998</v>
      </c>
    </row>
    <row r="20" spans="1:9" ht="14.25" customHeight="1">
      <c r="A20" s="554" t="s">
        <v>471</v>
      </c>
      <c r="B20" s="555" t="s">
        <v>93</v>
      </c>
      <c r="C20" s="555" t="s">
        <v>93</v>
      </c>
      <c r="D20" s="555">
        <v>4.4739000000000004</v>
      </c>
      <c r="E20" s="555">
        <v>13.1394</v>
      </c>
      <c r="F20" s="555">
        <v>64.706999999999994</v>
      </c>
      <c r="G20" s="556">
        <v>4.4739000000000004</v>
      </c>
      <c r="H20" s="556">
        <v>77.846400000000003</v>
      </c>
      <c r="I20" s="556">
        <v>82.320300000000003</v>
      </c>
    </row>
    <row r="21" spans="1:9" ht="14.25" customHeight="1">
      <c r="A21" s="544" t="s">
        <v>529</v>
      </c>
      <c r="B21" s="542" t="s">
        <v>93</v>
      </c>
      <c r="C21" s="542" t="s">
        <v>93</v>
      </c>
      <c r="D21" s="542">
        <v>2.7915999999999999</v>
      </c>
      <c r="E21" s="542">
        <v>0.1983</v>
      </c>
      <c r="F21" s="542">
        <v>0.73429999999999995</v>
      </c>
      <c r="G21" s="543">
        <v>2.7915999999999999</v>
      </c>
      <c r="H21" s="543">
        <v>0.93259999999999998</v>
      </c>
      <c r="I21" s="543">
        <v>3.7242000000000002</v>
      </c>
    </row>
    <row r="22" spans="1:9" ht="14.25" customHeight="1">
      <c r="A22" s="527" t="s">
        <v>473</v>
      </c>
      <c r="B22" s="541" t="s">
        <v>93</v>
      </c>
      <c r="C22" s="541" t="s">
        <v>93</v>
      </c>
      <c r="D22" s="541" t="s">
        <v>93</v>
      </c>
      <c r="E22" s="541">
        <v>2.63E-2</v>
      </c>
      <c r="F22" s="541">
        <v>0.73260000000000003</v>
      </c>
      <c r="G22" s="272" t="s">
        <v>93</v>
      </c>
      <c r="H22" s="272">
        <v>0.75890000000000002</v>
      </c>
      <c r="I22" s="272">
        <v>0.75890000000000002</v>
      </c>
    </row>
    <row r="23" spans="1:9" ht="14.25" customHeight="1">
      <c r="A23" s="528" t="s">
        <v>474</v>
      </c>
      <c r="B23" s="542" t="s">
        <v>93</v>
      </c>
      <c r="C23" s="542" t="s">
        <v>93</v>
      </c>
      <c r="D23" s="542">
        <v>2.1499999999999998E-2</v>
      </c>
      <c r="E23" s="542">
        <v>1.9807999999999999</v>
      </c>
      <c r="F23" s="542">
        <v>31.924399999999999</v>
      </c>
      <c r="G23" s="543">
        <v>2.1499999999999998E-2</v>
      </c>
      <c r="H23" s="543">
        <v>33.905200000000001</v>
      </c>
      <c r="I23" s="543">
        <v>33.926699999999997</v>
      </c>
    </row>
    <row r="24" spans="1:9" ht="14.25" customHeight="1">
      <c r="A24" s="527" t="s">
        <v>475</v>
      </c>
      <c r="B24" s="541" t="s">
        <v>93</v>
      </c>
      <c r="C24" s="541" t="s">
        <v>93</v>
      </c>
      <c r="D24" s="541">
        <v>0.25040000000000001</v>
      </c>
      <c r="E24" s="541">
        <v>9.5851000000000006</v>
      </c>
      <c r="F24" s="541">
        <v>12.442500000000001</v>
      </c>
      <c r="G24" s="272">
        <v>0.25040000000000001</v>
      </c>
      <c r="H24" s="272">
        <v>22.0276</v>
      </c>
      <c r="I24" s="272">
        <v>22.277999999999999</v>
      </c>
    </row>
    <row r="25" spans="1:9" ht="14.25" customHeight="1">
      <c r="A25" s="528" t="s">
        <v>476</v>
      </c>
      <c r="B25" s="542" t="s">
        <v>93</v>
      </c>
      <c r="C25" s="542" t="s">
        <v>93</v>
      </c>
      <c r="D25" s="542">
        <v>1.4104000000000001</v>
      </c>
      <c r="E25" s="542" t="s">
        <v>93</v>
      </c>
      <c r="F25" s="542">
        <v>18.592199999999998</v>
      </c>
      <c r="G25" s="543">
        <v>1.4104000000000001</v>
      </c>
      <c r="H25" s="543">
        <v>18.592199999999998</v>
      </c>
      <c r="I25" s="543">
        <v>20.002600000000001</v>
      </c>
    </row>
    <row r="26" spans="1:9" s="47" customFormat="1" ht="14.25" customHeight="1">
      <c r="A26" s="530" t="s">
        <v>477</v>
      </c>
      <c r="B26" s="545" t="s">
        <v>93</v>
      </c>
      <c r="C26" s="545" t="s">
        <v>93</v>
      </c>
      <c r="D26" s="545" t="s">
        <v>93</v>
      </c>
      <c r="E26" s="545">
        <v>1.3488</v>
      </c>
      <c r="F26" s="545">
        <v>2.0000000000000001E-4</v>
      </c>
      <c r="G26" s="546" t="s">
        <v>93</v>
      </c>
      <c r="H26" s="546">
        <v>1.349</v>
      </c>
      <c r="I26" s="546">
        <v>1.349</v>
      </c>
    </row>
    <row r="27" spans="1:9" s="7" customFormat="1" ht="14.25" customHeight="1">
      <c r="A27" s="526" t="s">
        <v>478</v>
      </c>
      <c r="B27" s="552" t="s">
        <v>93</v>
      </c>
      <c r="C27" s="552" t="s">
        <v>93</v>
      </c>
      <c r="D27" s="552">
        <v>5.5743</v>
      </c>
      <c r="E27" s="552">
        <v>40.069400000000002</v>
      </c>
      <c r="F27" s="552">
        <v>391.68180000000001</v>
      </c>
      <c r="G27" s="553">
        <v>5.5743</v>
      </c>
      <c r="H27" s="553">
        <v>431.75119999999998</v>
      </c>
      <c r="I27" s="553">
        <v>437.32549999999998</v>
      </c>
    </row>
    <row r="28" spans="1:9" ht="14.25" customHeight="1">
      <c r="A28" s="530" t="s">
        <v>530</v>
      </c>
      <c r="B28" s="545" t="s">
        <v>93</v>
      </c>
      <c r="C28" s="545" t="s">
        <v>93</v>
      </c>
      <c r="D28" s="545" t="s">
        <v>93</v>
      </c>
      <c r="E28" s="545">
        <v>2.0036999999999998</v>
      </c>
      <c r="F28" s="545">
        <v>60.8934</v>
      </c>
      <c r="G28" s="546" t="s">
        <v>93</v>
      </c>
      <c r="H28" s="546">
        <v>62.897100000000002</v>
      </c>
      <c r="I28" s="546">
        <v>62.897100000000002</v>
      </c>
    </row>
    <row r="29" spans="1:9" s="47" customFormat="1" ht="14.25" customHeight="1">
      <c r="A29" s="528" t="s">
        <v>479</v>
      </c>
      <c r="B29" s="542" t="s">
        <v>93</v>
      </c>
      <c r="C29" s="542" t="s">
        <v>93</v>
      </c>
      <c r="D29" s="542">
        <v>2.8174999999999999</v>
      </c>
      <c r="E29" s="542">
        <v>29.564499999999999</v>
      </c>
      <c r="F29" s="542">
        <v>203.6088</v>
      </c>
      <c r="G29" s="543">
        <v>2.8174999999999999</v>
      </c>
      <c r="H29" s="543">
        <v>233.17330000000001</v>
      </c>
      <c r="I29" s="543">
        <v>235.99080000000001</v>
      </c>
    </row>
    <row r="30" spans="1:9" ht="14.25" customHeight="1">
      <c r="A30" s="527" t="s">
        <v>480</v>
      </c>
      <c r="B30" s="541" t="s">
        <v>93</v>
      </c>
      <c r="C30" s="541" t="s">
        <v>93</v>
      </c>
      <c r="D30" s="541">
        <v>2.7568000000000001</v>
      </c>
      <c r="E30" s="541">
        <v>8.5012000000000008</v>
      </c>
      <c r="F30" s="541">
        <v>127.1797</v>
      </c>
      <c r="G30" s="272">
        <v>2.7568000000000001</v>
      </c>
      <c r="H30" s="272">
        <v>135.68090000000001</v>
      </c>
      <c r="I30" s="272">
        <v>138.43770000000001</v>
      </c>
    </row>
    <row r="31" spans="1:9" s="7" customFormat="1" ht="14.25" customHeight="1">
      <c r="A31" s="526" t="s">
        <v>481</v>
      </c>
      <c r="B31" s="552" t="s">
        <v>93</v>
      </c>
      <c r="C31" s="552" t="s">
        <v>93</v>
      </c>
      <c r="D31" s="552">
        <v>2.6526000000000001</v>
      </c>
      <c r="E31" s="552">
        <v>34.634799999999998</v>
      </c>
      <c r="F31" s="552">
        <v>137.7054</v>
      </c>
      <c r="G31" s="553">
        <v>2.6526000000000001</v>
      </c>
      <c r="H31" s="553">
        <v>172.34010000000001</v>
      </c>
      <c r="I31" s="553">
        <v>174.99270000000001</v>
      </c>
    </row>
    <row r="32" spans="1:9" s="47" customFormat="1" ht="14.25" customHeight="1">
      <c r="A32" s="527" t="s">
        <v>531</v>
      </c>
      <c r="B32" s="541" t="s">
        <v>93</v>
      </c>
      <c r="C32" s="541" t="s">
        <v>93</v>
      </c>
      <c r="D32" s="541">
        <v>0.24410000000000001</v>
      </c>
      <c r="E32" s="541">
        <v>7.0027999999999997</v>
      </c>
      <c r="F32" s="541">
        <v>3.6414</v>
      </c>
      <c r="G32" s="272">
        <v>0.24410000000000001</v>
      </c>
      <c r="H32" s="272">
        <v>10.6442</v>
      </c>
      <c r="I32" s="272">
        <v>10.888299999999999</v>
      </c>
    </row>
    <row r="33" spans="1:9" ht="14.25" customHeight="1">
      <c r="A33" s="528" t="s">
        <v>482</v>
      </c>
      <c r="B33" s="542" t="s">
        <v>93</v>
      </c>
      <c r="C33" s="542" t="s">
        <v>93</v>
      </c>
      <c r="D33" s="542">
        <v>1.4759</v>
      </c>
      <c r="E33" s="542">
        <v>27.3674</v>
      </c>
      <c r="F33" s="542">
        <v>129.2407</v>
      </c>
      <c r="G33" s="543">
        <v>1.4759</v>
      </c>
      <c r="H33" s="543">
        <v>156.60810000000001</v>
      </c>
      <c r="I33" s="543">
        <v>158.084</v>
      </c>
    </row>
    <row r="34" spans="1:9" ht="14.25" customHeight="1">
      <c r="A34" s="527" t="s">
        <v>483</v>
      </c>
      <c r="B34" s="541" t="s">
        <v>93</v>
      </c>
      <c r="C34" s="541" t="s">
        <v>93</v>
      </c>
      <c r="D34" s="541">
        <v>0.93259999999999998</v>
      </c>
      <c r="E34" s="541">
        <v>0.26450000000000001</v>
      </c>
      <c r="F34" s="541">
        <v>4.8232999999999997</v>
      </c>
      <c r="G34" s="272">
        <v>0.93259999999999998</v>
      </c>
      <c r="H34" s="272">
        <v>5.0877999999999997</v>
      </c>
      <c r="I34" s="272">
        <v>6.0204000000000004</v>
      </c>
    </row>
    <row r="35" spans="1:9" s="7" customFormat="1" ht="14.25" customHeight="1">
      <c r="A35" s="526" t="s">
        <v>484</v>
      </c>
      <c r="B35" s="552" t="s">
        <v>93</v>
      </c>
      <c r="C35" s="552" t="s">
        <v>93</v>
      </c>
      <c r="D35" s="552">
        <v>6.2873999999999999</v>
      </c>
      <c r="E35" s="552">
        <v>9.9748999999999999</v>
      </c>
      <c r="F35" s="552">
        <v>836.76080000000002</v>
      </c>
      <c r="G35" s="553">
        <v>6.2873999999999999</v>
      </c>
      <c r="H35" s="553">
        <v>846.73569999999995</v>
      </c>
      <c r="I35" s="553">
        <v>853.0231</v>
      </c>
    </row>
    <row r="36" spans="1:9" ht="14.25" customHeight="1">
      <c r="A36" s="530" t="s">
        <v>532</v>
      </c>
      <c r="B36" s="545" t="s">
        <v>93</v>
      </c>
      <c r="C36" s="545" t="s">
        <v>93</v>
      </c>
      <c r="D36" s="545">
        <v>1.8879999999999999</v>
      </c>
      <c r="E36" s="545">
        <v>1.0495000000000001</v>
      </c>
      <c r="F36" s="545">
        <v>73.224699999999999</v>
      </c>
      <c r="G36" s="546">
        <v>1.8879999999999999</v>
      </c>
      <c r="H36" s="546">
        <v>74.274199999999993</v>
      </c>
      <c r="I36" s="546">
        <v>76.162199999999999</v>
      </c>
    </row>
    <row r="37" spans="1:9" ht="14.25" customHeight="1">
      <c r="A37" s="529" t="s">
        <v>485</v>
      </c>
      <c r="B37" s="542" t="s">
        <v>93</v>
      </c>
      <c r="C37" s="542" t="s">
        <v>93</v>
      </c>
      <c r="D37" s="542" t="s">
        <v>93</v>
      </c>
      <c r="E37" s="542">
        <v>0.4995</v>
      </c>
      <c r="F37" s="542">
        <v>4.9032999999999998</v>
      </c>
      <c r="G37" s="543" t="s">
        <v>93</v>
      </c>
      <c r="H37" s="543">
        <v>5.4028</v>
      </c>
      <c r="I37" s="543">
        <v>5.4028</v>
      </c>
    </row>
    <row r="38" spans="1:9" ht="14.25" customHeight="1">
      <c r="A38" s="530" t="s">
        <v>486</v>
      </c>
      <c r="B38" s="541" t="s">
        <v>93</v>
      </c>
      <c r="C38" s="541" t="s">
        <v>93</v>
      </c>
      <c r="D38" s="541">
        <v>3.0003000000000002</v>
      </c>
      <c r="E38" s="541">
        <v>0</v>
      </c>
      <c r="F38" s="541">
        <v>4.1891999999999996</v>
      </c>
      <c r="G38" s="272">
        <v>3.0003000000000002</v>
      </c>
      <c r="H38" s="272">
        <v>4.1891999999999996</v>
      </c>
      <c r="I38" s="272">
        <v>7.1894999999999998</v>
      </c>
    </row>
    <row r="39" spans="1:9" ht="14.25" customHeight="1">
      <c r="A39" s="529" t="s">
        <v>487</v>
      </c>
      <c r="B39" s="547" t="s">
        <v>93</v>
      </c>
      <c r="C39" s="547" t="s">
        <v>93</v>
      </c>
      <c r="D39" s="547" t="s">
        <v>93</v>
      </c>
      <c r="E39" s="547">
        <v>2.1999999999999999E-2</v>
      </c>
      <c r="F39" s="547">
        <v>206.13120000000001</v>
      </c>
      <c r="G39" s="548" t="s">
        <v>93</v>
      </c>
      <c r="H39" s="548">
        <v>206.1532</v>
      </c>
      <c r="I39" s="548">
        <v>206.1532</v>
      </c>
    </row>
    <row r="40" spans="1:9" ht="14.25" customHeight="1">
      <c r="A40" s="530" t="s">
        <v>488</v>
      </c>
      <c r="B40" s="545" t="s">
        <v>93</v>
      </c>
      <c r="C40" s="545" t="s">
        <v>93</v>
      </c>
      <c r="D40" s="545">
        <v>0.34510000000000002</v>
      </c>
      <c r="E40" s="545" t="s">
        <v>93</v>
      </c>
      <c r="F40" s="545">
        <v>37.314300000000003</v>
      </c>
      <c r="G40" s="546">
        <v>0.34510000000000002</v>
      </c>
      <c r="H40" s="546">
        <v>37.314300000000003</v>
      </c>
      <c r="I40" s="546">
        <v>37.659399999999998</v>
      </c>
    </row>
    <row r="41" spans="1:9" ht="14.25" customHeight="1">
      <c r="A41" s="529" t="s">
        <v>489</v>
      </c>
      <c r="B41" s="547" t="s">
        <v>93</v>
      </c>
      <c r="C41" s="547" t="s">
        <v>93</v>
      </c>
      <c r="D41" s="547">
        <v>1.054</v>
      </c>
      <c r="E41" s="547">
        <v>8.4038000000000004</v>
      </c>
      <c r="F41" s="547">
        <v>169.2081</v>
      </c>
      <c r="G41" s="548">
        <v>1.054</v>
      </c>
      <c r="H41" s="548">
        <v>177.61189999999999</v>
      </c>
      <c r="I41" s="548">
        <v>178.66589999999999</v>
      </c>
    </row>
    <row r="42" spans="1:9" ht="14.25" customHeight="1">
      <c r="A42" s="530" t="s">
        <v>523</v>
      </c>
      <c r="B42" s="545" t="s">
        <v>93</v>
      </c>
      <c r="C42" s="545" t="s">
        <v>93</v>
      </c>
      <c r="D42" s="545" t="s">
        <v>93</v>
      </c>
      <c r="E42" s="545" t="s">
        <v>93</v>
      </c>
      <c r="F42" s="545">
        <v>98.969499999999996</v>
      </c>
      <c r="G42" s="546" t="s">
        <v>93</v>
      </c>
      <c r="H42" s="546">
        <v>98.969499999999996</v>
      </c>
      <c r="I42" s="546">
        <v>98.969499999999996</v>
      </c>
    </row>
    <row r="43" spans="1:9" s="47" customFormat="1" ht="14.25" customHeight="1">
      <c r="A43" s="529" t="s">
        <v>524</v>
      </c>
      <c r="B43" s="547" t="s">
        <v>93</v>
      </c>
      <c r="C43" s="547" t="s">
        <v>93</v>
      </c>
      <c r="D43" s="547" t="s">
        <v>93</v>
      </c>
      <c r="E43" s="547" t="s">
        <v>93</v>
      </c>
      <c r="F43" s="547">
        <v>242.82060000000001</v>
      </c>
      <c r="G43" s="548" t="s">
        <v>93</v>
      </c>
      <c r="H43" s="548">
        <v>242.82060000000001</v>
      </c>
      <c r="I43" s="548">
        <v>242.82060000000001</v>
      </c>
    </row>
    <row r="44" spans="1:9" s="7" customFormat="1" ht="14.25" customHeight="1">
      <c r="A44" s="560" t="s">
        <v>567</v>
      </c>
      <c r="B44" s="561" t="s">
        <v>93</v>
      </c>
      <c r="C44" s="561" t="s">
        <v>93</v>
      </c>
      <c r="D44" s="561">
        <v>0.182</v>
      </c>
      <c r="E44" s="561">
        <v>4.9364999999999997</v>
      </c>
      <c r="F44" s="561">
        <v>60.221800000000002</v>
      </c>
      <c r="G44" s="562">
        <v>0.182</v>
      </c>
      <c r="H44" s="562">
        <v>65.158199999999994</v>
      </c>
      <c r="I44" s="562">
        <v>65.340199999999996</v>
      </c>
    </row>
    <row r="45" spans="1:9" ht="14.25" customHeight="1">
      <c r="A45" s="529" t="s">
        <v>533</v>
      </c>
      <c r="B45" s="547" t="s">
        <v>93</v>
      </c>
      <c r="C45" s="547" t="s">
        <v>93</v>
      </c>
      <c r="D45" s="547">
        <v>2.3999999999999998E-3</v>
      </c>
      <c r="E45" s="547">
        <v>1.1223000000000001</v>
      </c>
      <c r="F45" s="547">
        <v>7.9598000000000004</v>
      </c>
      <c r="G45" s="548">
        <v>2.3999999999999998E-3</v>
      </c>
      <c r="H45" s="548">
        <v>9.0822000000000003</v>
      </c>
      <c r="I45" s="548">
        <v>9.0845000000000002</v>
      </c>
    </row>
    <row r="46" spans="1:9" s="47" customFormat="1" ht="14.25" customHeight="1">
      <c r="A46" s="530" t="s">
        <v>714</v>
      </c>
      <c r="B46" s="545" t="s">
        <v>93</v>
      </c>
      <c r="C46" s="545" t="s">
        <v>93</v>
      </c>
      <c r="D46" s="545">
        <v>0.17960000000000001</v>
      </c>
      <c r="E46" s="545">
        <v>3.8140999999999998</v>
      </c>
      <c r="F46" s="545">
        <v>52.261899999999997</v>
      </c>
      <c r="G46" s="546">
        <v>0.17960000000000001</v>
      </c>
      <c r="H46" s="546">
        <v>56.076099999999997</v>
      </c>
      <c r="I46" s="546">
        <v>56.255699999999997</v>
      </c>
    </row>
    <row r="47" spans="1:9" s="7" customFormat="1" ht="14.25" customHeight="1">
      <c r="A47" s="557" t="s">
        <v>490</v>
      </c>
      <c r="B47" s="558" t="s">
        <v>93</v>
      </c>
      <c r="C47" s="558" t="s">
        <v>93</v>
      </c>
      <c r="D47" s="558">
        <v>26.771699999999999</v>
      </c>
      <c r="E47" s="558">
        <v>194.8125</v>
      </c>
      <c r="F47" s="558">
        <v>2035.7140999999999</v>
      </c>
      <c r="G47" s="559">
        <v>26.771699999999999</v>
      </c>
      <c r="H47" s="559">
        <v>2230.5266999999999</v>
      </c>
      <c r="I47" s="559">
        <v>2257.2984000000001</v>
      </c>
    </row>
    <row r="48" spans="1:9" s="47" customFormat="1" ht="14.25" customHeight="1">
      <c r="A48" s="527" t="s">
        <v>534</v>
      </c>
      <c r="B48" s="541" t="s">
        <v>93</v>
      </c>
      <c r="C48" s="541" t="s">
        <v>93</v>
      </c>
      <c r="D48" s="541">
        <v>2.5689000000000002</v>
      </c>
      <c r="E48" s="541">
        <v>20.343499999999999</v>
      </c>
      <c r="F48" s="541">
        <v>217.916</v>
      </c>
      <c r="G48" s="272">
        <v>2.5689000000000002</v>
      </c>
      <c r="H48" s="272">
        <v>238.2595</v>
      </c>
      <c r="I48" s="272">
        <v>240.82830000000001</v>
      </c>
    </row>
    <row r="49" spans="1:9" ht="14.25" customHeight="1">
      <c r="A49" s="528" t="s">
        <v>491</v>
      </c>
      <c r="B49" s="542" t="s">
        <v>93</v>
      </c>
      <c r="C49" s="542" t="s">
        <v>93</v>
      </c>
      <c r="D49" s="542">
        <v>0.79149999999999998</v>
      </c>
      <c r="E49" s="542">
        <v>16.687899999999999</v>
      </c>
      <c r="F49" s="542">
        <v>121.1772</v>
      </c>
      <c r="G49" s="543">
        <v>0.79149999999999998</v>
      </c>
      <c r="H49" s="543">
        <v>137.86510000000001</v>
      </c>
      <c r="I49" s="543">
        <v>138.6566</v>
      </c>
    </row>
    <row r="50" spans="1:9" s="47" customFormat="1" ht="14.25" customHeight="1">
      <c r="A50" s="527" t="s">
        <v>492</v>
      </c>
      <c r="B50" s="541" t="s">
        <v>93</v>
      </c>
      <c r="C50" s="541" t="s">
        <v>93</v>
      </c>
      <c r="D50" s="541">
        <v>17.896899999999999</v>
      </c>
      <c r="E50" s="541">
        <v>91.840100000000007</v>
      </c>
      <c r="F50" s="541">
        <v>1354.2998</v>
      </c>
      <c r="G50" s="272">
        <v>17.896899999999999</v>
      </c>
      <c r="H50" s="272">
        <v>1446.1398999999999</v>
      </c>
      <c r="I50" s="272">
        <v>1464.0368000000001</v>
      </c>
    </row>
    <row r="51" spans="1:9" ht="14.25" customHeight="1">
      <c r="A51" s="528" t="s">
        <v>493</v>
      </c>
      <c r="B51" s="542" t="s">
        <v>93</v>
      </c>
      <c r="C51" s="542" t="s">
        <v>93</v>
      </c>
      <c r="D51" s="542">
        <v>1.7985</v>
      </c>
      <c r="E51" s="542">
        <v>20.9114</v>
      </c>
      <c r="F51" s="542">
        <v>74.322199999999995</v>
      </c>
      <c r="G51" s="543">
        <v>1.7985</v>
      </c>
      <c r="H51" s="543">
        <v>95.233500000000006</v>
      </c>
      <c r="I51" s="543">
        <v>97.031999999999996</v>
      </c>
    </row>
    <row r="52" spans="1:9" ht="14.25" customHeight="1">
      <c r="A52" s="527" t="s">
        <v>494</v>
      </c>
      <c r="B52" s="541" t="s">
        <v>93</v>
      </c>
      <c r="C52" s="541" t="s">
        <v>93</v>
      </c>
      <c r="D52" s="541">
        <v>2.629</v>
      </c>
      <c r="E52" s="541">
        <v>9.9914000000000005</v>
      </c>
      <c r="F52" s="541">
        <v>36.516800000000003</v>
      </c>
      <c r="G52" s="272">
        <v>2.629</v>
      </c>
      <c r="H52" s="272">
        <v>46.508200000000002</v>
      </c>
      <c r="I52" s="272">
        <v>49.137099999999997</v>
      </c>
    </row>
    <row r="53" spans="1:9" ht="14.25" customHeight="1">
      <c r="A53" s="528" t="s">
        <v>495</v>
      </c>
      <c r="B53" s="542" t="s">
        <v>93</v>
      </c>
      <c r="C53" s="542" t="s">
        <v>93</v>
      </c>
      <c r="D53" s="542">
        <v>1.087</v>
      </c>
      <c r="E53" s="542">
        <v>33.899700000000003</v>
      </c>
      <c r="F53" s="542">
        <v>210.69649999999999</v>
      </c>
      <c r="G53" s="543">
        <v>1.087</v>
      </c>
      <c r="H53" s="543">
        <v>244.59610000000001</v>
      </c>
      <c r="I53" s="543">
        <v>245.6832</v>
      </c>
    </row>
    <row r="54" spans="1:9" s="7" customFormat="1" ht="14.25" customHeight="1">
      <c r="A54" s="554" t="s">
        <v>496</v>
      </c>
      <c r="B54" s="555" t="s">
        <v>93</v>
      </c>
      <c r="C54" s="555" t="s">
        <v>93</v>
      </c>
      <c r="D54" s="555">
        <v>13.263299999999999</v>
      </c>
      <c r="E54" s="555">
        <v>155.85720000000001</v>
      </c>
      <c r="F54" s="555">
        <v>1335.7928999999999</v>
      </c>
      <c r="G54" s="556">
        <v>13.263299999999999</v>
      </c>
      <c r="H54" s="556">
        <v>1491.6501000000001</v>
      </c>
      <c r="I54" s="556">
        <v>1504.9133999999999</v>
      </c>
    </row>
    <row r="55" spans="1:9" s="47" customFormat="1" ht="14.25" customHeight="1">
      <c r="A55" s="529" t="s">
        <v>535</v>
      </c>
      <c r="B55" s="547" t="s">
        <v>93</v>
      </c>
      <c r="C55" s="547" t="s">
        <v>93</v>
      </c>
      <c r="D55" s="547" t="s">
        <v>93</v>
      </c>
      <c r="E55" s="547">
        <v>2.8258999999999999</v>
      </c>
      <c r="F55" s="547">
        <v>81.079800000000006</v>
      </c>
      <c r="G55" s="548" t="s">
        <v>93</v>
      </c>
      <c r="H55" s="548">
        <v>83.905699999999996</v>
      </c>
      <c r="I55" s="548">
        <v>83.905699999999996</v>
      </c>
    </row>
    <row r="56" spans="1:9" s="47" customFormat="1" ht="14.25" customHeight="1">
      <c r="A56" s="530" t="s">
        <v>497</v>
      </c>
      <c r="B56" s="545" t="s">
        <v>93</v>
      </c>
      <c r="C56" s="545" t="s">
        <v>93</v>
      </c>
      <c r="D56" s="545">
        <v>2.4782000000000002</v>
      </c>
      <c r="E56" s="545" t="s">
        <v>93</v>
      </c>
      <c r="F56" s="545">
        <v>27.447800000000001</v>
      </c>
      <c r="G56" s="546">
        <v>2.4782000000000002</v>
      </c>
      <c r="H56" s="546">
        <v>27.447800000000001</v>
      </c>
      <c r="I56" s="546">
        <v>29.925999999999998</v>
      </c>
    </row>
    <row r="57" spans="1:9" ht="14.25" customHeight="1">
      <c r="A57" s="529" t="s">
        <v>498</v>
      </c>
      <c r="B57" s="547" t="s">
        <v>93</v>
      </c>
      <c r="C57" s="547" t="s">
        <v>93</v>
      </c>
      <c r="D57" s="547">
        <v>0.43169999999999997</v>
      </c>
      <c r="E57" s="547">
        <v>68.849100000000007</v>
      </c>
      <c r="F57" s="547">
        <v>859.72410000000002</v>
      </c>
      <c r="G57" s="548">
        <v>0.43169999999999997</v>
      </c>
      <c r="H57" s="548">
        <v>928.57309999999995</v>
      </c>
      <c r="I57" s="548">
        <v>929.00480000000005</v>
      </c>
    </row>
    <row r="58" spans="1:9" ht="14.25" customHeight="1">
      <c r="A58" s="530" t="s">
        <v>499</v>
      </c>
      <c r="B58" s="545" t="s">
        <v>93</v>
      </c>
      <c r="C58" s="545" t="s">
        <v>93</v>
      </c>
      <c r="D58" s="545">
        <v>9.7829999999999995</v>
      </c>
      <c r="E58" s="545">
        <v>78.691800000000001</v>
      </c>
      <c r="F58" s="545">
        <v>313.98480000000001</v>
      </c>
      <c r="G58" s="546">
        <v>9.7829999999999995</v>
      </c>
      <c r="H58" s="546">
        <v>392.67660000000001</v>
      </c>
      <c r="I58" s="546">
        <v>402.45960000000002</v>
      </c>
    </row>
    <row r="59" spans="1:9" ht="14.25" customHeight="1">
      <c r="A59" s="528" t="s">
        <v>500</v>
      </c>
      <c r="B59" s="542" t="s">
        <v>93</v>
      </c>
      <c r="C59" s="542" t="s">
        <v>93</v>
      </c>
      <c r="D59" s="542">
        <v>0.57040000000000002</v>
      </c>
      <c r="E59" s="542">
        <v>5.4904000000000002</v>
      </c>
      <c r="F59" s="542">
        <v>41.160800000000002</v>
      </c>
      <c r="G59" s="543">
        <v>0.57040000000000002</v>
      </c>
      <c r="H59" s="543">
        <v>46.651200000000003</v>
      </c>
      <c r="I59" s="543">
        <v>47.221600000000002</v>
      </c>
    </row>
    <row r="60" spans="1:9" ht="14.25" customHeight="1">
      <c r="A60" s="527" t="s">
        <v>525</v>
      </c>
      <c r="B60" s="541" t="s">
        <v>93</v>
      </c>
      <c r="C60" s="541" t="s">
        <v>93</v>
      </c>
      <c r="D60" s="541" t="s">
        <v>93</v>
      </c>
      <c r="E60" s="541" t="s">
        <v>93</v>
      </c>
      <c r="F60" s="541">
        <v>12.3957</v>
      </c>
      <c r="G60" s="272" t="s">
        <v>93</v>
      </c>
      <c r="H60" s="272">
        <v>12.3957</v>
      </c>
      <c r="I60" s="272">
        <v>12.3957</v>
      </c>
    </row>
    <row r="61" spans="1:9" s="7" customFormat="1" ht="14.25" customHeight="1">
      <c r="A61" s="557" t="s">
        <v>501</v>
      </c>
      <c r="B61" s="558" t="s">
        <v>93</v>
      </c>
      <c r="C61" s="558" t="s">
        <v>93</v>
      </c>
      <c r="D61" s="558">
        <v>2.9868000000000001</v>
      </c>
      <c r="E61" s="558">
        <v>45.698500000000003</v>
      </c>
      <c r="F61" s="558">
        <v>252.7441</v>
      </c>
      <c r="G61" s="559">
        <v>2.9868000000000001</v>
      </c>
      <c r="H61" s="559">
        <v>298.44260000000003</v>
      </c>
      <c r="I61" s="559">
        <v>301.42950000000002</v>
      </c>
    </row>
    <row r="62" spans="1:9" s="47" customFormat="1" ht="14.25" customHeight="1">
      <c r="A62" s="530" t="s">
        <v>715</v>
      </c>
      <c r="B62" s="545" t="s">
        <v>93</v>
      </c>
      <c r="C62" s="545" t="s">
        <v>93</v>
      </c>
      <c r="D62" s="545" t="s">
        <v>93</v>
      </c>
      <c r="E62" s="545">
        <v>0.5625</v>
      </c>
      <c r="F62" s="545">
        <v>20.046900000000001</v>
      </c>
      <c r="G62" s="546" t="s">
        <v>93</v>
      </c>
      <c r="H62" s="546">
        <v>20.609400000000001</v>
      </c>
      <c r="I62" s="546">
        <v>20.609400000000001</v>
      </c>
    </row>
    <row r="63" spans="1:9" ht="14.25" customHeight="1">
      <c r="A63" s="529" t="s">
        <v>502</v>
      </c>
      <c r="B63" s="547" t="s">
        <v>93</v>
      </c>
      <c r="C63" s="547" t="s">
        <v>93</v>
      </c>
      <c r="D63" s="547">
        <v>2.0716000000000001</v>
      </c>
      <c r="E63" s="547">
        <v>26.190999999999999</v>
      </c>
      <c r="F63" s="547">
        <v>103.9927</v>
      </c>
      <c r="G63" s="548">
        <v>2.0716000000000001</v>
      </c>
      <c r="H63" s="548">
        <v>130.18369999999999</v>
      </c>
      <c r="I63" s="548">
        <v>132.25540000000001</v>
      </c>
    </row>
    <row r="64" spans="1:9" ht="14.25" customHeight="1">
      <c r="A64" s="530" t="s">
        <v>503</v>
      </c>
      <c r="B64" s="545" t="s">
        <v>93</v>
      </c>
      <c r="C64" s="545" t="s">
        <v>93</v>
      </c>
      <c r="D64" s="545">
        <v>0.41249999999999998</v>
      </c>
      <c r="E64" s="545">
        <v>0.4844</v>
      </c>
      <c r="F64" s="545">
        <v>11.6778</v>
      </c>
      <c r="G64" s="546">
        <v>0.41249999999999998</v>
      </c>
      <c r="H64" s="546">
        <v>12.1622</v>
      </c>
      <c r="I64" s="546">
        <v>12.5746</v>
      </c>
    </row>
    <row r="65" spans="1:9" ht="14.25" customHeight="1">
      <c r="A65" s="528" t="s">
        <v>504</v>
      </c>
      <c r="B65" s="591" t="s">
        <v>93</v>
      </c>
      <c r="C65" s="542" t="s">
        <v>93</v>
      </c>
      <c r="D65" s="542">
        <v>0.48580000000000001</v>
      </c>
      <c r="E65" s="542">
        <v>4.2069999999999999</v>
      </c>
      <c r="F65" s="542">
        <v>39.276000000000003</v>
      </c>
      <c r="G65" s="543">
        <v>0.48580000000000001</v>
      </c>
      <c r="H65" s="543">
        <v>43.482999999999997</v>
      </c>
      <c r="I65" s="543">
        <v>43.968699999999998</v>
      </c>
    </row>
    <row r="66" spans="1:9" ht="14.25" customHeight="1">
      <c r="A66" s="527" t="s">
        <v>505</v>
      </c>
      <c r="B66" s="541" t="s">
        <v>93</v>
      </c>
      <c r="C66" s="541" t="s">
        <v>93</v>
      </c>
      <c r="D66" s="541">
        <v>1.7000000000000001E-2</v>
      </c>
      <c r="E66" s="541">
        <v>14.2536</v>
      </c>
      <c r="F66" s="541">
        <v>77.750699999999995</v>
      </c>
      <c r="G66" s="272">
        <v>1.7000000000000001E-2</v>
      </c>
      <c r="H66" s="272">
        <v>92.004300000000001</v>
      </c>
      <c r="I66" s="272">
        <v>92.021299999999997</v>
      </c>
    </row>
    <row r="67" spans="1:9" ht="14.25" customHeight="1">
      <c r="A67" s="557" t="s">
        <v>506</v>
      </c>
      <c r="B67" s="558" t="s">
        <v>93</v>
      </c>
      <c r="C67" s="558" t="s">
        <v>93</v>
      </c>
      <c r="D67" s="733">
        <v>4.8875999999999999</v>
      </c>
      <c r="E67" s="558">
        <v>62.452599999999997</v>
      </c>
      <c r="F67" s="558">
        <v>535.20719999999994</v>
      </c>
      <c r="G67" s="559">
        <v>4.8875999999999999</v>
      </c>
      <c r="H67" s="559">
        <v>597.65970000000004</v>
      </c>
      <c r="I67" s="559">
        <v>602.54729999999995</v>
      </c>
    </row>
    <row r="68" spans="1:9" ht="14.25" customHeight="1">
      <c r="A68" s="731" t="s">
        <v>508</v>
      </c>
      <c r="B68" s="732" t="s">
        <v>93</v>
      </c>
      <c r="C68" s="732" t="s">
        <v>93</v>
      </c>
      <c r="D68" s="732">
        <f>SUM(D9,D14,D20,D27,D31,D35,D44,D47,D54,D61,D67)</f>
        <v>89.964300000000009</v>
      </c>
      <c r="E68" s="732">
        <f t="shared" ref="E68:I68" si="0">SUM(E9,E14,E20,E27,E31,E35,E44,E47,E54,E61,E67)</f>
        <v>933.84399999999994</v>
      </c>
      <c r="F68" s="732">
        <f t="shared" si="0"/>
        <v>7743.1155999999983</v>
      </c>
      <c r="G68" s="732">
        <f t="shared" si="0"/>
        <v>89.964300000000009</v>
      </c>
      <c r="H68" s="732">
        <f t="shared" si="0"/>
        <v>8676.9593999999997</v>
      </c>
      <c r="I68" s="732">
        <f t="shared" si="0"/>
        <v>8766.9238000000005</v>
      </c>
    </row>
    <row r="69" spans="1:9" ht="14.25" customHeight="1">
      <c r="A69" s="218" t="s">
        <v>728</v>
      </c>
      <c r="B69" s="586"/>
      <c r="C69" s="586"/>
      <c r="D69" s="586"/>
      <c r="E69" s="586"/>
      <c r="F69" s="586"/>
      <c r="G69" s="586"/>
      <c r="H69" s="586"/>
      <c r="I69" s="586"/>
    </row>
    <row r="70" spans="1:9" ht="14.25" customHeight="1">
      <c r="A70" s="218" t="s">
        <v>528</v>
      </c>
      <c r="B70" s="586"/>
      <c r="C70" s="586"/>
      <c r="D70" s="586"/>
      <c r="E70" s="586"/>
      <c r="F70" s="586"/>
      <c r="G70" s="586"/>
      <c r="H70" s="586"/>
      <c r="I70" s="586"/>
    </row>
    <row r="71" spans="1:9" ht="15" customHeight="1">
      <c r="A71" s="566" t="s">
        <v>550</v>
      </c>
      <c r="B71" s="3"/>
      <c r="C71" s="213"/>
      <c r="D71" s="3"/>
      <c r="E71" s="3"/>
      <c r="F71" s="213"/>
      <c r="G71" s="3"/>
      <c r="H71" s="3"/>
      <c r="I71" s="3"/>
    </row>
    <row r="72" spans="1:9" ht="15" customHeight="1">
      <c r="A72" s="38" t="s">
        <v>568</v>
      </c>
      <c r="D72" s="3"/>
      <c r="E72" s="3"/>
      <c r="F72" s="213"/>
      <c r="G72" s="3"/>
      <c r="H72" s="3"/>
      <c r="I72" s="3"/>
    </row>
    <row r="73" spans="1:9">
      <c r="A73" s="244" t="s">
        <v>339</v>
      </c>
      <c r="B73" s="3"/>
      <c r="C73" s="213"/>
      <c r="D73" s="3"/>
      <c r="E73" s="3"/>
      <c r="F73" s="213"/>
      <c r="G73" s="3"/>
      <c r="H73" s="3"/>
      <c r="I73" s="3"/>
    </row>
    <row r="76" spans="1:9" ht="16.5">
      <c r="A76" s="88" t="s">
        <v>742</v>
      </c>
    </row>
    <row r="77" spans="1:9" ht="13.5" thickBot="1">
      <c r="A77" s="206"/>
      <c r="I77" s="444" t="s">
        <v>27</v>
      </c>
    </row>
    <row r="78" spans="1:9">
      <c r="A78" s="205" t="s">
        <v>512</v>
      </c>
      <c r="B78" s="531" t="s">
        <v>104</v>
      </c>
      <c r="C78" s="531" t="s">
        <v>105</v>
      </c>
      <c r="D78" s="531" t="s">
        <v>106</v>
      </c>
      <c r="E78" s="531" t="s">
        <v>377</v>
      </c>
      <c r="F78" s="532">
        <v>300000</v>
      </c>
      <c r="G78" s="533" t="s">
        <v>540</v>
      </c>
      <c r="H78" s="533" t="s">
        <v>540</v>
      </c>
      <c r="I78" s="533" t="s">
        <v>527</v>
      </c>
    </row>
    <row r="79" spans="1:9">
      <c r="A79" s="204"/>
      <c r="B79" s="534" t="s">
        <v>40</v>
      </c>
      <c r="C79" s="534" t="s">
        <v>40</v>
      </c>
      <c r="D79" s="534" t="s">
        <v>40</v>
      </c>
      <c r="E79" s="534" t="s">
        <v>40</v>
      </c>
      <c r="F79" s="534" t="s">
        <v>42</v>
      </c>
      <c r="G79" s="535" t="s">
        <v>526</v>
      </c>
      <c r="H79" s="535" t="s">
        <v>398</v>
      </c>
      <c r="I79" s="535" t="s">
        <v>120</v>
      </c>
    </row>
    <row r="80" spans="1:9" ht="13.5" thickBot="1">
      <c r="A80" s="207"/>
      <c r="B80" s="536" t="s">
        <v>107</v>
      </c>
      <c r="C80" s="536" t="s">
        <v>108</v>
      </c>
      <c r="D80" s="536" t="s">
        <v>109</v>
      </c>
      <c r="E80" s="536" t="s">
        <v>378</v>
      </c>
      <c r="F80" s="536" t="s">
        <v>110</v>
      </c>
      <c r="G80" s="537" t="s">
        <v>398</v>
      </c>
      <c r="H80" s="537" t="s">
        <v>110</v>
      </c>
      <c r="I80" s="537" t="s">
        <v>541</v>
      </c>
    </row>
    <row r="82" spans="1:9">
      <c r="A82" s="549" t="s">
        <v>462</v>
      </c>
      <c r="B82" s="550" t="s">
        <v>93</v>
      </c>
      <c r="C82" s="550" t="s">
        <v>93</v>
      </c>
      <c r="D82" s="567">
        <f t="shared" ref="D82:I91" si="1">IF(D9="-","-",D9/D$68)</f>
        <v>0.19798408924428909</v>
      </c>
      <c r="E82" s="567">
        <f t="shared" si="1"/>
        <v>0.32150594746017541</v>
      </c>
      <c r="F82" s="567">
        <f t="shared" si="1"/>
        <v>0.21552002917275317</v>
      </c>
      <c r="G82" s="568">
        <f t="shared" si="1"/>
        <v>0.19798408924428909</v>
      </c>
      <c r="H82" s="568">
        <f t="shared" si="1"/>
        <v>0.22692660057853906</v>
      </c>
      <c r="I82" s="568">
        <f t="shared" si="1"/>
        <v>0.22662959611899441</v>
      </c>
    </row>
    <row r="83" spans="1:9">
      <c r="A83" s="527" t="s">
        <v>463</v>
      </c>
      <c r="B83" s="541" t="s">
        <v>93</v>
      </c>
      <c r="C83" s="541" t="s">
        <v>93</v>
      </c>
      <c r="D83" s="569">
        <f t="shared" si="1"/>
        <v>0.19210509057481687</v>
      </c>
      <c r="E83" s="569">
        <f t="shared" si="1"/>
        <v>0.31277044131568016</v>
      </c>
      <c r="F83" s="569">
        <f t="shared" si="1"/>
        <v>0.2083862857478197</v>
      </c>
      <c r="G83" s="570">
        <f t="shared" si="1"/>
        <v>0.19210509057481687</v>
      </c>
      <c r="H83" s="570">
        <f t="shared" si="1"/>
        <v>0.21962048134050274</v>
      </c>
      <c r="I83" s="570">
        <f t="shared" si="1"/>
        <v>0.2193381217708314</v>
      </c>
    </row>
    <row r="84" spans="1:9">
      <c r="A84" s="528" t="s">
        <v>464</v>
      </c>
      <c r="B84" s="542" t="s">
        <v>93</v>
      </c>
      <c r="C84" s="542" t="s">
        <v>93</v>
      </c>
      <c r="D84" s="571">
        <f t="shared" si="1"/>
        <v>5.878998669472224E-3</v>
      </c>
      <c r="E84" s="571">
        <f t="shared" si="1"/>
        <v>7.9345158291963119E-3</v>
      </c>
      <c r="F84" s="571">
        <f t="shared" si="1"/>
        <v>5.4479362286674379E-3</v>
      </c>
      <c r="G84" s="572">
        <f t="shared" si="1"/>
        <v>5.878998669472224E-3</v>
      </c>
      <c r="H84" s="572">
        <f t="shared" si="1"/>
        <v>5.7155505418176791E-3</v>
      </c>
      <c r="I84" s="572">
        <f t="shared" si="1"/>
        <v>5.717227746407468E-3</v>
      </c>
    </row>
    <row r="85" spans="1:9">
      <c r="A85" s="527" t="s">
        <v>465</v>
      </c>
      <c r="B85" s="541" t="s">
        <v>93</v>
      </c>
      <c r="C85" s="541" t="s">
        <v>93</v>
      </c>
      <c r="D85" s="569" t="str">
        <f t="shared" si="1"/>
        <v>-</v>
      </c>
      <c r="E85" s="569">
        <f t="shared" si="1"/>
        <v>8.0088323103216384E-4</v>
      </c>
      <c r="F85" s="569">
        <f t="shared" si="1"/>
        <v>1.1615221139149726E-3</v>
      </c>
      <c r="G85" s="570" t="str">
        <f t="shared" si="1"/>
        <v>-</v>
      </c>
      <c r="H85" s="570">
        <f t="shared" si="1"/>
        <v>1.1227089526314943E-3</v>
      </c>
      <c r="I85" s="570">
        <f t="shared" si="1"/>
        <v>1.1111879402898425E-3</v>
      </c>
    </row>
    <row r="86" spans="1:9">
      <c r="A86" s="528" t="s">
        <v>522</v>
      </c>
      <c r="B86" s="542" t="s">
        <v>93</v>
      </c>
      <c r="C86" s="542" t="s">
        <v>93</v>
      </c>
      <c r="D86" s="571" t="str">
        <f t="shared" si="1"/>
        <v>-</v>
      </c>
      <c r="E86" s="571" t="str">
        <f t="shared" si="1"/>
        <v>-</v>
      </c>
      <c r="F86" s="571">
        <f t="shared" si="1"/>
        <v>5.121581808748924E-4</v>
      </c>
      <c r="G86" s="572" t="str">
        <f t="shared" si="1"/>
        <v>-</v>
      </c>
      <c r="H86" s="572">
        <f t="shared" si="1"/>
        <v>4.5703798037824173E-4</v>
      </c>
      <c r="I86" s="572">
        <f t="shared" si="1"/>
        <v>4.5234794900350336E-4</v>
      </c>
    </row>
    <row r="87" spans="1:9">
      <c r="A87" s="554" t="s">
        <v>466</v>
      </c>
      <c r="B87" s="555" t="s">
        <v>93</v>
      </c>
      <c r="C87" s="555" t="s">
        <v>93</v>
      </c>
      <c r="D87" s="575">
        <f t="shared" si="1"/>
        <v>5.6391257420999215E-2</v>
      </c>
      <c r="E87" s="575">
        <f t="shared" si="1"/>
        <v>7.7134724857685022E-2</v>
      </c>
      <c r="F87" s="575">
        <f t="shared" si="1"/>
        <v>5.4730424016916406E-2</v>
      </c>
      <c r="G87" s="576">
        <f t="shared" si="1"/>
        <v>5.6391257420999215E-2</v>
      </c>
      <c r="H87" s="576">
        <f t="shared" si="1"/>
        <v>5.714165263928745E-2</v>
      </c>
      <c r="I87" s="576">
        <f t="shared" si="1"/>
        <v>5.7133951592005391E-2</v>
      </c>
    </row>
    <row r="88" spans="1:9">
      <c r="A88" s="528" t="s">
        <v>472</v>
      </c>
      <c r="B88" s="542" t="s">
        <v>93</v>
      </c>
      <c r="C88" s="542" t="s">
        <v>93</v>
      </c>
      <c r="D88" s="571" t="str">
        <f t="shared" si="1"/>
        <v>-</v>
      </c>
      <c r="E88" s="571">
        <f t="shared" si="1"/>
        <v>5.6401283297852743E-4</v>
      </c>
      <c r="F88" s="571">
        <f t="shared" si="1"/>
        <v>1.0275062921700408E-3</v>
      </c>
      <c r="G88" s="572" t="str">
        <f t="shared" si="1"/>
        <v>-</v>
      </c>
      <c r="H88" s="572">
        <f t="shared" si="1"/>
        <v>9.7761204230136195E-4</v>
      </c>
      <c r="I88" s="572">
        <f t="shared" si="1"/>
        <v>9.6757998512545516E-4</v>
      </c>
    </row>
    <row r="89" spans="1:9">
      <c r="A89" s="527" t="s">
        <v>467</v>
      </c>
      <c r="B89" s="541" t="s">
        <v>93</v>
      </c>
      <c r="C89" s="541" t="s">
        <v>93</v>
      </c>
      <c r="D89" s="569">
        <f t="shared" si="1"/>
        <v>1.5506150773140013E-3</v>
      </c>
      <c r="E89" s="569">
        <f t="shared" si="1"/>
        <v>6.9444146988147917E-4</v>
      </c>
      <c r="F89" s="569">
        <f t="shared" si="1"/>
        <v>5.9907409880332935E-4</v>
      </c>
      <c r="G89" s="570">
        <f t="shared" si="1"/>
        <v>1.5506150773140013E-3</v>
      </c>
      <c r="H89" s="570">
        <f t="shared" si="1"/>
        <v>6.0934939951430458E-4</v>
      </c>
      <c r="I89" s="570">
        <f t="shared" si="1"/>
        <v>6.1899705344764142E-4</v>
      </c>
    </row>
    <row r="90" spans="1:9">
      <c r="A90" s="544" t="s">
        <v>468</v>
      </c>
      <c r="B90" s="542" t="s">
        <v>93</v>
      </c>
      <c r="C90" s="542" t="s">
        <v>93</v>
      </c>
      <c r="D90" s="571">
        <f t="shared" si="1"/>
        <v>5.4840642343685214E-2</v>
      </c>
      <c r="E90" s="571">
        <f t="shared" si="1"/>
        <v>6.5578190789896393E-2</v>
      </c>
      <c r="F90" s="571">
        <f t="shared" si="1"/>
        <v>5.2595908551333018E-2</v>
      </c>
      <c r="G90" s="572">
        <f t="shared" si="1"/>
        <v>5.4840642343685214E-2</v>
      </c>
      <c r="H90" s="572">
        <f t="shared" si="1"/>
        <v>5.3993107308995821E-2</v>
      </c>
      <c r="I90" s="572">
        <f t="shared" si="1"/>
        <v>5.4001803916671434E-2</v>
      </c>
    </row>
    <row r="91" spans="1:9">
      <c r="A91" s="527" t="s">
        <v>469</v>
      </c>
      <c r="B91" s="541" t="s">
        <v>93</v>
      </c>
      <c r="C91" s="541" t="s">
        <v>93</v>
      </c>
      <c r="D91" s="569" t="str">
        <f t="shared" si="1"/>
        <v>-</v>
      </c>
      <c r="E91" s="569">
        <f t="shared" si="1"/>
        <v>7.6072663100046692E-4</v>
      </c>
      <c r="F91" s="569">
        <f t="shared" si="1"/>
        <v>2.7633579434097565E-4</v>
      </c>
      <c r="G91" s="570" t="str">
        <f t="shared" si="1"/>
        <v>-</v>
      </c>
      <c r="H91" s="570">
        <f t="shared" si="1"/>
        <v>3.2846759660993689E-4</v>
      </c>
      <c r="I91" s="570">
        <f t="shared" si="1"/>
        <v>3.250969285258302E-4</v>
      </c>
    </row>
    <row r="92" spans="1:9">
      <c r="A92" s="528" t="s">
        <v>470</v>
      </c>
      <c r="B92" s="542" t="s">
        <v>93</v>
      </c>
      <c r="C92" s="542" t="s">
        <v>93</v>
      </c>
      <c r="D92" s="571" t="str">
        <f t="shared" ref="D92:I101" si="2">IF(D19="-","-",D19/D$68)</f>
        <v>-</v>
      </c>
      <c r="E92" s="571">
        <f t="shared" si="2"/>
        <v>9.5373531339281517E-3</v>
      </c>
      <c r="F92" s="571">
        <f t="shared" si="2"/>
        <v>9.1242341777772267E-5</v>
      </c>
      <c r="G92" s="572" t="str">
        <f t="shared" si="2"/>
        <v>-</v>
      </c>
      <c r="H92" s="572">
        <f t="shared" si="2"/>
        <v>1.1078650431394204E-3</v>
      </c>
      <c r="I92" s="572">
        <f t="shared" si="2"/>
        <v>1.0964963559966152E-3</v>
      </c>
    </row>
    <row r="93" spans="1:9">
      <c r="A93" s="554" t="s">
        <v>471</v>
      </c>
      <c r="B93" s="555" t="s">
        <v>93</v>
      </c>
      <c r="C93" s="555" t="s">
        <v>93</v>
      </c>
      <c r="D93" s="575">
        <f t="shared" si="2"/>
        <v>4.972972612469613E-2</v>
      </c>
      <c r="E93" s="575">
        <f t="shared" si="2"/>
        <v>1.4070230145506103E-2</v>
      </c>
      <c r="F93" s="575">
        <f t="shared" si="2"/>
        <v>8.3567136722070903E-3</v>
      </c>
      <c r="G93" s="576">
        <f t="shared" si="2"/>
        <v>4.972972612469613E-2</v>
      </c>
      <c r="H93" s="576">
        <f t="shared" si="2"/>
        <v>8.9716220177312352E-3</v>
      </c>
      <c r="I93" s="576">
        <f t="shared" si="2"/>
        <v>9.3898728765042985E-3</v>
      </c>
    </row>
    <row r="94" spans="1:9">
      <c r="A94" s="544" t="s">
        <v>472</v>
      </c>
      <c r="B94" s="542" t="s">
        <v>93</v>
      </c>
      <c r="C94" s="542" t="s">
        <v>93</v>
      </c>
      <c r="D94" s="571">
        <f t="shared" si="2"/>
        <v>3.1030086378707994E-2</v>
      </c>
      <c r="E94" s="571">
        <f t="shared" si="2"/>
        <v>2.1234810096761345E-4</v>
      </c>
      <c r="F94" s="571">
        <f t="shared" si="2"/>
        <v>9.4832627837817654E-5</v>
      </c>
      <c r="G94" s="572">
        <f t="shared" si="2"/>
        <v>3.1030086378707994E-2</v>
      </c>
      <c r="H94" s="572">
        <f t="shared" si="2"/>
        <v>1.0748004652413148E-4</v>
      </c>
      <c r="I94" s="572">
        <f t="shared" si="2"/>
        <v>4.2480122845370229E-4</v>
      </c>
    </row>
    <row r="95" spans="1:9">
      <c r="A95" s="527" t="s">
        <v>473</v>
      </c>
      <c r="B95" s="541" t="s">
        <v>93</v>
      </c>
      <c r="C95" s="541" t="s">
        <v>93</v>
      </c>
      <c r="D95" s="569" t="str">
        <f t="shared" si="2"/>
        <v>-</v>
      </c>
      <c r="E95" s="569">
        <f t="shared" si="2"/>
        <v>2.816316215556346E-5</v>
      </c>
      <c r="F95" s="569">
        <f t="shared" si="2"/>
        <v>9.4613077970836463E-5</v>
      </c>
      <c r="G95" s="570" t="str">
        <f t="shared" si="2"/>
        <v>-</v>
      </c>
      <c r="H95" s="570">
        <f t="shared" si="2"/>
        <v>8.7461513303842365E-5</v>
      </c>
      <c r="I95" s="570">
        <f t="shared" si="2"/>
        <v>8.6564000932687473E-5</v>
      </c>
    </row>
    <row r="96" spans="1:9">
      <c r="A96" s="528" t="s">
        <v>474</v>
      </c>
      <c r="B96" s="542" t="s">
        <v>93</v>
      </c>
      <c r="C96" s="542" t="s">
        <v>93</v>
      </c>
      <c r="D96" s="571">
        <f t="shared" si="2"/>
        <v>2.3898368575090337E-4</v>
      </c>
      <c r="E96" s="571">
        <f t="shared" si="2"/>
        <v>2.1211251558076083E-3</v>
      </c>
      <c r="F96" s="571">
        <f t="shared" si="2"/>
        <v>4.1229398667378811E-3</v>
      </c>
      <c r="G96" s="572">
        <f t="shared" si="2"/>
        <v>2.3898368575090337E-4</v>
      </c>
      <c r="H96" s="572">
        <f t="shared" si="2"/>
        <v>3.9074978269461541E-3</v>
      </c>
      <c r="I96" s="572">
        <f t="shared" si="2"/>
        <v>3.8698522736104989E-3</v>
      </c>
    </row>
    <row r="97" spans="1:9">
      <c r="A97" s="527" t="s">
        <v>475</v>
      </c>
      <c r="B97" s="541" t="s">
        <v>93</v>
      </c>
      <c r="C97" s="541" t="s">
        <v>93</v>
      </c>
      <c r="D97" s="569">
        <f t="shared" si="2"/>
        <v>2.7833262749779632E-3</v>
      </c>
      <c r="E97" s="569">
        <f t="shared" si="2"/>
        <v>1.0264134052368491E-2</v>
      </c>
      <c r="F97" s="569">
        <f t="shared" si="2"/>
        <v>1.6069113058314671E-3</v>
      </c>
      <c r="G97" s="570">
        <f t="shared" si="2"/>
        <v>2.7833262749779632E-3</v>
      </c>
      <c r="H97" s="570">
        <f t="shared" si="2"/>
        <v>2.5386312168292503E-3</v>
      </c>
      <c r="I97" s="570">
        <f t="shared" si="2"/>
        <v>2.541142196308356E-3</v>
      </c>
    </row>
    <row r="98" spans="1:9">
      <c r="A98" s="528" t="s">
        <v>476</v>
      </c>
      <c r="B98" s="542" t="s">
        <v>93</v>
      </c>
      <c r="C98" s="542" t="s">
        <v>93</v>
      </c>
      <c r="D98" s="571">
        <f t="shared" si="2"/>
        <v>1.5677329785259264E-2</v>
      </c>
      <c r="E98" s="571" t="str">
        <f t="shared" si="2"/>
        <v>-</v>
      </c>
      <c r="F98" s="571">
        <f t="shared" si="2"/>
        <v>2.4011264922869035E-3</v>
      </c>
      <c r="G98" s="572">
        <f t="shared" si="2"/>
        <v>1.5677329785259264E-2</v>
      </c>
      <c r="H98" s="572">
        <f t="shared" si="2"/>
        <v>2.1427091153613095E-3</v>
      </c>
      <c r="I98" s="572">
        <f t="shared" si="2"/>
        <v>2.2815984781343712E-3</v>
      </c>
    </row>
    <row r="99" spans="1:9">
      <c r="A99" s="530" t="s">
        <v>477</v>
      </c>
      <c r="B99" s="545" t="s">
        <v>93</v>
      </c>
      <c r="C99" s="545" t="s">
        <v>93</v>
      </c>
      <c r="D99" s="577" t="str">
        <f t="shared" si="2"/>
        <v>-</v>
      </c>
      <c r="E99" s="577">
        <f t="shared" si="2"/>
        <v>1.4443525899400758E-3</v>
      </c>
      <c r="F99" s="577">
        <f t="shared" si="2"/>
        <v>2.582939611543447E-8</v>
      </c>
      <c r="G99" s="578" t="str">
        <f t="shared" si="2"/>
        <v>-</v>
      </c>
      <c r="H99" s="578">
        <f t="shared" si="2"/>
        <v>1.5546920733546362E-4</v>
      </c>
      <c r="I99" s="578">
        <f t="shared" si="2"/>
        <v>1.5387381375437528E-4</v>
      </c>
    </row>
    <row r="100" spans="1:9">
      <c r="A100" s="526" t="s">
        <v>478</v>
      </c>
      <c r="B100" s="552" t="s">
        <v>93</v>
      </c>
      <c r="C100" s="552" t="s">
        <v>93</v>
      </c>
      <c r="D100" s="573">
        <f t="shared" si="2"/>
        <v>6.1961244627035388E-2</v>
      </c>
      <c r="E100" s="573">
        <f t="shared" si="2"/>
        <v>4.290802318160207E-2</v>
      </c>
      <c r="F100" s="573">
        <f t="shared" si="2"/>
        <v>5.0584521817031908E-2</v>
      </c>
      <c r="G100" s="574">
        <f t="shared" si="2"/>
        <v>6.1961244627035388E-2</v>
      </c>
      <c r="H100" s="574">
        <f t="shared" si="2"/>
        <v>4.9758351986757023E-2</v>
      </c>
      <c r="I100" s="574">
        <f t="shared" si="2"/>
        <v>4.9883574897730938E-2</v>
      </c>
    </row>
    <row r="101" spans="1:9">
      <c r="A101" s="530" t="s">
        <v>472</v>
      </c>
      <c r="B101" s="545" t="s">
        <v>93</v>
      </c>
      <c r="C101" s="545" t="s">
        <v>93</v>
      </c>
      <c r="D101" s="577" t="str">
        <f t="shared" si="2"/>
        <v>-</v>
      </c>
      <c r="E101" s="577">
        <f t="shared" si="2"/>
        <v>2.1456474528936311E-3</v>
      </c>
      <c r="F101" s="577">
        <f t="shared" si="2"/>
        <v>7.8641987470779873E-3</v>
      </c>
      <c r="G101" s="578" t="str">
        <f t="shared" si="2"/>
        <v>-</v>
      </c>
      <c r="H101" s="578">
        <f t="shared" si="2"/>
        <v>7.2487489108223795E-3</v>
      </c>
      <c r="I101" s="578">
        <f t="shared" si="2"/>
        <v>7.1743637146703615E-3</v>
      </c>
    </row>
    <row r="102" spans="1:9">
      <c r="A102" s="528" t="s">
        <v>479</v>
      </c>
      <c r="B102" s="542" t="s">
        <v>93</v>
      </c>
      <c r="C102" s="542" t="s">
        <v>93</v>
      </c>
      <c r="D102" s="571">
        <f t="shared" ref="D102:I111" si="3">IF(D29="-","-",D29/D$68)</f>
        <v>3.1317978353635825E-2</v>
      </c>
      <c r="E102" s="571">
        <f t="shared" si="3"/>
        <v>3.1658928043656116E-2</v>
      </c>
      <c r="F102" s="571">
        <f t="shared" si="3"/>
        <v>2.6295461738941369E-2</v>
      </c>
      <c r="G102" s="572">
        <f t="shared" si="3"/>
        <v>3.1317978353635825E-2</v>
      </c>
      <c r="H102" s="572">
        <f t="shared" si="3"/>
        <v>2.687269690347981E-2</v>
      </c>
      <c r="I102" s="572">
        <f t="shared" si="3"/>
        <v>2.6918313125979261E-2</v>
      </c>
    </row>
    <row r="103" spans="1:9">
      <c r="A103" s="527" t="s">
        <v>480</v>
      </c>
      <c r="B103" s="541" t="s">
        <v>93</v>
      </c>
      <c r="C103" s="541" t="s">
        <v>93</v>
      </c>
      <c r="D103" s="569">
        <f t="shared" si="3"/>
        <v>3.0643266273399559E-2</v>
      </c>
      <c r="E103" s="569">
        <f t="shared" si="3"/>
        <v>9.1034476850523228E-3</v>
      </c>
      <c r="F103" s="569">
        <f t="shared" si="3"/>
        <v>1.6424874245710607E-2</v>
      </c>
      <c r="G103" s="570">
        <f t="shared" si="3"/>
        <v>3.0643266273399559E-2</v>
      </c>
      <c r="H103" s="570">
        <f t="shared" si="3"/>
        <v>1.5636917697229285E-2</v>
      </c>
      <c r="I103" s="570">
        <f t="shared" si="3"/>
        <v>1.5790909463590866E-2</v>
      </c>
    </row>
    <row r="104" spans="1:9">
      <c r="A104" s="526" t="s">
        <v>481</v>
      </c>
      <c r="B104" s="552" t="s">
        <v>93</v>
      </c>
      <c r="C104" s="552" t="s">
        <v>93</v>
      </c>
      <c r="D104" s="573">
        <f t="shared" si="3"/>
        <v>2.9485029061527737E-2</v>
      </c>
      <c r="E104" s="573">
        <f t="shared" si="3"/>
        <v>3.7088421620741795E-2</v>
      </c>
      <c r="F104" s="573">
        <f t="shared" si="3"/>
        <v>1.778423661917175E-2</v>
      </c>
      <c r="G104" s="574">
        <f t="shared" si="3"/>
        <v>2.9485029061527737E-2</v>
      </c>
      <c r="H104" s="574">
        <f t="shared" si="3"/>
        <v>1.9861807812538573E-2</v>
      </c>
      <c r="I104" s="574">
        <f t="shared" si="3"/>
        <v>1.996055902755765E-2</v>
      </c>
    </row>
    <row r="105" spans="1:9">
      <c r="A105" s="527" t="s">
        <v>472</v>
      </c>
      <c r="B105" s="541" t="s">
        <v>93</v>
      </c>
      <c r="C105" s="541" t="s">
        <v>93</v>
      </c>
      <c r="D105" s="569">
        <f t="shared" si="3"/>
        <v>2.7132984972928148E-3</v>
      </c>
      <c r="E105" s="569">
        <f t="shared" si="3"/>
        <v>7.4988970320524631E-3</v>
      </c>
      <c r="F105" s="569">
        <f t="shared" si="3"/>
        <v>4.7027581507371537E-4</v>
      </c>
      <c r="G105" s="570">
        <f t="shared" si="3"/>
        <v>2.7132984972928148E-3</v>
      </c>
      <c r="H105" s="570">
        <f t="shared" si="3"/>
        <v>1.2267200420460651E-3</v>
      </c>
      <c r="I105" s="570">
        <f t="shared" si="3"/>
        <v>1.2419749787262893E-3</v>
      </c>
    </row>
    <row r="106" spans="1:9">
      <c r="A106" s="528" t="s">
        <v>482</v>
      </c>
      <c r="B106" s="542" t="s">
        <v>93</v>
      </c>
      <c r="C106" s="542" t="s">
        <v>93</v>
      </c>
      <c r="D106" s="571">
        <f t="shared" si="3"/>
        <v>1.6405396362779455E-2</v>
      </c>
      <c r="E106" s="571">
        <f t="shared" si="3"/>
        <v>2.9306179618865679E-2</v>
      </c>
      <c r="F106" s="571">
        <f t="shared" si="3"/>
        <v>1.6691046172680159E-2</v>
      </c>
      <c r="G106" s="572">
        <f t="shared" si="3"/>
        <v>1.6405396362779455E-2</v>
      </c>
      <c r="H106" s="572">
        <f t="shared" si="3"/>
        <v>1.8048730296006687E-2</v>
      </c>
      <c r="I106" s="572">
        <f t="shared" si="3"/>
        <v>1.803186654821843E-2</v>
      </c>
    </row>
    <row r="107" spans="1:9">
      <c r="A107" s="527" t="s">
        <v>483</v>
      </c>
      <c r="B107" s="541" t="s">
        <v>93</v>
      </c>
      <c r="C107" s="541" t="s">
        <v>93</v>
      </c>
      <c r="D107" s="569">
        <f t="shared" si="3"/>
        <v>1.0366334201455465E-2</v>
      </c>
      <c r="E107" s="569">
        <f t="shared" si="3"/>
        <v>2.8323788555690248E-4</v>
      </c>
      <c r="F107" s="569">
        <f t="shared" si="3"/>
        <v>6.2291463141787536E-4</v>
      </c>
      <c r="G107" s="570">
        <f t="shared" si="3"/>
        <v>1.0366334201455465E-2</v>
      </c>
      <c r="H107" s="570">
        <f t="shared" si="3"/>
        <v>5.8635747448582045E-4</v>
      </c>
      <c r="I107" s="570">
        <f t="shared" si="3"/>
        <v>6.8671750061292882E-4</v>
      </c>
    </row>
    <row r="108" spans="1:9">
      <c r="A108" s="526" t="s">
        <v>484</v>
      </c>
      <c r="B108" s="552" t="s">
        <v>93</v>
      </c>
      <c r="C108" s="552" t="s">
        <v>93</v>
      </c>
      <c r="D108" s="573">
        <f t="shared" si="3"/>
        <v>6.9887722129778132E-2</v>
      </c>
      <c r="E108" s="573">
        <f t="shared" si="3"/>
        <v>1.0681548524164636E-2</v>
      </c>
      <c r="F108" s="573">
        <f t="shared" si="3"/>
        <v>0.10806513078533921</v>
      </c>
      <c r="G108" s="574">
        <f t="shared" si="3"/>
        <v>6.9887722129778132E-2</v>
      </c>
      <c r="H108" s="574">
        <f t="shared" si="3"/>
        <v>9.7584379615744191E-2</v>
      </c>
      <c r="I108" s="574">
        <f t="shared" si="3"/>
        <v>9.7300161317701875E-2</v>
      </c>
    </row>
    <row r="109" spans="1:9">
      <c r="A109" s="530" t="s">
        <v>472</v>
      </c>
      <c r="B109" s="545" t="s">
        <v>93</v>
      </c>
      <c r="C109" s="545" t="s">
        <v>93</v>
      </c>
      <c r="D109" s="577">
        <f t="shared" si="3"/>
        <v>2.0986102265009562E-2</v>
      </c>
      <c r="E109" s="577">
        <f t="shared" si="3"/>
        <v>1.1238493795537585E-3</v>
      </c>
      <c r="F109" s="577">
        <f t="shared" si="3"/>
        <v>9.4567489086692727E-3</v>
      </c>
      <c r="G109" s="578">
        <f t="shared" si="3"/>
        <v>2.0986102265009562E-2</v>
      </c>
      <c r="H109" s="578">
        <f t="shared" si="3"/>
        <v>8.5599340248151898E-3</v>
      </c>
      <c r="I109" s="578">
        <f t="shared" si="3"/>
        <v>8.6874486122486879E-3</v>
      </c>
    </row>
    <row r="110" spans="1:9">
      <c r="A110" s="529" t="s">
        <v>485</v>
      </c>
      <c r="B110" s="542" t="s">
        <v>93</v>
      </c>
      <c r="C110" s="542" t="s">
        <v>93</v>
      </c>
      <c r="D110" s="571" t="str">
        <f t="shared" si="3"/>
        <v>-</v>
      </c>
      <c r="E110" s="571">
        <f t="shared" si="3"/>
        <v>5.3488591242220336E-4</v>
      </c>
      <c r="F110" s="571">
        <f t="shared" si="3"/>
        <v>6.332463898640491E-4</v>
      </c>
      <c r="G110" s="572" t="str">
        <f t="shared" si="3"/>
        <v>-</v>
      </c>
      <c r="H110" s="572">
        <f t="shared" si="3"/>
        <v>6.2266051400447953E-4</v>
      </c>
      <c r="I110" s="572">
        <f t="shared" si="3"/>
        <v>6.1627089766652242E-4</v>
      </c>
    </row>
    <row r="111" spans="1:9">
      <c r="A111" s="530" t="s">
        <v>486</v>
      </c>
      <c r="B111" s="541" t="s">
        <v>93</v>
      </c>
      <c r="C111" s="541" t="s">
        <v>93</v>
      </c>
      <c r="D111" s="569">
        <f t="shared" si="3"/>
        <v>3.3349895458531884E-2</v>
      </c>
      <c r="E111" s="569">
        <f t="shared" si="3"/>
        <v>0</v>
      </c>
      <c r="F111" s="569">
        <f t="shared" si="3"/>
        <v>5.4102253103389031E-4</v>
      </c>
      <c r="G111" s="570">
        <f t="shared" si="3"/>
        <v>3.3349895458531884E-2</v>
      </c>
      <c r="H111" s="570">
        <f t="shared" si="3"/>
        <v>4.8279585127481404E-4</v>
      </c>
      <c r="I111" s="570">
        <f t="shared" si="3"/>
        <v>8.2007100369687247E-4</v>
      </c>
    </row>
    <row r="112" spans="1:9">
      <c r="A112" s="529" t="s">
        <v>487</v>
      </c>
      <c r="B112" s="547" t="s">
        <v>93</v>
      </c>
      <c r="C112" s="547" t="s">
        <v>93</v>
      </c>
      <c r="D112" s="581" t="str">
        <f t="shared" ref="D112:I114" si="4">IF(D39="-","-",D39/D$68)</f>
        <v>-</v>
      </c>
      <c r="E112" s="581">
        <f t="shared" si="4"/>
        <v>2.3558538685262206E-5</v>
      </c>
      <c r="F112" s="581">
        <f t="shared" si="4"/>
        <v>2.6621222082749231E-2</v>
      </c>
      <c r="G112" s="582" t="str">
        <f t="shared" si="4"/>
        <v>-</v>
      </c>
      <c r="H112" s="582">
        <f t="shared" si="4"/>
        <v>2.3758691322215936E-2</v>
      </c>
      <c r="I112" s="582">
        <f t="shared" si="4"/>
        <v>2.3514884434150094E-2</v>
      </c>
    </row>
    <row r="113" spans="1:11">
      <c r="A113" s="530" t="s">
        <v>488</v>
      </c>
      <c r="B113" s="545" t="s">
        <v>93</v>
      </c>
      <c r="C113" s="545" t="s">
        <v>93</v>
      </c>
      <c r="D113" s="577">
        <f t="shared" si="4"/>
        <v>3.8359660443086866E-3</v>
      </c>
      <c r="E113" s="577" t="str">
        <f t="shared" si="4"/>
        <v>-</v>
      </c>
      <c r="F113" s="577">
        <f t="shared" si="4"/>
        <v>4.8190291773507823E-3</v>
      </c>
      <c r="G113" s="578">
        <f t="shared" si="4"/>
        <v>3.8359660443086866E-3</v>
      </c>
      <c r="H113" s="578">
        <f t="shared" si="4"/>
        <v>4.3003889127336478E-3</v>
      </c>
      <c r="I113" s="578">
        <f t="shared" si="4"/>
        <v>4.2956230553754778E-3</v>
      </c>
    </row>
    <row r="114" spans="1:11">
      <c r="A114" s="529" t="s">
        <v>489</v>
      </c>
      <c r="B114" s="547" t="s">
        <v>93</v>
      </c>
      <c r="C114" s="547" t="s">
        <v>93</v>
      </c>
      <c r="D114" s="581">
        <f t="shared" si="4"/>
        <v>1.1715758361928008E-2</v>
      </c>
      <c r="E114" s="581">
        <f t="shared" si="4"/>
        <v>8.9991476092366619E-3</v>
      </c>
      <c r="F114" s="581">
        <f t="shared" si="4"/>
        <v>2.1852715204200238E-2</v>
      </c>
      <c r="G114" s="582">
        <f t="shared" si="4"/>
        <v>1.1715758361928008E-2</v>
      </c>
      <c r="H114" s="582">
        <f t="shared" si="4"/>
        <v>2.046937087201307E-2</v>
      </c>
      <c r="I114" s="582">
        <f t="shared" si="4"/>
        <v>2.0379542936143687E-2</v>
      </c>
    </row>
    <row r="115" spans="1:11">
      <c r="A115" s="530" t="s">
        <v>523</v>
      </c>
      <c r="B115" s="545" t="s">
        <v>93</v>
      </c>
      <c r="C115" s="545" t="s">
        <v>93</v>
      </c>
      <c r="D115" s="577" t="str">
        <f t="shared" ref="D115:I115" si="5">IF(D42="-","-",D42/D$68)</f>
        <v>-</v>
      </c>
      <c r="E115" s="577" t="str">
        <f t="shared" si="5"/>
        <v>-</v>
      </c>
      <c r="F115" s="577">
        <f t="shared" si="5"/>
        <v>1.2781612094232458E-2</v>
      </c>
      <c r="G115" s="578" t="str">
        <f t="shared" si="5"/>
        <v>-</v>
      </c>
      <c r="H115" s="578">
        <f t="shared" si="5"/>
        <v>1.1406011649656907E-2</v>
      </c>
      <c r="I115" s="578">
        <f t="shared" si="5"/>
        <v>1.1288965463575718E-2</v>
      </c>
    </row>
    <row r="116" spans="1:11">
      <c r="A116" s="529" t="s">
        <v>524</v>
      </c>
      <c r="B116" s="547" t="s">
        <v>93</v>
      </c>
      <c r="C116" s="547" t="s">
        <v>93</v>
      </c>
      <c r="D116" s="581" t="str">
        <f t="shared" ref="D116:I116" si="6">IF(D43="-","-",D43/D$68)</f>
        <v>-</v>
      </c>
      <c r="E116" s="581" t="str">
        <f t="shared" si="6"/>
        <v>-</v>
      </c>
      <c r="F116" s="581">
        <f t="shared" si="6"/>
        <v>3.1359547311937339E-2</v>
      </c>
      <c r="G116" s="582" t="str">
        <f t="shared" si="6"/>
        <v>-</v>
      </c>
      <c r="H116" s="582">
        <f t="shared" si="6"/>
        <v>2.7984526469030158E-2</v>
      </c>
      <c r="I116" s="582">
        <f t="shared" si="6"/>
        <v>2.7697354914844818E-2</v>
      </c>
    </row>
    <row r="117" spans="1:11" s="47" customFormat="1">
      <c r="A117" s="530" t="s">
        <v>567</v>
      </c>
      <c r="B117" s="545" t="s">
        <v>93</v>
      </c>
      <c r="C117" s="545" t="s">
        <v>93</v>
      </c>
      <c r="D117" s="577">
        <f t="shared" ref="D117:I117" si="7">IF(D44="-","-",D44/D$68)</f>
        <v>2.0230246886820658E-3</v>
      </c>
      <c r="E117" s="577">
        <f t="shared" si="7"/>
        <v>5.2862148281725852E-3</v>
      </c>
      <c r="F117" s="577">
        <f t="shared" si="7"/>
        <v>7.7774636349223578E-3</v>
      </c>
      <c r="G117" s="578">
        <f t="shared" si="7"/>
        <v>2.0230246886820658E-3</v>
      </c>
      <c r="H117" s="578">
        <f t="shared" si="7"/>
        <v>7.5093355859196477E-3</v>
      </c>
      <c r="I117" s="578">
        <f t="shared" si="7"/>
        <v>7.4530361493503564E-3</v>
      </c>
    </row>
    <row r="118" spans="1:11">
      <c r="A118" s="529" t="s">
        <v>472</v>
      </c>
      <c r="B118" s="547" t="s">
        <v>93</v>
      </c>
      <c r="C118" s="547" t="s">
        <v>93</v>
      </c>
      <c r="D118" s="581">
        <f t="shared" ref="D118:I118" si="8">IF(D45="-","-",D45/D$68)</f>
        <v>2.6677248641961308E-5</v>
      </c>
      <c r="E118" s="581">
        <f t="shared" si="8"/>
        <v>1.2018067257486263E-3</v>
      </c>
      <c r="F118" s="581">
        <f t="shared" si="8"/>
        <v>1.0279841359981765E-3</v>
      </c>
      <c r="G118" s="582">
        <f t="shared" si="8"/>
        <v>2.6677248641961308E-5</v>
      </c>
      <c r="H118" s="582">
        <f t="shared" si="8"/>
        <v>1.0467030651313178E-3</v>
      </c>
      <c r="I118" s="582">
        <f t="shared" si="8"/>
        <v>1.0362243595638415E-3</v>
      </c>
    </row>
    <row r="119" spans="1:11">
      <c r="A119" s="530" t="s">
        <v>567</v>
      </c>
      <c r="B119" s="545" t="s">
        <v>93</v>
      </c>
      <c r="C119" s="545" t="s">
        <v>93</v>
      </c>
      <c r="D119" s="577">
        <f t="shared" ref="D119:I119" si="9">IF(D46="-","-",D46/D$68)</f>
        <v>1.9963474400401049E-3</v>
      </c>
      <c r="E119" s="577">
        <f t="shared" si="9"/>
        <v>4.0843010181572086E-3</v>
      </c>
      <c r="F119" s="577">
        <f t="shared" si="9"/>
        <v>6.7494665842261232E-3</v>
      </c>
      <c r="G119" s="578">
        <f t="shared" si="9"/>
        <v>1.9963474400401049E-3</v>
      </c>
      <c r="H119" s="578">
        <f t="shared" si="9"/>
        <v>6.462644045562781E-3</v>
      </c>
      <c r="I119" s="578">
        <f t="shared" si="9"/>
        <v>6.4168117897865145E-3</v>
      </c>
    </row>
    <row r="120" spans="1:11" s="7" customFormat="1">
      <c r="A120" s="557" t="s">
        <v>490</v>
      </c>
      <c r="B120" s="558" t="s">
        <v>93</v>
      </c>
      <c r="C120" s="558" t="s">
        <v>93</v>
      </c>
      <c r="D120" s="583">
        <f t="shared" ref="D120:I120" si="10">IF(D47="-","-",D47/D$68)</f>
        <v>0.29758137394499812</v>
      </c>
      <c r="E120" s="583">
        <f t="shared" si="10"/>
        <v>0.20861353716466563</v>
      </c>
      <c r="F120" s="583">
        <f t="shared" si="10"/>
        <v>0.26290632933337588</v>
      </c>
      <c r="G120" s="584">
        <f t="shared" si="10"/>
        <v>0.29758137394499812</v>
      </c>
      <c r="H120" s="584">
        <f t="shared" si="10"/>
        <v>0.25706317123023531</v>
      </c>
      <c r="I120" s="584">
        <f t="shared" si="10"/>
        <v>0.2574789574422901</v>
      </c>
    </row>
    <row r="121" spans="1:11">
      <c r="A121" s="527" t="s">
        <v>472</v>
      </c>
      <c r="B121" s="541" t="s">
        <v>93</v>
      </c>
      <c r="C121" s="541" t="s">
        <v>93</v>
      </c>
      <c r="D121" s="569">
        <f t="shared" ref="D121:I121" si="11">IF(D48="-","-",D48/D$68)</f>
        <v>2.8554660015139337E-2</v>
      </c>
      <c r="E121" s="569">
        <f t="shared" si="11"/>
        <v>2.1784687806528712E-2</v>
      </c>
      <c r="F121" s="569">
        <f t="shared" si="11"/>
        <v>2.8143193419455089E-2</v>
      </c>
      <c r="G121" s="570">
        <f t="shared" si="11"/>
        <v>2.8554660015139337E-2</v>
      </c>
      <c r="H121" s="570">
        <f t="shared" si="11"/>
        <v>2.7458869981574423E-2</v>
      </c>
      <c r="I121" s="570">
        <f t="shared" si="11"/>
        <v>2.7470103025191116E-2</v>
      </c>
      <c r="K121" s="272"/>
    </row>
    <row r="122" spans="1:11">
      <c r="A122" s="528" t="s">
        <v>491</v>
      </c>
      <c r="B122" s="542" t="s">
        <v>93</v>
      </c>
      <c r="C122" s="542" t="s">
        <v>93</v>
      </c>
      <c r="D122" s="571">
        <f t="shared" ref="D122:I122" si="12">IF(D49="-","-",D49/D$68)</f>
        <v>8.7979342917134905E-3</v>
      </c>
      <c r="E122" s="571">
        <f t="shared" si="12"/>
        <v>1.7870115351172146E-2</v>
      </c>
      <c r="F122" s="571">
        <f t="shared" si="12"/>
        <v>1.5649669494796129E-2</v>
      </c>
      <c r="G122" s="572">
        <f t="shared" si="12"/>
        <v>8.7979342917134905E-3</v>
      </c>
      <c r="H122" s="572">
        <f t="shared" si="12"/>
        <v>1.5888641820774225E-2</v>
      </c>
      <c r="I122" s="572">
        <f t="shared" si="12"/>
        <v>1.5815878312983624E-2</v>
      </c>
    </row>
    <row r="123" spans="1:11">
      <c r="A123" s="527" t="s">
        <v>492</v>
      </c>
      <c r="B123" s="541" t="s">
        <v>93</v>
      </c>
      <c r="C123" s="541" t="s">
        <v>93</v>
      </c>
      <c r="D123" s="569">
        <f t="shared" ref="D123:I123" si="13">IF(D50="-","-",D50/D$68)</f>
        <v>0.19893335467513221</v>
      </c>
      <c r="E123" s="569">
        <f t="shared" si="13"/>
        <v>9.8346297668561358E-2</v>
      </c>
      <c r="F123" s="569">
        <f t="shared" si="13"/>
        <v>0.17490372996626841</v>
      </c>
      <c r="G123" s="570">
        <f t="shared" si="13"/>
        <v>0.19893335467513221</v>
      </c>
      <c r="H123" s="570">
        <f t="shared" si="13"/>
        <v>0.16666436171177659</v>
      </c>
      <c r="I123" s="570">
        <f t="shared" si="13"/>
        <v>0.16699549732598337</v>
      </c>
    </row>
    <row r="124" spans="1:11">
      <c r="A124" s="528" t="s">
        <v>493</v>
      </c>
      <c r="B124" s="542" t="s">
        <v>93</v>
      </c>
      <c r="C124" s="542" t="s">
        <v>93</v>
      </c>
      <c r="D124" s="571">
        <f t="shared" ref="D124:I124" si="14">IF(D51="-","-",D51/D$68)</f>
        <v>1.9991263201069757E-2</v>
      </c>
      <c r="E124" s="571">
        <f t="shared" si="14"/>
        <v>2.2392819357408732E-2</v>
      </c>
      <c r="F124" s="571">
        <f t="shared" si="14"/>
        <v>9.5984877198527184E-3</v>
      </c>
      <c r="G124" s="572">
        <f t="shared" si="14"/>
        <v>1.9991263201069757E-2</v>
      </c>
      <c r="H124" s="572">
        <f t="shared" si="14"/>
        <v>1.0975446076191161E-2</v>
      </c>
      <c r="I124" s="572">
        <f t="shared" si="14"/>
        <v>1.1067964341152365E-2</v>
      </c>
    </row>
    <row r="125" spans="1:11">
      <c r="A125" s="527" t="s">
        <v>494</v>
      </c>
      <c r="B125" s="541" t="s">
        <v>93</v>
      </c>
      <c r="C125" s="541" t="s">
        <v>93</v>
      </c>
      <c r="D125" s="569">
        <f t="shared" ref="D125:I125" si="15">IF(D52="-","-",D52/D$68)</f>
        <v>2.9222702783215117E-2</v>
      </c>
      <c r="E125" s="569">
        <f t="shared" si="15"/>
        <v>1.0699217428178583E-2</v>
      </c>
      <c r="F125" s="569">
        <f t="shared" si="15"/>
        <v>4.716034460340488E-3</v>
      </c>
      <c r="G125" s="570">
        <f t="shared" si="15"/>
        <v>2.9222702783215117E-2</v>
      </c>
      <c r="H125" s="570">
        <f t="shared" si="15"/>
        <v>5.3599651509260264E-3</v>
      </c>
      <c r="I125" s="570">
        <f t="shared" si="15"/>
        <v>5.604828001356644E-3</v>
      </c>
    </row>
    <row r="126" spans="1:11">
      <c r="A126" s="528" t="s">
        <v>495</v>
      </c>
      <c r="B126" s="542" t="s">
        <v>93</v>
      </c>
      <c r="C126" s="542" t="s">
        <v>93</v>
      </c>
      <c r="D126" s="571">
        <f t="shared" ref="D126:I126" si="16">IF(D53="-","-",D53/D$68)</f>
        <v>1.2082570530754976E-2</v>
      </c>
      <c r="E126" s="571">
        <f t="shared" si="16"/>
        <v>3.6301245175853786E-2</v>
      </c>
      <c r="F126" s="571">
        <f t="shared" si="16"/>
        <v>2.7210816793178192E-2</v>
      </c>
      <c r="G126" s="572">
        <f t="shared" si="16"/>
        <v>1.2082570530754976E-2</v>
      </c>
      <c r="H126" s="572">
        <f t="shared" si="16"/>
        <v>2.8189148839396438E-2</v>
      </c>
      <c r="I126" s="572">
        <f t="shared" si="16"/>
        <v>2.8023877657063701E-2</v>
      </c>
    </row>
    <row r="127" spans="1:11" s="7" customFormat="1">
      <c r="A127" s="554" t="s">
        <v>496</v>
      </c>
      <c r="B127" s="555" t="s">
        <v>93</v>
      </c>
      <c r="C127" s="555" t="s">
        <v>93</v>
      </c>
      <c r="D127" s="575">
        <f t="shared" ref="D127:I127" si="17">IF(D54="-","-",D54/D$68)</f>
        <v>0.14742847996371891</v>
      </c>
      <c r="E127" s="575">
        <f t="shared" si="17"/>
        <v>0.16689853979893859</v>
      </c>
      <c r="F127" s="575">
        <f t="shared" si="17"/>
        <v>0.1725136197114247</v>
      </c>
      <c r="G127" s="576">
        <f t="shared" si="17"/>
        <v>0.14742847996371891</v>
      </c>
      <c r="H127" s="576">
        <f t="shared" si="17"/>
        <v>0.17190930961368797</v>
      </c>
      <c r="I127" s="576">
        <f t="shared" si="17"/>
        <v>0.17165809060642226</v>
      </c>
    </row>
    <row r="128" spans="1:11">
      <c r="A128" s="529" t="s">
        <v>472</v>
      </c>
      <c r="B128" s="542" t="s">
        <v>93</v>
      </c>
      <c r="C128" s="542" t="s">
        <v>93</v>
      </c>
      <c r="D128" s="571" t="str">
        <f t="shared" ref="D128:I128" si="18">IF(D55="-","-",D55/D$68)</f>
        <v>-</v>
      </c>
      <c r="E128" s="571">
        <f t="shared" si="18"/>
        <v>3.0260942941219304E-3</v>
      </c>
      <c r="F128" s="571">
        <f t="shared" si="18"/>
        <v>1.047121135580102E-2</v>
      </c>
      <c r="G128" s="572" t="str">
        <f t="shared" si="18"/>
        <v>-</v>
      </c>
      <c r="H128" s="572">
        <f t="shared" si="18"/>
        <v>9.6699426760023799E-3</v>
      </c>
      <c r="I128" s="572">
        <f t="shared" si="18"/>
        <v>9.570711678821708E-3</v>
      </c>
    </row>
    <row r="129" spans="1:9">
      <c r="A129" s="530" t="s">
        <v>497</v>
      </c>
      <c r="B129" s="541" t="s">
        <v>93</v>
      </c>
      <c r="C129" s="541" t="s">
        <v>93</v>
      </c>
      <c r="D129" s="569">
        <f t="shared" ref="D129:I129" si="19">IF(D56="-","-",D56/D$68)</f>
        <v>2.7546482326878549E-2</v>
      </c>
      <c r="E129" s="569" t="str">
        <f t="shared" si="19"/>
        <v>-</v>
      </c>
      <c r="F129" s="569">
        <f t="shared" si="19"/>
        <v>3.5448004934861112E-3</v>
      </c>
      <c r="G129" s="570">
        <f t="shared" si="19"/>
        <v>2.7546482326878549E-2</v>
      </c>
      <c r="H129" s="570">
        <f t="shared" si="19"/>
        <v>3.1632970415880939E-3</v>
      </c>
      <c r="I129" s="570">
        <f t="shared" si="19"/>
        <v>3.4135120462664447E-3</v>
      </c>
    </row>
    <row r="130" spans="1:9">
      <c r="A130" s="529" t="s">
        <v>498</v>
      </c>
      <c r="B130" s="542" t="s">
        <v>93</v>
      </c>
      <c r="C130" s="542" t="s">
        <v>93</v>
      </c>
      <c r="D130" s="571">
        <f t="shared" ref="D130:I130" si="20">IF(D57="-","-",D57/D$68)</f>
        <v>4.7985700994727905E-3</v>
      </c>
      <c r="E130" s="571">
        <f t="shared" si="20"/>
        <v>7.3726553899794836E-2</v>
      </c>
      <c r="F130" s="571">
        <f t="shared" si="20"/>
        <v>0.11103077164442698</v>
      </c>
      <c r="G130" s="572">
        <f t="shared" si="20"/>
        <v>4.7985700994727905E-3</v>
      </c>
      <c r="H130" s="572">
        <f t="shared" si="20"/>
        <v>0.10701595538178961</v>
      </c>
      <c r="I130" s="572">
        <f t="shared" si="20"/>
        <v>0.10596702118022287</v>
      </c>
    </row>
    <row r="131" spans="1:9">
      <c r="A131" s="530" t="s">
        <v>499</v>
      </c>
      <c r="B131" s="541" t="s">
        <v>93</v>
      </c>
      <c r="C131" s="541" t="s">
        <v>93</v>
      </c>
      <c r="D131" s="569">
        <f t="shared" ref="D131:I131" si="21">IF(D58="-","-",D58/D$68)</f>
        <v>0.10874313477679477</v>
      </c>
      <c r="E131" s="569">
        <f t="shared" si="21"/>
        <v>8.4266537023314395E-2</v>
      </c>
      <c r="F131" s="569">
        <f t="shared" si="21"/>
        <v>4.0550188867127343E-2</v>
      </c>
      <c r="G131" s="570">
        <f t="shared" si="21"/>
        <v>0.10874313477679477</v>
      </c>
      <c r="H131" s="570">
        <f t="shared" si="21"/>
        <v>4.5255092469373551E-2</v>
      </c>
      <c r="I131" s="570">
        <f t="shared" si="21"/>
        <v>4.5906592686479147E-2</v>
      </c>
    </row>
    <row r="132" spans="1:9">
      <c r="A132" s="528" t="s">
        <v>500</v>
      </c>
      <c r="B132" s="547" t="s">
        <v>93</v>
      </c>
      <c r="C132" s="547" t="s">
        <v>93</v>
      </c>
      <c r="D132" s="581">
        <f t="shared" ref="D132:I132" si="22">IF(D59="-","-",D59/D$68)</f>
        <v>6.3402927605728044E-3</v>
      </c>
      <c r="E132" s="581">
        <f t="shared" si="22"/>
        <v>5.8793545817074381E-3</v>
      </c>
      <c r="F132" s="581">
        <f t="shared" si="22"/>
        <v>5.315793038140876E-3</v>
      </c>
      <c r="G132" s="582">
        <f t="shared" si="22"/>
        <v>6.3402927605728044E-3</v>
      </c>
      <c r="H132" s="582">
        <f t="shared" si="22"/>
        <v>5.3764455783900525E-3</v>
      </c>
      <c r="I132" s="582">
        <f t="shared" si="22"/>
        <v>5.3863363110330676E-3</v>
      </c>
    </row>
    <row r="133" spans="1:9">
      <c r="A133" s="527" t="s">
        <v>525</v>
      </c>
      <c r="B133" s="545" t="s">
        <v>93</v>
      </c>
      <c r="C133" s="545" t="s">
        <v>93</v>
      </c>
      <c r="D133" s="577" t="str">
        <f t="shared" ref="D133:I133" si="23">IF(D60="-","-",D60/D$68)</f>
        <v>-</v>
      </c>
      <c r="E133" s="577" t="str">
        <f t="shared" si="23"/>
        <v>-</v>
      </c>
      <c r="F133" s="577">
        <f t="shared" si="23"/>
        <v>1.6008672271404553E-3</v>
      </c>
      <c r="G133" s="578" t="str">
        <f t="shared" si="23"/>
        <v>-</v>
      </c>
      <c r="H133" s="578">
        <f t="shared" si="23"/>
        <v>1.4285764665442598E-3</v>
      </c>
      <c r="I133" s="578">
        <f t="shared" si="23"/>
        <v>1.4139167035990435E-3</v>
      </c>
    </row>
    <row r="134" spans="1:9" s="7" customFormat="1">
      <c r="A134" s="557" t="s">
        <v>501</v>
      </c>
      <c r="B134" s="558" t="s">
        <v>93</v>
      </c>
      <c r="C134" s="558" t="s">
        <v>93</v>
      </c>
      <c r="D134" s="583">
        <f t="shared" ref="D134:I134" si="24">IF(D61="-","-",D61/D$68)</f>
        <v>3.3199835934920853E-2</v>
      </c>
      <c r="E134" s="583">
        <f t="shared" si="24"/>
        <v>4.893590364129341E-2</v>
      </c>
      <c r="F134" s="583">
        <f t="shared" si="24"/>
        <v>3.2641137373694909E-2</v>
      </c>
      <c r="G134" s="584">
        <f t="shared" si="24"/>
        <v>3.3199835934920853E-2</v>
      </c>
      <c r="H134" s="584">
        <f t="shared" si="24"/>
        <v>3.4394836513813816E-2</v>
      </c>
      <c r="I134" s="584">
        <f t="shared" si="24"/>
        <v>3.4382584687230884E-2</v>
      </c>
    </row>
    <row r="135" spans="1:9">
      <c r="A135" s="530" t="s">
        <v>472</v>
      </c>
      <c r="B135" s="545" t="s">
        <v>93</v>
      </c>
      <c r="C135" s="545" t="s">
        <v>93</v>
      </c>
      <c r="D135" s="577" t="str">
        <f t="shared" ref="D135:I135" si="25">IF(D62="-","-",D62/D$68)</f>
        <v>-</v>
      </c>
      <c r="E135" s="577">
        <f t="shared" si="25"/>
        <v>6.0234900047545416E-4</v>
      </c>
      <c r="F135" s="577">
        <f t="shared" si="25"/>
        <v>2.5889966049325165E-3</v>
      </c>
      <c r="G135" s="578" t="str">
        <f t="shared" si="25"/>
        <v>-</v>
      </c>
      <c r="H135" s="578">
        <f t="shared" si="25"/>
        <v>2.375186865574132E-3</v>
      </c>
      <c r="I135" s="578">
        <f t="shared" si="25"/>
        <v>2.350813178049979E-3</v>
      </c>
    </row>
    <row r="136" spans="1:9">
      <c r="A136" s="529" t="s">
        <v>502</v>
      </c>
      <c r="B136" s="542" t="s">
        <v>93</v>
      </c>
      <c r="C136" s="542" t="s">
        <v>93</v>
      </c>
      <c r="D136" s="571">
        <f t="shared" ref="D136:I136" si="26">IF(D63="-","-",D63/D$68)</f>
        <v>2.3026911786119604E-2</v>
      </c>
      <c r="E136" s="571">
        <f t="shared" si="26"/>
        <v>2.8046440304804656E-2</v>
      </c>
      <c r="F136" s="571">
        <f t="shared" si="26"/>
        <v>1.3430343207067711E-2</v>
      </c>
      <c r="G136" s="572">
        <f t="shared" si="26"/>
        <v>2.3026911786119604E-2</v>
      </c>
      <c r="H136" s="572">
        <f t="shared" si="26"/>
        <v>1.5003377796143658E-2</v>
      </c>
      <c r="I136" s="572">
        <f t="shared" si="26"/>
        <v>1.5085724824025504E-2</v>
      </c>
    </row>
    <row r="137" spans="1:9">
      <c r="A137" s="530" t="s">
        <v>503</v>
      </c>
      <c r="B137" s="541" t="s">
        <v>93</v>
      </c>
      <c r="C137" s="541" t="s">
        <v>93</v>
      </c>
      <c r="D137" s="569">
        <f t="shared" ref="D137:I137" si="27">IF(D64="-","-",D64/D$68)</f>
        <v>4.5851521103371E-3</v>
      </c>
      <c r="E137" s="569">
        <f t="shared" si="27"/>
        <v>5.1871618814277329E-4</v>
      </c>
      <c r="F137" s="569">
        <f t="shared" si="27"/>
        <v>1.5081526097841032E-3</v>
      </c>
      <c r="G137" s="570">
        <f t="shared" si="27"/>
        <v>4.5851521103371E-3</v>
      </c>
      <c r="H137" s="570">
        <f t="shared" si="27"/>
        <v>1.4016661182026506E-3</v>
      </c>
      <c r="I137" s="570">
        <f t="shared" si="27"/>
        <v>1.4343229491740306E-3</v>
      </c>
    </row>
    <row r="138" spans="1:9">
      <c r="A138" s="528" t="s">
        <v>504</v>
      </c>
      <c r="B138" s="547" t="s">
        <v>93</v>
      </c>
      <c r="C138" s="547" t="s">
        <v>93</v>
      </c>
      <c r="D138" s="581">
        <f t="shared" ref="D138:I138" si="28">IF(D65="-","-",D65/D$68)</f>
        <v>5.3999197459436684E-3</v>
      </c>
      <c r="E138" s="581">
        <f t="shared" si="28"/>
        <v>4.5050351022226411E-3</v>
      </c>
      <c r="F138" s="581">
        <f t="shared" si="28"/>
        <v>5.0723768091490221E-3</v>
      </c>
      <c r="G138" s="582">
        <f t="shared" si="28"/>
        <v>5.3999197459436684E-3</v>
      </c>
      <c r="H138" s="582">
        <f t="shared" si="28"/>
        <v>5.0113176742534946E-3</v>
      </c>
      <c r="I138" s="582">
        <f t="shared" si="28"/>
        <v>5.0152939620622681E-3</v>
      </c>
    </row>
    <row r="139" spans="1:9">
      <c r="A139" s="527" t="s">
        <v>505</v>
      </c>
      <c r="B139" s="545" t="s">
        <v>93</v>
      </c>
      <c r="C139" s="545" t="s">
        <v>93</v>
      </c>
      <c r="D139" s="577">
        <f t="shared" ref="D139:I139" si="29">IF(D66="-","-",D66/D$68)</f>
        <v>1.8896384454722596E-4</v>
      </c>
      <c r="E139" s="577">
        <f t="shared" si="29"/>
        <v>1.5263363045647883E-2</v>
      </c>
      <c r="F139" s="577">
        <f t="shared" si="29"/>
        <v>1.0041268142761553E-2</v>
      </c>
      <c r="G139" s="578">
        <f t="shared" si="29"/>
        <v>1.8896384454722596E-4</v>
      </c>
      <c r="H139" s="578">
        <f t="shared" si="29"/>
        <v>1.0603288059639879E-2</v>
      </c>
      <c r="I139" s="578">
        <f t="shared" si="29"/>
        <v>1.0496418367409558E-2</v>
      </c>
    </row>
    <row r="140" spans="1:9" s="7" customFormat="1">
      <c r="A140" s="557" t="s">
        <v>506</v>
      </c>
      <c r="B140" s="558" t="s">
        <v>93</v>
      </c>
      <c r="C140" s="558" t="s">
        <v>93</v>
      </c>
      <c r="D140" s="583">
        <f t="shared" ref="D140:I140" si="30">IF(D67="-","-",D67/D$68)</f>
        <v>5.4328216859354204E-2</v>
      </c>
      <c r="E140" s="583">
        <f t="shared" si="30"/>
        <v>6.6876908777054836E-2</v>
      </c>
      <c r="F140" s="583">
        <f t="shared" si="30"/>
        <v>6.9120393863162793E-2</v>
      </c>
      <c r="G140" s="584">
        <f t="shared" si="30"/>
        <v>5.4328216859354204E-2</v>
      </c>
      <c r="H140" s="584">
        <f t="shared" si="30"/>
        <v>6.8878932405745733E-2</v>
      </c>
      <c r="I140" s="584">
        <f t="shared" si="30"/>
        <v>6.8729615284211773E-2</v>
      </c>
    </row>
    <row r="141" spans="1:9" s="7" customFormat="1">
      <c r="A141" s="731" t="s">
        <v>508</v>
      </c>
      <c r="B141" s="734" t="s">
        <v>93</v>
      </c>
      <c r="C141" s="734" t="s">
        <v>93</v>
      </c>
      <c r="D141" s="735">
        <f t="shared" ref="D141:I141" si="31">IF(D68="-","-",D68/D$68)</f>
        <v>1</v>
      </c>
      <c r="E141" s="735">
        <f t="shared" si="31"/>
        <v>1</v>
      </c>
      <c r="F141" s="735">
        <f t="shared" si="31"/>
        <v>1</v>
      </c>
      <c r="G141" s="736">
        <f t="shared" si="31"/>
        <v>1</v>
      </c>
      <c r="H141" s="736">
        <f t="shared" si="31"/>
        <v>1</v>
      </c>
      <c r="I141" s="736">
        <f t="shared" si="31"/>
        <v>1</v>
      </c>
    </row>
    <row r="142" spans="1:9">
      <c r="A142" s="566" t="s">
        <v>550</v>
      </c>
      <c r="B142" s="3"/>
      <c r="C142" s="213"/>
      <c r="D142" s="3"/>
      <c r="E142" s="3"/>
      <c r="F142" s="213"/>
      <c r="G142" s="3"/>
      <c r="H142" s="3"/>
      <c r="I142" s="3"/>
    </row>
    <row r="143" spans="1:9" ht="15" customHeight="1">
      <c r="A143" s="38" t="s">
        <v>568</v>
      </c>
      <c r="D143" s="3"/>
      <c r="E143" s="3"/>
      <c r="F143" s="213"/>
      <c r="G143" s="3"/>
      <c r="H143" s="3"/>
      <c r="I143" s="3"/>
    </row>
    <row r="144" spans="1:9">
      <c r="A144" s="244" t="s">
        <v>339</v>
      </c>
      <c r="B144" s="3"/>
      <c r="C144" s="213"/>
      <c r="D144" s="3"/>
      <c r="E144" s="3"/>
      <c r="F144" s="213"/>
      <c r="G144" s="3"/>
      <c r="H144" s="3"/>
      <c r="I144" s="3"/>
    </row>
    <row r="147" spans="1:9" ht="16.5">
      <c r="A147" s="88" t="s">
        <v>537</v>
      </c>
    </row>
    <row r="148" spans="1:9" ht="13.5" thickBot="1">
      <c r="A148" s="206"/>
      <c r="I148" s="444" t="s">
        <v>518</v>
      </c>
    </row>
    <row r="149" spans="1:9">
      <c r="A149" s="205" t="s">
        <v>512</v>
      </c>
      <c r="B149" s="531" t="s">
        <v>104</v>
      </c>
      <c r="C149" s="531" t="s">
        <v>105</v>
      </c>
      <c r="D149" s="531" t="s">
        <v>106</v>
      </c>
      <c r="E149" s="531" t="s">
        <v>377</v>
      </c>
      <c r="F149" s="532">
        <v>300000</v>
      </c>
      <c r="G149" s="533" t="s">
        <v>540</v>
      </c>
      <c r="H149" s="533" t="s">
        <v>540</v>
      </c>
      <c r="I149" s="533" t="s">
        <v>527</v>
      </c>
    </row>
    <row r="150" spans="1:9">
      <c r="A150" s="204"/>
      <c r="B150" s="534" t="s">
        <v>40</v>
      </c>
      <c r="C150" s="534" t="s">
        <v>40</v>
      </c>
      <c r="D150" s="534" t="s">
        <v>40</v>
      </c>
      <c r="E150" s="534" t="s">
        <v>40</v>
      </c>
      <c r="F150" s="534" t="s">
        <v>42</v>
      </c>
      <c r="G150" s="535" t="s">
        <v>526</v>
      </c>
      <c r="H150" s="535" t="s">
        <v>398</v>
      </c>
      <c r="I150" s="535" t="s">
        <v>120</v>
      </c>
    </row>
    <row r="151" spans="1:9" ht="13.5" thickBot="1">
      <c r="A151" s="207"/>
      <c r="B151" s="536" t="s">
        <v>107</v>
      </c>
      <c r="C151" s="536" t="s">
        <v>108</v>
      </c>
      <c r="D151" s="536" t="s">
        <v>109</v>
      </c>
      <c r="E151" s="536" t="s">
        <v>378</v>
      </c>
      <c r="F151" s="536" t="s">
        <v>110</v>
      </c>
      <c r="G151" s="537" t="s">
        <v>398</v>
      </c>
      <c r="H151" s="537" t="s">
        <v>110</v>
      </c>
      <c r="I151" s="537" t="s">
        <v>541</v>
      </c>
    </row>
    <row r="153" spans="1:9">
      <c r="A153" s="549" t="s">
        <v>462</v>
      </c>
      <c r="B153" s="550" t="s">
        <v>93</v>
      </c>
      <c r="C153" s="550" t="s">
        <v>93</v>
      </c>
      <c r="D153" s="550">
        <v>116.38160000000001</v>
      </c>
      <c r="E153" s="550">
        <v>167.9265</v>
      </c>
      <c r="F153" s="550">
        <v>96.864999999999995</v>
      </c>
      <c r="G153" s="551">
        <v>116.38160000000001</v>
      </c>
      <c r="H153" s="551">
        <v>103.5463</v>
      </c>
      <c r="I153" s="551">
        <v>103.64879999999999</v>
      </c>
    </row>
    <row r="154" spans="1:9">
      <c r="A154" s="527" t="s">
        <v>463</v>
      </c>
      <c r="B154" s="541" t="s">
        <v>93</v>
      </c>
      <c r="C154" s="541" t="s">
        <v>93</v>
      </c>
      <c r="D154" s="541">
        <v>112.9256</v>
      </c>
      <c r="E154" s="541">
        <v>163.3638</v>
      </c>
      <c r="F154" s="541">
        <v>93.658799999999999</v>
      </c>
      <c r="G154" s="272">
        <v>112.9256</v>
      </c>
      <c r="H154" s="272">
        <v>100.21250000000001</v>
      </c>
      <c r="I154" s="272">
        <v>100.31399999999999</v>
      </c>
    </row>
    <row r="155" spans="1:9">
      <c r="A155" s="528" t="s">
        <v>464</v>
      </c>
      <c r="B155" s="542" t="s">
        <v>93</v>
      </c>
      <c r="C155" s="542" t="s">
        <v>93</v>
      </c>
      <c r="D155" s="542">
        <v>3.456</v>
      </c>
      <c r="E155" s="542">
        <v>4.1443000000000003</v>
      </c>
      <c r="F155" s="542">
        <v>2.4485999999999999</v>
      </c>
      <c r="G155" s="543">
        <v>3.456</v>
      </c>
      <c r="H155" s="543">
        <v>2.6080000000000001</v>
      </c>
      <c r="I155" s="543">
        <v>2.6147999999999998</v>
      </c>
    </row>
    <row r="156" spans="1:9">
      <c r="A156" s="527" t="s">
        <v>465</v>
      </c>
      <c r="B156" s="541" t="s">
        <v>93</v>
      </c>
      <c r="C156" s="541" t="s">
        <v>93</v>
      </c>
      <c r="D156" s="541" t="s">
        <v>93</v>
      </c>
      <c r="E156" s="541">
        <v>0.41830000000000001</v>
      </c>
      <c r="F156" s="541">
        <v>0.52200000000000002</v>
      </c>
      <c r="G156" s="272" t="s">
        <v>93</v>
      </c>
      <c r="H156" s="272">
        <v>0.51229999999999998</v>
      </c>
      <c r="I156" s="272">
        <v>0.50819999999999999</v>
      </c>
    </row>
    <row r="157" spans="1:9">
      <c r="A157" s="528" t="s">
        <v>522</v>
      </c>
      <c r="B157" s="542" t="s">
        <v>93</v>
      </c>
      <c r="C157" s="542" t="s">
        <v>93</v>
      </c>
      <c r="D157" s="542" t="s">
        <v>93</v>
      </c>
      <c r="E157" s="542" t="s">
        <v>93</v>
      </c>
      <c r="F157" s="542">
        <v>0.23019999999999999</v>
      </c>
      <c r="G157" s="543" t="s">
        <v>93</v>
      </c>
      <c r="H157" s="543">
        <v>0.20849999999999999</v>
      </c>
      <c r="I157" s="543">
        <v>0.2069</v>
      </c>
    </row>
    <row r="158" spans="1:9">
      <c r="A158" s="554" t="s">
        <v>466</v>
      </c>
      <c r="B158" s="555" t="s">
        <v>93</v>
      </c>
      <c r="C158" s="555" t="s">
        <v>93</v>
      </c>
      <c r="D158" s="555">
        <v>33.148499999999999</v>
      </c>
      <c r="E158" s="555">
        <v>40.288400000000003</v>
      </c>
      <c r="F158" s="555">
        <v>24.598500000000001</v>
      </c>
      <c r="G158" s="556">
        <v>33.148499999999999</v>
      </c>
      <c r="H158" s="556">
        <v>26.073699999999999</v>
      </c>
      <c r="I158" s="556">
        <v>26.130099999999999</v>
      </c>
    </row>
    <row r="159" spans="1:9">
      <c r="A159" s="528" t="s">
        <v>472</v>
      </c>
      <c r="B159" s="542" t="s">
        <v>93</v>
      </c>
      <c r="C159" s="542" t="s">
        <v>93</v>
      </c>
      <c r="D159" s="542" t="s">
        <v>93</v>
      </c>
      <c r="E159" s="542">
        <v>0.29459999999999997</v>
      </c>
      <c r="F159" s="542">
        <v>0.46179999999999999</v>
      </c>
      <c r="G159" s="543" t="s">
        <v>93</v>
      </c>
      <c r="H159" s="543">
        <v>0.4461</v>
      </c>
      <c r="I159" s="543">
        <v>0.4425</v>
      </c>
    </row>
    <row r="160" spans="1:9">
      <c r="A160" s="527" t="s">
        <v>467</v>
      </c>
      <c r="B160" s="541" t="s">
        <v>93</v>
      </c>
      <c r="C160" s="541" t="s">
        <v>93</v>
      </c>
      <c r="D160" s="541">
        <v>0.9113</v>
      </c>
      <c r="E160" s="541">
        <v>0.36270000000000002</v>
      </c>
      <c r="F160" s="541">
        <v>0.26929999999999998</v>
      </c>
      <c r="G160" s="272">
        <v>0.9113</v>
      </c>
      <c r="H160" s="272">
        <v>0.27800000000000002</v>
      </c>
      <c r="I160" s="272">
        <v>0.28310000000000002</v>
      </c>
    </row>
    <row r="161" spans="1:9">
      <c r="A161" s="544" t="s">
        <v>468</v>
      </c>
      <c r="B161" s="542" t="s">
        <v>93</v>
      </c>
      <c r="C161" s="542" t="s">
        <v>93</v>
      </c>
      <c r="D161" s="542">
        <v>32.237200000000001</v>
      </c>
      <c r="E161" s="542">
        <v>34.252299999999998</v>
      </c>
      <c r="F161" s="542">
        <v>23.639099999999999</v>
      </c>
      <c r="G161" s="543">
        <v>32.237200000000001</v>
      </c>
      <c r="H161" s="543">
        <v>24.637</v>
      </c>
      <c r="I161" s="543">
        <v>24.697700000000001</v>
      </c>
    </row>
    <row r="162" spans="1:9">
      <c r="A162" s="527" t="s">
        <v>469</v>
      </c>
      <c r="B162" s="541" t="s">
        <v>93</v>
      </c>
      <c r="C162" s="541" t="s">
        <v>93</v>
      </c>
      <c r="D162" s="541" t="s">
        <v>93</v>
      </c>
      <c r="E162" s="541">
        <v>0.39729999999999999</v>
      </c>
      <c r="F162" s="541">
        <v>0.1242</v>
      </c>
      <c r="G162" s="272" t="s">
        <v>93</v>
      </c>
      <c r="H162" s="272">
        <v>0.14990000000000001</v>
      </c>
      <c r="I162" s="272">
        <v>0.1487</v>
      </c>
    </row>
    <row r="163" spans="1:9">
      <c r="A163" s="528" t="s">
        <v>470</v>
      </c>
      <c r="B163" s="542" t="s">
        <v>93</v>
      </c>
      <c r="C163" s="542" t="s">
        <v>93</v>
      </c>
      <c r="D163" s="542" t="s">
        <v>93</v>
      </c>
      <c r="E163" s="542">
        <v>4.9814999999999996</v>
      </c>
      <c r="F163" s="542">
        <v>4.1000000000000002E-2</v>
      </c>
      <c r="G163" s="543" t="s">
        <v>93</v>
      </c>
      <c r="H163" s="543">
        <v>0.50549999999999995</v>
      </c>
      <c r="I163" s="543">
        <v>0.50149999999999995</v>
      </c>
    </row>
    <row r="164" spans="1:9">
      <c r="A164" s="554" t="s">
        <v>471</v>
      </c>
      <c r="B164" s="555" t="s">
        <v>93</v>
      </c>
      <c r="C164" s="555" t="s">
        <v>93</v>
      </c>
      <c r="D164" s="555">
        <v>29.232600000000001</v>
      </c>
      <c r="E164" s="555">
        <v>7.3490000000000002</v>
      </c>
      <c r="F164" s="555">
        <v>3.7559</v>
      </c>
      <c r="G164" s="556">
        <v>29.232600000000001</v>
      </c>
      <c r="H164" s="556">
        <v>4.0937000000000001</v>
      </c>
      <c r="I164" s="556">
        <v>4.2944000000000004</v>
      </c>
    </row>
    <row r="165" spans="1:9">
      <c r="A165" s="544" t="s">
        <v>472</v>
      </c>
      <c r="B165" s="542" t="s">
        <v>93</v>
      </c>
      <c r="C165" s="542" t="s">
        <v>93</v>
      </c>
      <c r="D165" s="542">
        <v>18.240200000000002</v>
      </c>
      <c r="E165" s="542">
        <v>0.1109</v>
      </c>
      <c r="F165" s="542">
        <v>4.2599999999999999E-2</v>
      </c>
      <c r="G165" s="543">
        <v>18.240200000000002</v>
      </c>
      <c r="H165" s="543">
        <v>4.9000000000000002E-2</v>
      </c>
      <c r="I165" s="543">
        <v>0.1943</v>
      </c>
    </row>
    <row r="166" spans="1:9">
      <c r="A166" s="527" t="s">
        <v>473</v>
      </c>
      <c r="B166" s="541" t="s">
        <v>93</v>
      </c>
      <c r="C166" s="541" t="s">
        <v>93</v>
      </c>
      <c r="D166" s="541" t="s">
        <v>93</v>
      </c>
      <c r="E166" s="541">
        <v>1.47E-2</v>
      </c>
      <c r="F166" s="541">
        <v>4.2500000000000003E-2</v>
      </c>
      <c r="G166" s="272" t="s">
        <v>93</v>
      </c>
      <c r="H166" s="272">
        <v>3.9899999999999998E-2</v>
      </c>
      <c r="I166" s="272">
        <v>3.9600000000000003E-2</v>
      </c>
    </row>
    <row r="167" spans="1:9">
      <c r="A167" s="528" t="s">
        <v>474</v>
      </c>
      <c r="B167" s="542" t="s">
        <v>93</v>
      </c>
      <c r="C167" s="542" t="s">
        <v>93</v>
      </c>
      <c r="D167" s="542">
        <v>0.14080000000000001</v>
      </c>
      <c r="E167" s="542">
        <v>1.1079000000000001</v>
      </c>
      <c r="F167" s="542">
        <v>1.853</v>
      </c>
      <c r="G167" s="543">
        <v>0.14080000000000001</v>
      </c>
      <c r="H167" s="543">
        <v>1.7829999999999999</v>
      </c>
      <c r="I167" s="543">
        <v>1.7699</v>
      </c>
    </row>
    <row r="168" spans="1:9">
      <c r="A168" s="527" t="s">
        <v>475</v>
      </c>
      <c r="B168" s="541" t="s">
        <v>93</v>
      </c>
      <c r="C168" s="541" t="s">
        <v>93</v>
      </c>
      <c r="D168" s="541">
        <v>1.6362000000000001</v>
      </c>
      <c r="E168" s="541">
        <v>5.3611000000000004</v>
      </c>
      <c r="F168" s="541">
        <v>0.72219999999999995</v>
      </c>
      <c r="G168" s="272">
        <v>1.6362000000000001</v>
      </c>
      <c r="H168" s="272">
        <v>1.1584000000000001</v>
      </c>
      <c r="I168" s="272">
        <v>1.1621999999999999</v>
      </c>
    </row>
    <row r="169" spans="1:9">
      <c r="A169" s="528" t="s">
        <v>476</v>
      </c>
      <c r="B169" s="542" t="s">
        <v>93</v>
      </c>
      <c r="C169" s="542" t="s">
        <v>93</v>
      </c>
      <c r="D169" s="542">
        <v>9.2154000000000007</v>
      </c>
      <c r="E169" s="542" t="s">
        <v>93</v>
      </c>
      <c r="F169" s="542">
        <v>1.0791999999999999</v>
      </c>
      <c r="G169" s="543">
        <v>9.2154000000000007</v>
      </c>
      <c r="H169" s="543">
        <v>0.97770000000000001</v>
      </c>
      <c r="I169" s="543">
        <v>1.0435000000000001</v>
      </c>
    </row>
    <row r="170" spans="1:9">
      <c r="A170" s="530" t="s">
        <v>477</v>
      </c>
      <c r="B170" s="545" t="s">
        <v>93</v>
      </c>
      <c r="C170" s="545" t="s">
        <v>93</v>
      </c>
      <c r="D170" s="545" t="s">
        <v>93</v>
      </c>
      <c r="E170" s="545">
        <v>0.75439999999999996</v>
      </c>
      <c r="F170" s="545">
        <v>0</v>
      </c>
      <c r="G170" s="546" t="s">
        <v>93</v>
      </c>
      <c r="H170" s="546">
        <v>7.0900000000000005E-2</v>
      </c>
      <c r="I170" s="546">
        <v>7.0400000000000004E-2</v>
      </c>
    </row>
    <row r="171" spans="1:9">
      <c r="A171" s="526" t="s">
        <v>478</v>
      </c>
      <c r="B171" s="552" t="s">
        <v>93</v>
      </c>
      <c r="C171" s="552" t="s">
        <v>93</v>
      </c>
      <c r="D171" s="552">
        <v>36.423000000000002</v>
      </c>
      <c r="E171" s="552">
        <v>22.4114</v>
      </c>
      <c r="F171" s="552">
        <v>22.735099999999999</v>
      </c>
      <c r="G171" s="553">
        <v>36.423000000000002</v>
      </c>
      <c r="H171" s="553">
        <v>22.704699999999999</v>
      </c>
      <c r="I171" s="553">
        <v>22.8142</v>
      </c>
    </row>
    <row r="172" spans="1:9">
      <c r="A172" s="530" t="s">
        <v>472</v>
      </c>
      <c r="B172" s="545" t="s">
        <v>93</v>
      </c>
      <c r="C172" s="545" t="s">
        <v>93</v>
      </c>
      <c r="D172" s="545" t="s">
        <v>93</v>
      </c>
      <c r="E172" s="545">
        <v>1.1207</v>
      </c>
      <c r="F172" s="545">
        <v>3.5345</v>
      </c>
      <c r="G172" s="546" t="s">
        <v>93</v>
      </c>
      <c r="H172" s="546">
        <v>3.3075999999999999</v>
      </c>
      <c r="I172" s="546">
        <v>3.2812000000000001</v>
      </c>
    </row>
    <row r="173" spans="1:9">
      <c r="A173" s="528" t="s">
        <v>479</v>
      </c>
      <c r="B173" s="542" t="s">
        <v>93</v>
      </c>
      <c r="C173" s="542" t="s">
        <v>93</v>
      </c>
      <c r="D173" s="542">
        <v>18.409700000000001</v>
      </c>
      <c r="E173" s="542">
        <v>16.535900000000002</v>
      </c>
      <c r="F173" s="542">
        <v>11.8184</v>
      </c>
      <c r="G173" s="543">
        <v>18.409700000000001</v>
      </c>
      <c r="H173" s="543">
        <v>12.262</v>
      </c>
      <c r="I173" s="543">
        <v>12.3111</v>
      </c>
    </row>
    <row r="174" spans="1:9">
      <c r="A174" s="527" t="s">
        <v>480</v>
      </c>
      <c r="B174" s="541" t="s">
        <v>93</v>
      </c>
      <c r="C174" s="541" t="s">
        <v>93</v>
      </c>
      <c r="D174" s="541">
        <v>18.013300000000001</v>
      </c>
      <c r="E174" s="541">
        <v>4.7548000000000004</v>
      </c>
      <c r="F174" s="541">
        <v>7.3821000000000003</v>
      </c>
      <c r="G174" s="272">
        <v>18.013300000000001</v>
      </c>
      <c r="H174" s="272">
        <v>7.1351000000000004</v>
      </c>
      <c r="I174" s="272">
        <v>7.2220000000000004</v>
      </c>
    </row>
    <row r="175" spans="1:9">
      <c r="A175" s="526" t="s">
        <v>481</v>
      </c>
      <c r="B175" s="552" t="s">
        <v>93</v>
      </c>
      <c r="C175" s="552" t="s">
        <v>93</v>
      </c>
      <c r="D175" s="552">
        <v>17.332100000000001</v>
      </c>
      <c r="E175" s="552">
        <v>19.371700000000001</v>
      </c>
      <c r="F175" s="552">
        <v>7.9931000000000001</v>
      </c>
      <c r="G175" s="553">
        <v>17.332100000000001</v>
      </c>
      <c r="H175" s="553">
        <v>9.0629000000000008</v>
      </c>
      <c r="I175" s="553">
        <v>9.1288999999999998</v>
      </c>
    </row>
    <row r="176" spans="1:9">
      <c r="A176" s="527" t="s">
        <v>472</v>
      </c>
      <c r="B176" s="541" t="s">
        <v>93</v>
      </c>
      <c r="C176" s="541" t="s">
        <v>93</v>
      </c>
      <c r="D176" s="541">
        <v>1.5948</v>
      </c>
      <c r="E176" s="541">
        <v>3.9167999999999998</v>
      </c>
      <c r="F176" s="541">
        <v>0.2114</v>
      </c>
      <c r="G176" s="272">
        <v>1.5948</v>
      </c>
      <c r="H176" s="272">
        <v>0.55979999999999996</v>
      </c>
      <c r="I176" s="272">
        <v>0.56799999999999995</v>
      </c>
    </row>
    <row r="177" spans="1:9">
      <c r="A177" s="528" t="s">
        <v>482</v>
      </c>
      <c r="B177" s="542" t="s">
        <v>93</v>
      </c>
      <c r="C177" s="542" t="s">
        <v>93</v>
      </c>
      <c r="D177" s="542">
        <v>9.6434999999999995</v>
      </c>
      <c r="E177" s="542">
        <v>15.307</v>
      </c>
      <c r="F177" s="542">
        <v>7.5018000000000002</v>
      </c>
      <c r="G177" s="543">
        <v>9.6434999999999995</v>
      </c>
      <c r="H177" s="543">
        <v>8.2355999999999998</v>
      </c>
      <c r="I177" s="543">
        <v>8.2469000000000001</v>
      </c>
    </row>
    <row r="178" spans="1:9">
      <c r="A178" s="527" t="s">
        <v>483</v>
      </c>
      <c r="B178" s="541" t="s">
        <v>93</v>
      </c>
      <c r="C178" s="541" t="s">
        <v>93</v>
      </c>
      <c r="D178" s="541">
        <v>6.0937999999999999</v>
      </c>
      <c r="E178" s="541">
        <v>0.1479</v>
      </c>
      <c r="F178" s="541">
        <v>0.28000000000000003</v>
      </c>
      <c r="G178" s="272">
        <v>6.0937999999999999</v>
      </c>
      <c r="H178" s="272">
        <v>0.2676</v>
      </c>
      <c r="I178" s="272">
        <v>0.31409999999999999</v>
      </c>
    </row>
    <row r="179" spans="1:9">
      <c r="A179" s="526" t="s">
        <v>484</v>
      </c>
      <c r="B179" s="552" t="s">
        <v>93</v>
      </c>
      <c r="C179" s="552" t="s">
        <v>93</v>
      </c>
      <c r="D179" s="552">
        <v>41.082599999999999</v>
      </c>
      <c r="E179" s="552">
        <v>5.5791000000000004</v>
      </c>
      <c r="F179" s="552">
        <v>48.569600000000001</v>
      </c>
      <c r="G179" s="553">
        <v>41.082599999999999</v>
      </c>
      <c r="H179" s="553">
        <v>44.5276</v>
      </c>
      <c r="I179" s="553">
        <v>44.500100000000003</v>
      </c>
    </row>
    <row r="180" spans="1:9">
      <c r="A180" s="530" t="s">
        <v>472</v>
      </c>
      <c r="B180" s="545" t="s">
        <v>93</v>
      </c>
      <c r="C180" s="545" t="s">
        <v>93</v>
      </c>
      <c r="D180" s="545">
        <v>12.3361</v>
      </c>
      <c r="E180" s="545">
        <v>0.58699999999999997</v>
      </c>
      <c r="F180" s="545">
        <v>4.2503000000000002</v>
      </c>
      <c r="G180" s="546">
        <v>12.3361</v>
      </c>
      <c r="H180" s="546">
        <v>3.9058999999999999</v>
      </c>
      <c r="I180" s="546">
        <v>3.9731999999999998</v>
      </c>
    </row>
    <row r="181" spans="1:9">
      <c r="A181" s="529" t="s">
        <v>485</v>
      </c>
      <c r="B181" s="542" t="s">
        <v>93</v>
      </c>
      <c r="C181" s="542" t="s">
        <v>93</v>
      </c>
      <c r="D181" s="542" t="s">
        <v>93</v>
      </c>
      <c r="E181" s="542">
        <v>0.27939999999999998</v>
      </c>
      <c r="F181" s="542">
        <v>0.28460000000000002</v>
      </c>
      <c r="G181" s="543" t="s">
        <v>93</v>
      </c>
      <c r="H181" s="543">
        <v>0.28410000000000002</v>
      </c>
      <c r="I181" s="543">
        <v>0.28189999999999998</v>
      </c>
    </row>
    <row r="182" spans="1:9">
      <c r="A182" s="530" t="s">
        <v>486</v>
      </c>
      <c r="B182" s="541" t="s">
        <v>93</v>
      </c>
      <c r="C182" s="541" t="s">
        <v>93</v>
      </c>
      <c r="D182" s="541">
        <v>19.604199999999999</v>
      </c>
      <c r="E182" s="541">
        <v>0</v>
      </c>
      <c r="F182" s="541">
        <v>0.2432</v>
      </c>
      <c r="G182" s="272">
        <v>19.604199999999999</v>
      </c>
      <c r="H182" s="272">
        <v>0.2203</v>
      </c>
      <c r="I182" s="272">
        <v>0.37509999999999999</v>
      </c>
    </row>
    <row r="183" spans="1:9">
      <c r="A183" s="529" t="s">
        <v>487</v>
      </c>
      <c r="B183" s="547" t="s">
        <v>93</v>
      </c>
      <c r="C183" s="547" t="s">
        <v>93</v>
      </c>
      <c r="D183" s="547" t="s">
        <v>93</v>
      </c>
      <c r="E183" s="547">
        <v>1.23E-2</v>
      </c>
      <c r="F183" s="547">
        <v>11.9648</v>
      </c>
      <c r="G183" s="548" t="s">
        <v>93</v>
      </c>
      <c r="H183" s="548">
        <v>10.841100000000001</v>
      </c>
      <c r="I183" s="548">
        <v>10.7545</v>
      </c>
    </row>
    <row r="184" spans="1:9">
      <c r="A184" s="530" t="s">
        <v>488</v>
      </c>
      <c r="B184" s="545" t="s">
        <v>93</v>
      </c>
      <c r="C184" s="545" t="s">
        <v>93</v>
      </c>
      <c r="D184" s="545">
        <v>2.2549999999999999</v>
      </c>
      <c r="E184" s="545" t="s">
        <v>93</v>
      </c>
      <c r="F184" s="545">
        <v>2.1659000000000002</v>
      </c>
      <c r="G184" s="546">
        <v>2.2549999999999999</v>
      </c>
      <c r="H184" s="546">
        <v>1.9622999999999999</v>
      </c>
      <c r="I184" s="546">
        <v>1.9645999999999999</v>
      </c>
    </row>
    <row r="185" spans="1:9">
      <c r="A185" s="529" t="s">
        <v>489</v>
      </c>
      <c r="B185" s="547" t="s">
        <v>93</v>
      </c>
      <c r="C185" s="547" t="s">
        <v>93</v>
      </c>
      <c r="D185" s="547">
        <v>6.8872</v>
      </c>
      <c r="E185" s="547">
        <v>4.7004000000000001</v>
      </c>
      <c r="F185" s="547">
        <v>9.8216999999999999</v>
      </c>
      <c r="G185" s="548">
        <v>6.8872</v>
      </c>
      <c r="H185" s="548">
        <v>9.3400999999999996</v>
      </c>
      <c r="I185" s="548">
        <v>9.3206000000000007</v>
      </c>
    </row>
    <row r="186" spans="1:9">
      <c r="A186" s="530" t="s">
        <v>523</v>
      </c>
      <c r="B186" s="545" t="s">
        <v>93</v>
      </c>
      <c r="C186" s="545" t="s">
        <v>93</v>
      </c>
      <c r="D186" s="545" t="s">
        <v>93</v>
      </c>
      <c r="E186" s="545" t="s">
        <v>93</v>
      </c>
      <c r="F186" s="545">
        <v>5.7446999999999999</v>
      </c>
      <c r="G186" s="546" t="s">
        <v>93</v>
      </c>
      <c r="H186" s="546">
        <v>5.2045000000000003</v>
      </c>
      <c r="I186" s="546">
        <v>5.1630000000000003</v>
      </c>
    </row>
    <row r="187" spans="1:9">
      <c r="A187" s="529" t="s">
        <v>524</v>
      </c>
      <c r="B187" s="547" t="s">
        <v>93</v>
      </c>
      <c r="C187" s="547" t="s">
        <v>93</v>
      </c>
      <c r="D187" s="547" t="s">
        <v>93</v>
      </c>
      <c r="E187" s="547" t="s">
        <v>93</v>
      </c>
      <c r="F187" s="547">
        <v>14.0945</v>
      </c>
      <c r="G187" s="548" t="s">
        <v>93</v>
      </c>
      <c r="H187" s="548">
        <v>12.769299999999999</v>
      </c>
      <c r="I187" s="548">
        <v>12.667400000000001</v>
      </c>
    </row>
    <row r="188" spans="1:9" s="7" customFormat="1">
      <c r="A188" s="560" t="s">
        <v>567</v>
      </c>
      <c r="B188" s="561" t="s">
        <v>93</v>
      </c>
      <c r="C188" s="561" t="s">
        <v>93</v>
      </c>
      <c r="D188" s="561">
        <v>1.1891</v>
      </c>
      <c r="E188" s="561">
        <v>2.7610000000000001</v>
      </c>
      <c r="F188" s="561">
        <v>3.4956</v>
      </c>
      <c r="G188" s="562">
        <v>1.1891</v>
      </c>
      <c r="H188" s="562">
        <v>3.4264999999999999</v>
      </c>
      <c r="I188" s="562">
        <v>3.4085999999999999</v>
      </c>
    </row>
    <row r="189" spans="1:9">
      <c r="A189" s="529" t="s">
        <v>472</v>
      </c>
      <c r="B189" s="547" t="s">
        <v>93</v>
      </c>
      <c r="C189" s="547" t="s">
        <v>93</v>
      </c>
      <c r="D189" s="547">
        <v>1.5699999999999999E-2</v>
      </c>
      <c r="E189" s="547">
        <v>0.62770000000000004</v>
      </c>
      <c r="F189" s="547">
        <v>0.46200000000000002</v>
      </c>
      <c r="G189" s="548">
        <v>1.5699999999999999E-2</v>
      </c>
      <c r="H189" s="548">
        <v>0.47760000000000002</v>
      </c>
      <c r="I189" s="548">
        <v>0.47389999999999999</v>
      </c>
    </row>
    <row r="190" spans="1:9" s="47" customFormat="1">
      <c r="A190" s="530" t="s">
        <v>567</v>
      </c>
      <c r="B190" s="545" t="s">
        <v>93</v>
      </c>
      <c r="C190" s="545" t="s">
        <v>93</v>
      </c>
      <c r="D190" s="545">
        <v>1.1734</v>
      </c>
      <c r="E190" s="545">
        <v>2.1333000000000002</v>
      </c>
      <c r="F190" s="545">
        <v>3.0335000000000001</v>
      </c>
      <c r="G190" s="546">
        <v>1.1734</v>
      </c>
      <c r="H190" s="546">
        <v>2.9489000000000001</v>
      </c>
      <c r="I190" s="546">
        <v>2.9346999999999999</v>
      </c>
    </row>
    <row r="191" spans="1:9" s="7" customFormat="1">
      <c r="A191" s="557" t="s">
        <v>490</v>
      </c>
      <c r="B191" s="558" t="s">
        <v>93</v>
      </c>
      <c r="C191" s="558" t="s">
        <v>93</v>
      </c>
      <c r="D191" s="558">
        <v>174.92830000000001</v>
      </c>
      <c r="E191" s="558">
        <v>108.9614</v>
      </c>
      <c r="F191" s="558">
        <v>118.1627</v>
      </c>
      <c r="G191" s="559">
        <v>174.92830000000001</v>
      </c>
      <c r="H191" s="559">
        <v>117.2976</v>
      </c>
      <c r="I191" s="559">
        <v>117.7577</v>
      </c>
    </row>
    <row r="192" spans="1:9">
      <c r="A192" s="527" t="s">
        <v>472</v>
      </c>
      <c r="B192" s="541" t="s">
        <v>93</v>
      </c>
      <c r="C192" s="541" t="s">
        <v>93</v>
      </c>
      <c r="D192" s="541">
        <v>16.7851</v>
      </c>
      <c r="E192" s="541">
        <v>11.378399999999999</v>
      </c>
      <c r="F192" s="541">
        <v>12.648899999999999</v>
      </c>
      <c r="G192" s="272">
        <v>16.7851</v>
      </c>
      <c r="H192" s="272">
        <v>12.529400000000001</v>
      </c>
      <c r="I192" s="272">
        <v>12.5634</v>
      </c>
    </row>
    <row r="193" spans="1:9">
      <c r="A193" s="528" t="s">
        <v>491</v>
      </c>
      <c r="B193" s="542" t="s">
        <v>93</v>
      </c>
      <c r="C193" s="542" t="s">
        <v>93</v>
      </c>
      <c r="D193" s="542">
        <v>5.1715999999999998</v>
      </c>
      <c r="E193" s="542">
        <v>9.3338000000000001</v>
      </c>
      <c r="F193" s="542">
        <v>7.0336999999999996</v>
      </c>
      <c r="G193" s="543">
        <v>5.1715999999999998</v>
      </c>
      <c r="H193" s="543">
        <v>7.25</v>
      </c>
      <c r="I193" s="543">
        <v>7.2333999999999996</v>
      </c>
    </row>
    <row r="194" spans="1:9">
      <c r="A194" s="527" t="s">
        <v>492</v>
      </c>
      <c r="B194" s="541" t="s">
        <v>93</v>
      </c>
      <c r="C194" s="541" t="s">
        <v>93</v>
      </c>
      <c r="D194" s="541">
        <v>116.9396</v>
      </c>
      <c r="E194" s="541">
        <v>51.3675</v>
      </c>
      <c r="F194" s="541">
        <v>78.610100000000003</v>
      </c>
      <c r="G194" s="272">
        <v>116.9396</v>
      </c>
      <c r="H194" s="272">
        <v>76.048699999999997</v>
      </c>
      <c r="I194" s="272">
        <v>76.375200000000007</v>
      </c>
    </row>
    <row r="195" spans="1:9">
      <c r="A195" s="528" t="s">
        <v>493</v>
      </c>
      <c r="B195" s="542" t="s">
        <v>93</v>
      </c>
      <c r="C195" s="542" t="s">
        <v>93</v>
      </c>
      <c r="D195" s="542">
        <v>11.751300000000001</v>
      </c>
      <c r="E195" s="542">
        <v>11.696</v>
      </c>
      <c r="F195" s="542">
        <v>4.3140000000000001</v>
      </c>
      <c r="G195" s="543">
        <v>11.751300000000001</v>
      </c>
      <c r="H195" s="543">
        <v>5.0080999999999998</v>
      </c>
      <c r="I195" s="543">
        <v>5.0618999999999996</v>
      </c>
    </row>
    <row r="196" spans="1:9" s="47" customFormat="1">
      <c r="A196" s="527" t="s">
        <v>494</v>
      </c>
      <c r="B196" s="541" t="s">
        <v>93</v>
      </c>
      <c r="C196" s="541" t="s">
        <v>93</v>
      </c>
      <c r="D196" s="541">
        <v>17.178000000000001</v>
      </c>
      <c r="E196" s="541">
        <v>5.5883000000000003</v>
      </c>
      <c r="F196" s="541">
        <v>2.1196000000000002</v>
      </c>
      <c r="G196" s="272">
        <v>17.178000000000001</v>
      </c>
      <c r="H196" s="272">
        <v>2.4457</v>
      </c>
      <c r="I196" s="272">
        <v>2.5634000000000001</v>
      </c>
    </row>
    <row r="197" spans="1:9">
      <c r="A197" s="528" t="s">
        <v>495</v>
      </c>
      <c r="B197" s="542" t="s">
        <v>93</v>
      </c>
      <c r="C197" s="542" t="s">
        <v>93</v>
      </c>
      <c r="D197" s="542">
        <v>7.1028000000000002</v>
      </c>
      <c r="E197" s="542">
        <v>18.960599999999999</v>
      </c>
      <c r="F197" s="542">
        <v>12.229799999999999</v>
      </c>
      <c r="G197" s="543">
        <v>7.1028000000000002</v>
      </c>
      <c r="H197" s="543">
        <v>12.8627</v>
      </c>
      <c r="I197" s="543">
        <v>12.816700000000001</v>
      </c>
    </row>
    <row r="198" spans="1:9" s="7" customFormat="1">
      <c r="A198" s="554" t="s">
        <v>496</v>
      </c>
      <c r="B198" s="555" t="s">
        <v>93</v>
      </c>
      <c r="C198" s="555" t="s">
        <v>93</v>
      </c>
      <c r="D198" s="555">
        <v>86.663300000000007</v>
      </c>
      <c r="E198" s="555">
        <v>87.173100000000005</v>
      </c>
      <c r="F198" s="555">
        <v>77.535899999999998</v>
      </c>
      <c r="G198" s="556">
        <v>86.663300000000007</v>
      </c>
      <c r="H198" s="556">
        <v>78.441999999999993</v>
      </c>
      <c r="I198" s="556">
        <v>78.507599999999996</v>
      </c>
    </row>
    <row r="199" spans="1:9">
      <c r="A199" s="528" t="s">
        <v>472</v>
      </c>
      <c r="B199" s="542" t="s">
        <v>93</v>
      </c>
      <c r="C199" s="542" t="s">
        <v>93</v>
      </c>
      <c r="D199" s="542" t="s">
        <v>93</v>
      </c>
      <c r="E199" s="542">
        <v>1.5806</v>
      </c>
      <c r="F199" s="542">
        <v>4.7062999999999997</v>
      </c>
      <c r="G199" s="543" t="s">
        <v>93</v>
      </c>
      <c r="H199" s="543">
        <v>4.4123999999999999</v>
      </c>
      <c r="I199" s="543">
        <v>4.3772000000000002</v>
      </c>
    </row>
    <row r="200" spans="1:9">
      <c r="A200" s="527" t="s">
        <v>497</v>
      </c>
      <c r="B200" s="541" t="s">
        <v>93</v>
      </c>
      <c r="C200" s="541" t="s">
        <v>93</v>
      </c>
      <c r="D200" s="541">
        <v>16.192799999999998</v>
      </c>
      <c r="E200" s="541" t="s">
        <v>93</v>
      </c>
      <c r="F200" s="541">
        <v>1.5931999999999999</v>
      </c>
      <c r="G200" s="272">
        <v>16.192799999999998</v>
      </c>
      <c r="H200" s="272">
        <v>1.4434</v>
      </c>
      <c r="I200" s="272">
        <v>1.5611999999999999</v>
      </c>
    </row>
    <row r="201" spans="1:9">
      <c r="A201" s="528" t="s">
        <v>498</v>
      </c>
      <c r="B201" s="542" t="s">
        <v>93</v>
      </c>
      <c r="C201" s="542" t="s">
        <v>93</v>
      </c>
      <c r="D201" s="542">
        <v>2.8207</v>
      </c>
      <c r="E201" s="542">
        <v>38.508299999999998</v>
      </c>
      <c r="F201" s="542">
        <v>49.902500000000003</v>
      </c>
      <c r="G201" s="543">
        <v>2.8207</v>
      </c>
      <c r="H201" s="543">
        <v>48.831200000000003</v>
      </c>
      <c r="I201" s="543">
        <v>48.463900000000002</v>
      </c>
    </row>
    <row r="202" spans="1:9">
      <c r="A202" s="527" t="s">
        <v>499</v>
      </c>
      <c r="B202" s="541" t="s">
        <v>93</v>
      </c>
      <c r="C202" s="541" t="s">
        <v>93</v>
      </c>
      <c r="D202" s="541">
        <v>63.922899999999998</v>
      </c>
      <c r="E202" s="541">
        <v>44.013399999999997</v>
      </c>
      <c r="F202" s="541">
        <v>18.225200000000001</v>
      </c>
      <c r="G202" s="272">
        <v>63.922899999999998</v>
      </c>
      <c r="H202" s="272">
        <v>20.649799999999999</v>
      </c>
      <c r="I202" s="272">
        <v>20.9953</v>
      </c>
    </row>
    <row r="203" spans="1:9" s="47" customFormat="1">
      <c r="A203" s="529" t="s">
        <v>500</v>
      </c>
      <c r="B203" s="547" t="s">
        <v>93</v>
      </c>
      <c r="C203" s="547" t="s">
        <v>93</v>
      </c>
      <c r="D203" s="547">
        <v>3.7267999999999999</v>
      </c>
      <c r="E203" s="547">
        <v>3.0709</v>
      </c>
      <c r="F203" s="547">
        <v>2.3892000000000002</v>
      </c>
      <c r="G203" s="548">
        <v>3.7267999999999999</v>
      </c>
      <c r="H203" s="548">
        <v>2.4533</v>
      </c>
      <c r="I203" s="548">
        <v>2.4634</v>
      </c>
    </row>
    <row r="204" spans="1:9">
      <c r="A204" s="530" t="s">
        <v>525</v>
      </c>
      <c r="B204" s="545" t="s">
        <v>93</v>
      </c>
      <c r="C204" s="545" t="s">
        <v>93</v>
      </c>
      <c r="D204" s="545" t="s">
        <v>93</v>
      </c>
      <c r="E204" s="545" t="s">
        <v>93</v>
      </c>
      <c r="F204" s="545">
        <v>0.71950000000000003</v>
      </c>
      <c r="G204" s="546" t="s">
        <v>93</v>
      </c>
      <c r="H204" s="546">
        <v>0.65190000000000003</v>
      </c>
      <c r="I204" s="546">
        <v>0.64670000000000005</v>
      </c>
    </row>
    <row r="205" spans="1:9" s="7" customFormat="1">
      <c r="A205" s="557" t="s">
        <v>501</v>
      </c>
      <c r="B205" s="558" t="s">
        <v>93</v>
      </c>
      <c r="C205" s="558" t="s">
        <v>93</v>
      </c>
      <c r="D205" s="558">
        <v>19.516200000000001</v>
      </c>
      <c r="E205" s="558">
        <v>25.559799999999999</v>
      </c>
      <c r="F205" s="558">
        <v>14.670500000000001</v>
      </c>
      <c r="G205" s="559">
        <v>19.516200000000001</v>
      </c>
      <c r="H205" s="559">
        <v>15.6943</v>
      </c>
      <c r="I205" s="559">
        <v>15.7248</v>
      </c>
    </row>
    <row r="206" spans="1:9">
      <c r="A206" s="530" t="s">
        <v>472</v>
      </c>
      <c r="B206" s="545" t="s">
        <v>93</v>
      </c>
      <c r="C206" s="545" t="s">
        <v>93</v>
      </c>
      <c r="D206" s="545" t="s">
        <v>93</v>
      </c>
      <c r="E206" s="545">
        <v>0.31459999999999999</v>
      </c>
      <c r="F206" s="545">
        <v>1.1636</v>
      </c>
      <c r="G206" s="546" t="s">
        <v>93</v>
      </c>
      <c r="H206" s="546">
        <v>1.0838000000000001</v>
      </c>
      <c r="I206" s="546">
        <v>1.0750999999999999</v>
      </c>
    </row>
    <row r="207" spans="1:9">
      <c r="A207" s="528" t="s">
        <v>502</v>
      </c>
      <c r="B207" s="542" t="s">
        <v>93</v>
      </c>
      <c r="C207" s="542" t="s">
        <v>93</v>
      </c>
      <c r="D207" s="542">
        <v>13.536099999999999</v>
      </c>
      <c r="E207" s="542">
        <v>14.648999999999999</v>
      </c>
      <c r="F207" s="542">
        <v>6.0362</v>
      </c>
      <c r="G207" s="543">
        <v>13.536099999999999</v>
      </c>
      <c r="H207" s="543">
        <v>6.8460000000000001</v>
      </c>
      <c r="I207" s="543">
        <v>6.8994</v>
      </c>
    </row>
    <row r="208" spans="1:9">
      <c r="A208" s="527" t="s">
        <v>503</v>
      </c>
      <c r="B208" s="541" t="s">
        <v>93</v>
      </c>
      <c r="C208" s="541" t="s">
        <v>93</v>
      </c>
      <c r="D208" s="541">
        <v>2.6949999999999998</v>
      </c>
      <c r="E208" s="541">
        <v>0.27089999999999997</v>
      </c>
      <c r="F208" s="541">
        <v>0.67779999999999996</v>
      </c>
      <c r="G208" s="272">
        <v>2.6949999999999998</v>
      </c>
      <c r="H208" s="272">
        <v>0.63959999999999995</v>
      </c>
      <c r="I208" s="272">
        <v>0.65600000000000003</v>
      </c>
    </row>
    <row r="209" spans="1:9">
      <c r="A209" s="529" t="s">
        <v>504</v>
      </c>
      <c r="B209" s="547" t="s">
        <v>93</v>
      </c>
      <c r="C209" s="547" t="s">
        <v>93</v>
      </c>
      <c r="D209" s="547">
        <v>3.1739999999999999</v>
      </c>
      <c r="E209" s="547">
        <v>2.3530000000000002</v>
      </c>
      <c r="F209" s="547">
        <v>2.2797999999999998</v>
      </c>
      <c r="G209" s="548">
        <v>3.1739999999999999</v>
      </c>
      <c r="H209" s="548">
        <v>2.2867000000000002</v>
      </c>
      <c r="I209" s="548">
        <v>2.2936999999999999</v>
      </c>
    </row>
    <row r="210" spans="1:9" s="47" customFormat="1">
      <c r="A210" s="530" t="s">
        <v>505</v>
      </c>
      <c r="B210" s="545" t="s">
        <v>93</v>
      </c>
      <c r="C210" s="545" t="s">
        <v>93</v>
      </c>
      <c r="D210" s="545">
        <v>0.1111</v>
      </c>
      <c r="E210" s="545">
        <v>7.9722</v>
      </c>
      <c r="F210" s="545">
        <v>4.5129999999999999</v>
      </c>
      <c r="G210" s="546">
        <v>0.1111</v>
      </c>
      <c r="H210" s="546">
        <v>4.8383000000000003</v>
      </c>
      <c r="I210" s="546">
        <v>4.8005000000000004</v>
      </c>
    </row>
    <row r="211" spans="1:9" s="7" customFormat="1">
      <c r="A211" s="557" t="s">
        <v>506</v>
      </c>
      <c r="B211" s="558" t="s">
        <v>93</v>
      </c>
      <c r="C211" s="558" t="s">
        <v>93</v>
      </c>
      <c r="D211" s="558">
        <v>31.9358</v>
      </c>
      <c r="E211" s="558">
        <v>34.930599999999998</v>
      </c>
      <c r="F211" s="558">
        <v>31.065999999999999</v>
      </c>
      <c r="G211" s="559">
        <v>31.9358</v>
      </c>
      <c r="H211" s="559">
        <v>31.429400000000001</v>
      </c>
      <c r="I211" s="559">
        <v>31.433399999999999</v>
      </c>
    </row>
    <row r="212" spans="1:9">
      <c r="A212" s="731" t="s">
        <v>508</v>
      </c>
      <c r="B212" s="732" t="s">
        <v>93</v>
      </c>
      <c r="C212" s="732" t="s">
        <v>93</v>
      </c>
      <c r="D212" s="732">
        <f>SUM(D153,D158,D164,D171,D175,D179,D188,D191,D198,D205,D211)</f>
        <v>587.83310000000006</v>
      </c>
      <c r="E212" s="732">
        <f t="shared" ref="E212:I212" si="32">SUM(E153,E158,E164,E171,E175,E179,E188,E191,E198,E205,E211)</f>
        <v>522.31200000000001</v>
      </c>
      <c r="F212" s="732">
        <f t="shared" si="32"/>
        <v>449.4479</v>
      </c>
      <c r="G212" s="732">
        <f t="shared" si="32"/>
        <v>587.83310000000006</v>
      </c>
      <c r="H212" s="732">
        <f t="shared" si="32"/>
        <v>456.29870000000005</v>
      </c>
      <c r="I212" s="732">
        <f t="shared" si="32"/>
        <v>457.34859999999998</v>
      </c>
    </row>
    <row r="213" spans="1:9">
      <c r="A213" s="566" t="s">
        <v>550</v>
      </c>
      <c r="B213" s="3"/>
      <c r="C213" s="213"/>
      <c r="D213" s="3"/>
      <c r="E213" s="3"/>
      <c r="F213" s="213"/>
      <c r="G213" s="3"/>
      <c r="H213" s="3"/>
      <c r="I213" s="3"/>
    </row>
    <row r="214" spans="1:9" ht="15" customHeight="1">
      <c r="A214" s="38" t="s">
        <v>568</v>
      </c>
      <c r="D214" s="3"/>
      <c r="E214" s="3"/>
      <c r="F214" s="213"/>
      <c r="G214" s="3"/>
      <c r="H214" s="3"/>
      <c r="I214" s="3"/>
    </row>
    <row r="215" spans="1:9">
      <c r="A215" s="244" t="s">
        <v>339</v>
      </c>
      <c r="B215" s="3"/>
      <c r="C215" s="213"/>
      <c r="D215" s="3"/>
      <c r="E215" s="3"/>
      <c r="F215" s="213"/>
      <c r="G215" s="3"/>
      <c r="H215" s="3"/>
      <c r="I215" s="3"/>
    </row>
    <row r="217" spans="1:9" ht="87" customHeight="1">
      <c r="A217" s="768" t="s">
        <v>569</v>
      </c>
      <c r="B217" s="769"/>
      <c r="C217" s="769"/>
      <c r="D217" s="769"/>
      <c r="E217" s="769"/>
      <c r="F217" s="769"/>
      <c r="G217" s="769"/>
      <c r="H217" s="769"/>
      <c r="I217" s="770"/>
    </row>
  </sheetData>
  <mergeCells count="1">
    <mergeCell ref="A217:I217"/>
  </mergeCells>
  <printOptions horizontalCentered="1" verticalCentered="1"/>
  <pageMargins left="0.70866141732283472" right="0.70866141732283472" top="0.19685039370078741" bottom="0.19685039370078741" header="0" footer="0"/>
  <pageSetup paperSize="9" scale="50" firstPageNumber="61" fitToHeight="0" orientation="landscape" useFirstPageNumber="1" r:id="rId1"/>
  <headerFooter>
    <oddHeader>&amp;RLes groupements à fiscalité propre en 2016</oddHeader>
    <oddFooter>&amp;LDirection Générale des Collectivités Locales / DESL&amp;C&amp;P&amp;RMise en ligne : juillet 2018</oddFooter>
    <firstHeader>&amp;RLes groupements à fiscalité propre en 2016</firstHeader>
    <firstFooter>&amp;LDirection Générale des Collectivités Locales / DESL&amp;C&amp;P&amp;RMise en ligne : mai 2018</firstFooter>
  </headerFooter>
  <rowBreaks count="2" manualBreakCount="2">
    <brk id="73" max="16383" man="1"/>
    <brk id="144" max="16383" man="1"/>
  </rowBreaks>
</worksheet>
</file>

<file path=xl/worksheets/sheet25.xml><?xml version="1.0" encoding="utf-8"?>
<worksheet xmlns="http://schemas.openxmlformats.org/spreadsheetml/2006/main" xmlns:r="http://schemas.openxmlformats.org/officeDocument/2006/relationships">
  <dimension ref="A1:K217"/>
  <sheetViews>
    <sheetView zoomScaleNormal="100" workbookViewId="0">
      <selection activeCell="B3" sqref="B3"/>
    </sheetView>
  </sheetViews>
  <sheetFormatPr baseColWidth="10" defaultRowHeight="12.75"/>
  <cols>
    <col min="1" max="1" width="78.5703125" customWidth="1"/>
    <col min="2" max="9" width="17.28515625" customWidth="1"/>
    <col min="11" max="11" width="12" bestFit="1" customWidth="1"/>
  </cols>
  <sheetData>
    <row r="1" spans="1:9" ht="21">
      <c r="A1" s="9" t="s">
        <v>544</v>
      </c>
    </row>
    <row r="2" spans="1:9" ht="18">
      <c r="A2" s="9"/>
    </row>
    <row r="3" spans="1:9" ht="16.5">
      <c r="A3" s="88" t="s">
        <v>515</v>
      </c>
    </row>
    <row r="4" spans="1:9" ht="13.5" thickBot="1">
      <c r="A4" s="206"/>
      <c r="I4" s="444" t="s">
        <v>507</v>
      </c>
    </row>
    <row r="5" spans="1:9">
      <c r="A5" s="205" t="s">
        <v>516</v>
      </c>
      <c r="B5" s="531" t="s">
        <v>104</v>
      </c>
      <c r="C5" s="531" t="s">
        <v>105</v>
      </c>
      <c r="D5" s="531" t="s">
        <v>106</v>
      </c>
      <c r="E5" s="531" t="s">
        <v>377</v>
      </c>
      <c r="F5" s="532">
        <v>300000</v>
      </c>
      <c r="G5" s="533" t="s">
        <v>540</v>
      </c>
      <c r="H5" s="533" t="s">
        <v>540</v>
      </c>
      <c r="I5" s="533" t="s">
        <v>527</v>
      </c>
    </row>
    <row r="6" spans="1:9">
      <c r="A6" s="204"/>
      <c r="B6" s="534" t="s">
        <v>40</v>
      </c>
      <c r="C6" s="534" t="s">
        <v>40</v>
      </c>
      <c r="D6" s="534" t="s">
        <v>40</v>
      </c>
      <c r="E6" s="534" t="s">
        <v>40</v>
      </c>
      <c r="F6" s="534" t="s">
        <v>42</v>
      </c>
      <c r="G6" s="535" t="s">
        <v>526</v>
      </c>
      <c r="H6" s="535" t="s">
        <v>398</v>
      </c>
      <c r="I6" s="535" t="s">
        <v>120</v>
      </c>
    </row>
    <row r="7" spans="1:9" ht="13.5" thickBot="1">
      <c r="A7" s="207"/>
      <c r="B7" s="536" t="s">
        <v>107</v>
      </c>
      <c r="C7" s="536" t="s">
        <v>108</v>
      </c>
      <c r="D7" s="536" t="s">
        <v>109</v>
      </c>
      <c r="E7" s="536" t="s">
        <v>378</v>
      </c>
      <c r="F7" s="536" t="s">
        <v>110</v>
      </c>
      <c r="G7" s="537" t="s">
        <v>398</v>
      </c>
      <c r="H7" s="537" t="s">
        <v>110</v>
      </c>
      <c r="I7" s="537" t="s">
        <v>541</v>
      </c>
    </row>
    <row r="9" spans="1:9">
      <c r="A9" s="549" t="s">
        <v>462</v>
      </c>
      <c r="B9" s="550" t="s">
        <v>93</v>
      </c>
      <c r="C9" s="550" t="s">
        <v>93</v>
      </c>
      <c r="D9" s="550">
        <v>2.6484000000000001</v>
      </c>
      <c r="E9" s="550">
        <v>25.934899999999999</v>
      </c>
      <c r="F9" s="550">
        <v>215.16720000000001</v>
      </c>
      <c r="G9" s="551">
        <v>2.6484000000000001</v>
      </c>
      <c r="H9" s="551">
        <v>241.10210000000001</v>
      </c>
      <c r="I9" s="551">
        <v>243.75049999999999</v>
      </c>
    </row>
    <row r="10" spans="1:9">
      <c r="A10" s="527" t="s">
        <v>463</v>
      </c>
      <c r="B10" s="541" t="s">
        <v>93</v>
      </c>
      <c r="C10" s="541" t="s">
        <v>93</v>
      </c>
      <c r="D10" s="541">
        <v>2.6484000000000001</v>
      </c>
      <c r="E10" s="541">
        <v>25.880199999999999</v>
      </c>
      <c r="F10" s="541">
        <v>213.96629999999999</v>
      </c>
      <c r="G10" s="272">
        <v>2.6484000000000001</v>
      </c>
      <c r="H10" s="272">
        <v>239.84649999999999</v>
      </c>
      <c r="I10" s="272">
        <v>242.4949</v>
      </c>
    </row>
    <row r="11" spans="1:9">
      <c r="A11" s="528" t="s">
        <v>464</v>
      </c>
      <c r="B11" s="542" t="s">
        <v>93</v>
      </c>
      <c r="C11" s="542" t="s">
        <v>93</v>
      </c>
      <c r="D11" s="542" t="s">
        <v>93</v>
      </c>
      <c r="E11" s="542">
        <v>2E-3</v>
      </c>
      <c r="F11" s="542">
        <v>9.3100000000000002E-2</v>
      </c>
      <c r="G11" s="543" t="s">
        <v>93</v>
      </c>
      <c r="H11" s="543">
        <v>9.5100000000000004E-2</v>
      </c>
      <c r="I11" s="543">
        <v>9.5100000000000004E-2</v>
      </c>
    </row>
    <row r="12" spans="1:9">
      <c r="A12" s="527" t="s">
        <v>465</v>
      </c>
      <c r="B12" s="541" t="s">
        <v>93</v>
      </c>
      <c r="C12" s="541" t="s">
        <v>93</v>
      </c>
      <c r="D12" s="541" t="s">
        <v>93</v>
      </c>
      <c r="E12" s="541">
        <v>5.2699999999999997E-2</v>
      </c>
      <c r="F12" s="541">
        <v>0.2276</v>
      </c>
      <c r="G12" s="272" t="s">
        <v>93</v>
      </c>
      <c r="H12" s="272">
        <v>0.28029999999999999</v>
      </c>
      <c r="I12" s="272">
        <v>0.28029999999999999</v>
      </c>
    </row>
    <row r="13" spans="1:9">
      <c r="A13" s="528" t="s">
        <v>522</v>
      </c>
      <c r="B13" s="542" t="s">
        <v>93</v>
      </c>
      <c r="C13" s="542" t="s">
        <v>93</v>
      </c>
      <c r="D13" s="542" t="s">
        <v>93</v>
      </c>
      <c r="E13" s="542" t="s">
        <v>93</v>
      </c>
      <c r="F13" s="542">
        <v>0.88019999999999998</v>
      </c>
      <c r="G13" s="543" t="s">
        <v>93</v>
      </c>
      <c r="H13" s="543">
        <v>0.88019999999999998</v>
      </c>
      <c r="I13" s="543">
        <v>0.88019999999999998</v>
      </c>
    </row>
    <row r="14" spans="1:9">
      <c r="A14" s="554" t="s">
        <v>466</v>
      </c>
      <c r="B14" s="555" t="s">
        <v>93</v>
      </c>
      <c r="C14" s="555" t="s">
        <v>93</v>
      </c>
      <c r="D14" s="555">
        <v>0.05</v>
      </c>
      <c r="E14" s="555">
        <v>3.0634999999999999</v>
      </c>
      <c r="F14" s="555">
        <v>12.6555</v>
      </c>
      <c r="G14" s="556">
        <v>0.05</v>
      </c>
      <c r="H14" s="556">
        <v>15.718999999999999</v>
      </c>
      <c r="I14" s="556">
        <v>15.769</v>
      </c>
    </row>
    <row r="15" spans="1:9">
      <c r="A15" s="528" t="s">
        <v>472</v>
      </c>
      <c r="B15" s="542" t="s">
        <v>93</v>
      </c>
      <c r="C15" s="542" t="s">
        <v>93</v>
      </c>
      <c r="D15" s="542" t="s">
        <v>93</v>
      </c>
      <c r="E15" s="542" t="s">
        <v>93</v>
      </c>
      <c r="F15" s="542">
        <v>4.0000000000000002E-4</v>
      </c>
      <c r="G15" s="543" t="s">
        <v>93</v>
      </c>
      <c r="H15" s="543">
        <v>4.0000000000000002E-4</v>
      </c>
      <c r="I15" s="543">
        <v>4.0000000000000002E-4</v>
      </c>
    </row>
    <row r="16" spans="1:9">
      <c r="A16" s="527" t="s">
        <v>467</v>
      </c>
      <c r="B16" s="541" t="s">
        <v>93</v>
      </c>
      <c r="C16" s="541" t="s">
        <v>93</v>
      </c>
      <c r="D16" s="541" t="s">
        <v>93</v>
      </c>
      <c r="E16" s="541">
        <v>1.1733</v>
      </c>
      <c r="F16" s="541">
        <v>4.6771000000000003</v>
      </c>
      <c r="G16" s="272" t="s">
        <v>93</v>
      </c>
      <c r="H16" s="272">
        <v>5.8503999999999996</v>
      </c>
      <c r="I16" s="272">
        <v>5.8503999999999996</v>
      </c>
    </row>
    <row r="17" spans="1:9">
      <c r="A17" s="544" t="s">
        <v>468</v>
      </c>
      <c r="B17" s="542" t="s">
        <v>93</v>
      </c>
      <c r="C17" s="542" t="s">
        <v>93</v>
      </c>
      <c r="D17" s="542">
        <v>0.05</v>
      </c>
      <c r="E17" s="542">
        <v>1.8647</v>
      </c>
      <c r="F17" s="542">
        <v>6.1574999999999998</v>
      </c>
      <c r="G17" s="543">
        <v>0.05</v>
      </c>
      <c r="H17" s="543">
        <v>8.0222999999999995</v>
      </c>
      <c r="I17" s="543">
        <v>8.0723000000000003</v>
      </c>
    </row>
    <row r="18" spans="1:9">
      <c r="A18" s="527" t="s">
        <v>469</v>
      </c>
      <c r="B18" s="541" t="s">
        <v>93</v>
      </c>
      <c r="C18" s="541" t="s">
        <v>93</v>
      </c>
      <c r="D18" s="541" t="s">
        <v>93</v>
      </c>
      <c r="E18" s="541">
        <v>2.5499999999999998E-2</v>
      </c>
      <c r="F18" s="541">
        <v>0.44869999999999999</v>
      </c>
      <c r="G18" s="272" t="s">
        <v>93</v>
      </c>
      <c r="H18" s="272">
        <v>0.47420000000000001</v>
      </c>
      <c r="I18" s="272">
        <v>0.47420000000000001</v>
      </c>
    </row>
    <row r="19" spans="1:9">
      <c r="A19" s="528" t="s">
        <v>470</v>
      </c>
      <c r="B19" s="542" t="s">
        <v>93</v>
      </c>
      <c r="C19" s="542" t="s">
        <v>93</v>
      </c>
      <c r="D19" s="542" t="s">
        <v>93</v>
      </c>
      <c r="E19" s="542" t="s">
        <v>93</v>
      </c>
      <c r="F19" s="542">
        <v>1.3663000000000001</v>
      </c>
      <c r="G19" s="543" t="s">
        <v>93</v>
      </c>
      <c r="H19" s="543">
        <v>1.3663000000000001</v>
      </c>
      <c r="I19" s="543">
        <v>1.3663000000000001</v>
      </c>
    </row>
    <row r="20" spans="1:9">
      <c r="A20" s="554" t="s">
        <v>471</v>
      </c>
      <c r="B20" s="555" t="s">
        <v>93</v>
      </c>
      <c r="C20" s="555" t="s">
        <v>93</v>
      </c>
      <c r="D20" s="555">
        <v>0.44979999999999998</v>
      </c>
      <c r="E20" s="555">
        <v>12.8376</v>
      </c>
      <c r="F20" s="555">
        <v>81.601900000000001</v>
      </c>
      <c r="G20" s="556">
        <v>0.44979999999999998</v>
      </c>
      <c r="H20" s="556">
        <v>94.439499999999995</v>
      </c>
      <c r="I20" s="556">
        <v>94.889200000000002</v>
      </c>
    </row>
    <row r="21" spans="1:9">
      <c r="A21" s="544" t="s">
        <v>529</v>
      </c>
      <c r="B21" s="542" t="s">
        <v>93</v>
      </c>
      <c r="C21" s="542" t="s">
        <v>93</v>
      </c>
      <c r="D21" s="542" t="s">
        <v>93</v>
      </c>
      <c r="E21" s="542" t="s">
        <v>93</v>
      </c>
      <c r="F21" s="542">
        <v>-0.1265</v>
      </c>
      <c r="G21" s="543" t="s">
        <v>93</v>
      </c>
      <c r="H21" s="543">
        <v>-0.1265</v>
      </c>
      <c r="I21" s="543">
        <v>-0.1265</v>
      </c>
    </row>
    <row r="22" spans="1:9">
      <c r="A22" s="527" t="s">
        <v>473</v>
      </c>
      <c r="B22" s="541" t="s">
        <v>93</v>
      </c>
      <c r="C22" s="541" t="s">
        <v>93</v>
      </c>
      <c r="D22" s="541" t="s">
        <v>93</v>
      </c>
      <c r="E22" s="541">
        <v>0.41220000000000001</v>
      </c>
      <c r="F22" s="541">
        <v>7.7157999999999998</v>
      </c>
      <c r="G22" s="272" t="s">
        <v>93</v>
      </c>
      <c r="H22" s="272">
        <v>8.1280000000000001</v>
      </c>
      <c r="I22" s="272">
        <v>8.1280000000000001</v>
      </c>
    </row>
    <row r="23" spans="1:9">
      <c r="A23" s="528" t="s">
        <v>474</v>
      </c>
      <c r="B23" s="542" t="s">
        <v>93</v>
      </c>
      <c r="C23" s="542" t="s">
        <v>93</v>
      </c>
      <c r="D23" s="542" t="s">
        <v>93</v>
      </c>
      <c r="E23" s="542" t="s">
        <v>93</v>
      </c>
      <c r="F23" s="542">
        <v>25.919499999999999</v>
      </c>
      <c r="G23" s="543" t="s">
        <v>93</v>
      </c>
      <c r="H23" s="543">
        <v>25.919499999999999</v>
      </c>
      <c r="I23" s="543">
        <v>25.919499999999999</v>
      </c>
    </row>
    <row r="24" spans="1:9">
      <c r="A24" s="527" t="s">
        <v>475</v>
      </c>
      <c r="B24" s="541" t="s">
        <v>93</v>
      </c>
      <c r="C24" s="541" t="s">
        <v>93</v>
      </c>
      <c r="D24" s="541">
        <v>0.2797</v>
      </c>
      <c r="E24" s="541">
        <v>11.210100000000001</v>
      </c>
      <c r="F24" s="541">
        <v>47.484099999999998</v>
      </c>
      <c r="G24" s="272">
        <v>0.2797</v>
      </c>
      <c r="H24" s="272">
        <v>58.694200000000002</v>
      </c>
      <c r="I24" s="272">
        <v>58.9739</v>
      </c>
    </row>
    <row r="25" spans="1:9">
      <c r="A25" s="528" t="s">
        <v>476</v>
      </c>
      <c r="B25" s="542" t="s">
        <v>93</v>
      </c>
      <c r="C25" s="542" t="s">
        <v>93</v>
      </c>
      <c r="D25" s="542">
        <v>0.1701</v>
      </c>
      <c r="E25" s="542">
        <v>0.76229999999999998</v>
      </c>
      <c r="F25" s="542">
        <v>0.54520000000000002</v>
      </c>
      <c r="G25" s="543">
        <v>0.1701</v>
      </c>
      <c r="H25" s="543">
        <v>1.3075000000000001</v>
      </c>
      <c r="I25" s="543">
        <v>1.4776</v>
      </c>
    </row>
    <row r="26" spans="1:9" s="47" customFormat="1">
      <c r="A26" s="530" t="s">
        <v>477</v>
      </c>
      <c r="B26" s="545" t="s">
        <v>93</v>
      </c>
      <c r="C26" s="545" t="s">
        <v>93</v>
      </c>
      <c r="D26" s="545">
        <v>0</v>
      </c>
      <c r="E26" s="545">
        <v>0.45300000000000001</v>
      </c>
      <c r="F26" s="545" t="s">
        <v>93</v>
      </c>
      <c r="G26" s="546">
        <v>0</v>
      </c>
      <c r="H26" s="546">
        <v>0.45300000000000001</v>
      </c>
      <c r="I26" s="546">
        <v>0.45300000000000001</v>
      </c>
    </row>
    <row r="27" spans="1:9" s="7" customFormat="1">
      <c r="A27" s="526" t="s">
        <v>478</v>
      </c>
      <c r="B27" s="552" t="s">
        <v>93</v>
      </c>
      <c r="C27" s="552" t="s">
        <v>93</v>
      </c>
      <c r="D27" s="552">
        <v>0.89449999999999996</v>
      </c>
      <c r="E27" s="552">
        <v>8.6727000000000007</v>
      </c>
      <c r="F27" s="552">
        <v>102.4873</v>
      </c>
      <c r="G27" s="553">
        <v>0.89449999999999996</v>
      </c>
      <c r="H27" s="553">
        <v>111.1601</v>
      </c>
      <c r="I27" s="553">
        <v>112.0545</v>
      </c>
    </row>
    <row r="28" spans="1:9">
      <c r="A28" s="530" t="s">
        <v>530</v>
      </c>
      <c r="B28" s="545" t="s">
        <v>93</v>
      </c>
      <c r="C28" s="545" t="s">
        <v>93</v>
      </c>
      <c r="D28" s="545" t="s">
        <v>93</v>
      </c>
      <c r="E28" s="545">
        <v>0.25729999999999997</v>
      </c>
      <c r="F28" s="545">
        <v>2.9403999999999999</v>
      </c>
      <c r="G28" s="546" t="s">
        <v>93</v>
      </c>
      <c r="H28" s="546">
        <v>3.1976</v>
      </c>
      <c r="I28" s="546">
        <v>3.1976</v>
      </c>
    </row>
    <row r="29" spans="1:9" s="47" customFormat="1">
      <c r="A29" s="528" t="s">
        <v>479</v>
      </c>
      <c r="B29" s="542" t="s">
        <v>93</v>
      </c>
      <c r="C29" s="542" t="s">
        <v>93</v>
      </c>
      <c r="D29" s="542">
        <v>0.26469999999999999</v>
      </c>
      <c r="E29" s="542">
        <v>3.8048000000000002</v>
      </c>
      <c r="F29" s="542">
        <v>67.042299999999997</v>
      </c>
      <c r="G29" s="543">
        <v>0.26469999999999999</v>
      </c>
      <c r="H29" s="543">
        <v>70.847099999999998</v>
      </c>
      <c r="I29" s="543">
        <v>71.111900000000006</v>
      </c>
    </row>
    <row r="30" spans="1:9">
      <c r="A30" s="527" t="s">
        <v>480</v>
      </c>
      <c r="B30" s="541" t="s">
        <v>93</v>
      </c>
      <c r="C30" s="541" t="s">
        <v>93</v>
      </c>
      <c r="D30" s="541">
        <v>0.62970000000000004</v>
      </c>
      <c r="E30" s="541">
        <v>4.6105999999999998</v>
      </c>
      <c r="F30" s="541">
        <v>32.5047</v>
      </c>
      <c r="G30" s="272">
        <v>0.62970000000000004</v>
      </c>
      <c r="H30" s="272">
        <v>37.115299999999998</v>
      </c>
      <c r="I30" s="272">
        <v>37.744999999999997</v>
      </c>
    </row>
    <row r="31" spans="1:9" s="7" customFormat="1">
      <c r="A31" s="526" t="s">
        <v>481</v>
      </c>
      <c r="B31" s="552" t="s">
        <v>93</v>
      </c>
      <c r="C31" s="552" t="s">
        <v>93</v>
      </c>
      <c r="D31" s="552">
        <v>0.75690000000000002</v>
      </c>
      <c r="E31" s="552">
        <v>28.2317</v>
      </c>
      <c r="F31" s="552">
        <v>101.9045</v>
      </c>
      <c r="G31" s="553">
        <v>0.75690000000000002</v>
      </c>
      <c r="H31" s="553">
        <v>130.1362</v>
      </c>
      <c r="I31" s="553">
        <v>130.8931</v>
      </c>
    </row>
    <row r="32" spans="1:9" s="47" customFormat="1">
      <c r="A32" s="527" t="s">
        <v>531</v>
      </c>
      <c r="B32" s="541" t="s">
        <v>93</v>
      </c>
      <c r="C32" s="541" t="s">
        <v>93</v>
      </c>
      <c r="D32" s="541" t="s">
        <v>93</v>
      </c>
      <c r="E32" s="541">
        <v>3.3399999999999999E-2</v>
      </c>
      <c r="F32" s="541">
        <v>5.6399999999999999E-2</v>
      </c>
      <c r="G32" s="272" t="s">
        <v>93</v>
      </c>
      <c r="H32" s="272">
        <v>8.9800000000000005E-2</v>
      </c>
      <c r="I32" s="272">
        <v>8.9800000000000005E-2</v>
      </c>
    </row>
    <row r="33" spans="1:9">
      <c r="A33" s="528" t="s">
        <v>482</v>
      </c>
      <c r="B33" s="542" t="s">
        <v>93</v>
      </c>
      <c r="C33" s="542" t="s">
        <v>93</v>
      </c>
      <c r="D33" s="542">
        <v>0.69130000000000003</v>
      </c>
      <c r="E33" s="542">
        <v>27.3155</v>
      </c>
      <c r="F33" s="542">
        <v>101.37260000000001</v>
      </c>
      <c r="G33" s="543">
        <v>0.69130000000000003</v>
      </c>
      <c r="H33" s="543">
        <v>128.68799999999999</v>
      </c>
      <c r="I33" s="543">
        <v>129.3793</v>
      </c>
    </row>
    <row r="34" spans="1:9">
      <c r="A34" s="527" t="s">
        <v>483</v>
      </c>
      <c r="B34" s="541" t="s">
        <v>93</v>
      </c>
      <c r="C34" s="541" t="s">
        <v>93</v>
      </c>
      <c r="D34" s="541">
        <v>6.5699999999999995E-2</v>
      </c>
      <c r="E34" s="541">
        <v>0.88290000000000002</v>
      </c>
      <c r="F34" s="541">
        <v>0.47549999999999998</v>
      </c>
      <c r="G34" s="272">
        <v>6.5699999999999995E-2</v>
      </c>
      <c r="H34" s="272">
        <v>1.3584000000000001</v>
      </c>
      <c r="I34" s="272">
        <v>1.4240999999999999</v>
      </c>
    </row>
    <row r="35" spans="1:9" s="7" customFormat="1">
      <c r="A35" s="526" t="s">
        <v>484</v>
      </c>
      <c r="B35" s="552" t="s">
        <v>93</v>
      </c>
      <c r="C35" s="552" t="s">
        <v>93</v>
      </c>
      <c r="D35" s="552">
        <v>1.9199999999999998E-2</v>
      </c>
      <c r="E35" s="552">
        <v>1.7838000000000001</v>
      </c>
      <c r="F35" s="552">
        <v>10.491099999999999</v>
      </c>
      <c r="G35" s="553">
        <v>1.9199999999999998E-2</v>
      </c>
      <c r="H35" s="553">
        <v>12.274900000000001</v>
      </c>
      <c r="I35" s="553">
        <v>12.2941</v>
      </c>
    </row>
    <row r="36" spans="1:9">
      <c r="A36" s="530" t="s">
        <v>532</v>
      </c>
      <c r="B36" s="545" t="s">
        <v>93</v>
      </c>
      <c r="C36" s="545" t="s">
        <v>93</v>
      </c>
      <c r="D36" s="545" t="s">
        <v>93</v>
      </c>
      <c r="E36" s="545">
        <v>0.75239999999999996</v>
      </c>
      <c r="F36" s="545">
        <v>2.3115000000000001</v>
      </c>
      <c r="G36" s="546" t="s">
        <v>93</v>
      </c>
      <c r="H36" s="546">
        <v>3.0638000000000001</v>
      </c>
      <c r="I36" s="546">
        <v>3.0638000000000001</v>
      </c>
    </row>
    <row r="37" spans="1:9">
      <c r="A37" s="529" t="s">
        <v>485</v>
      </c>
      <c r="B37" s="542" t="s">
        <v>93</v>
      </c>
      <c r="C37" s="542" t="s">
        <v>93</v>
      </c>
      <c r="D37" s="542" t="s">
        <v>93</v>
      </c>
      <c r="E37" s="542">
        <v>6.1000000000000004E-3</v>
      </c>
      <c r="F37" s="542">
        <v>2.0701999999999998</v>
      </c>
      <c r="G37" s="543" t="s">
        <v>93</v>
      </c>
      <c r="H37" s="543">
        <v>2.0762999999999998</v>
      </c>
      <c r="I37" s="543">
        <v>2.0762999999999998</v>
      </c>
    </row>
    <row r="38" spans="1:9">
      <c r="A38" s="530" t="s">
        <v>486</v>
      </c>
      <c r="B38" s="541" t="s">
        <v>93</v>
      </c>
      <c r="C38" s="541" t="s">
        <v>93</v>
      </c>
      <c r="D38" s="541">
        <v>1.9199999999999998E-2</v>
      </c>
      <c r="E38" s="541" t="s">
        <v>93</v>
      </c>
      <c r="F38" s="541">
        <v>0.249</v>
      </c>
      <c r="G38" s="272">
        <v>1.9199999999999998E-2</v>
      </c>
      <c r="H38" s="272">
        <v>0.249</v>
      </c>
      <c r="I38" s="272">
        <v>0.26819999999999999</v>
      </c>
    </row>
    <row r="39" spans="1:9">
      <c r="A39" s="529" t="s">
        <v>487</v>
      </c>
      <c r="B39" s="547" t="s">
        <v>93</v>
      </c>
      <c r="C39" s="547" t="s">
        <v>93</v>
      </c>
      <c r="D39" s="547" t="s">
        <v>93</v>
      </c>
      <c r="E39" s="547">
        <v>2.4799999999999999E-2</v>
      </c>
      <c r="F39" s="547">
        <v>0.32400000000000001</v>
      </c>
      <c r="G39" s="548" t="s">
        <v>93</v>
      </c>
      <c r="H39" s="548">
        <v>0.3488</v>
      </c>
      <c r="I39" s="548">
        <v>0.3488</v>
      </c>
    </row>
    <row r="40" spans="1:9">
      <c r="A40" s="530" t="s">
        <v>488</v>
      </c>
      <c r="B40" s="545" t="s">
        <v>93</v>
      </c>
      <c r="C40" s="545" t="s">
        <v>93</v>
      </c>
      <c r="D40" s="545" t="s">
        <v>93</v>
      </c>
      <c r="E40" s="545" t="s">
        <v>93</v>
      </c>
      <c r="F40" s="545">
        <v>1.1119000000000001</v>
      </c>
      <c r="G40" s="546" t="s">
        <v>93</v>
      </c>
      <c r="H40" s="546">
        <v>1.1119000000000001</v>
      </c>
      <c r="I40" s="546">
        <v>1.1119000000000001</v>
      </c>
    </row>
    <row r="41" spans="1:9">
      <c r="A41" s="529" t="s">
        <v>489</v>
      </c>
      <c r="B41" s="547" t="s">
        <v>93</v>
      </c>
      <c r="C41" s="547" t="s">
        <v>93</v>
      </c>
      <c r="D41" s="547" t="s">
        <v>93</v>
      </c>
      <c r="E41" s="547">
        <v>1.0004999999999999</v>
      </c>
      <c r="F41" s="547">
        <v>4.3543000000000003</v>
      </c>
      <c r="G41" s="548" t="s">
        <v>93</v>
      </c>
      <c r="H41" s="548">
        <v>5.3548999999999998</v>
      </c>
      <c r="I41" s="548">
        <v>5.3548999999999998</v>
      </c>
    </row>
    <row r="42" spans="1:9">
      <c r="A42" s="530" t="s">
        <v>523</v>
      </c>
      <c r="B42" s="545" t="s">
        <v>93</v>
      </c>
      <c r="C42" s="545" t="s">
        <v>93</v>
      </c>
      <c r="D42" s="545" t="s">
        <v>93</v>
      </c>
      <c r="E42" s="545" t="s">
        <v>93</v>
      </c>
      <c r="F42" s="545" t="s">
        <v>93</v>
      </c>
      <c r="G42" s="546" t="s">
        <v>93</v>
      </c>
      <c r="H42" s="546" t="s">
        <v>93</v>
      </c>
      <c r="I42" s="546" t="s">
        <v>93</v>
      </c>
    </row>
    <row r="43" spans="1:9" s="47" customFormat="1">
      <c r="A43" s="529" t="s">
        <v>524</v>
      </c>
      <c r="B43" s="547" t="s">
        <v>93</v>
      </c>
      <c r="C43" s="547" t="s">
        <v>93</v>
      </c>
      <c r="D43" s="547" t="s">
        <v>93</v>
      </c>
      <c r="E43" s="547" t="s">
        <v>93</v>
      </c>
      <c r="F43" s="547" t="s">
        <v>93</v>
      </c>
      <c r="G43" s="548" t="s">
        <v>93</v>
      </c>
      <c r="H43" s="548" t="s">
        <v>93</v>
      </c>
      <c r="I43" s="548" t="s">
        <v>93</v>
      </c>
    </row>
    <row r="44" spans="1:9" s="7" customFormat="1">
      <c r="A44" s="560" t="s">
        <v>567</v>
      </c>
      <c r="B44" s="561" t="s">
        <v>93</v>
      </c>
      <c r="C44" s="561" t="s">
        <v>93</v>
      </c>
      <c r="D44" s="561">
        <v>0.56840000000000002</v>
      </c>
      <c r="E44" s="561">
        <v>36.797400000000003</v>
      </c>
      <c r="F44" s="561">
        <v>334.11079999999998</v>
      </c>
      <c r="G44" s="562">
        <v>0.56840000000000002</v>
      </c>
      <c r="H44" s="562">
        <v>370.90820000000002</v>
      </c>
      <c r="I44" s="562">
        <v>371.47660000000002</v>
      </c>
    </row>
    <row r="45" spans="1:9">
      <c r="A45" s="529" t="s">
        <v>533</v>
      </c>
      <c r="B45" s="547" t="s">
        <v>93</v>
      </c>
      <c r="C45" s="547" t="s">
        <v>93</v>
      </c>
      <c r="D45" s="547">
        <v>0.36930000000000002</v>
      </c>
      <c r="E45" s="547">
        <v>11.8787</v>
      </c>
      <c r="F45" s="547">
        <v>23.5688</v>
      </c>
      <c r="G45" s="548">
        <v>0.36930000000000002</v>
      </c>
      <c r="H45" s="548">
        <v>35.447499999999998</v>
      </c>
      <c r="I45" s="548">
        <v>35.816800000000001</v>
      </c>
    </row>
    <row r="46" spans="1:9" s="47" customFormat="1">
      <c r="A46" s="530" t="s">
        <v>714</v>
      </c>
      <c r="B46" s="545" t="s">
        <v>93</v>
      </c>
      <c r="C46" s="545" t="s">
        <v>93</v>
      </c>
      <c r="D46" s="545">
        <v>0.19919999999999999</v>
      </c>
      <c r="E46" s="545">
        <v>24.918700000000001</v>
      </c>
      <c r="F46" s="545">
        <v>310.54199999999997</v>
      </c>
      <c r="G46" s="546">
        <v>0.19919999999999999</v>
      </c>
      <c r="H46" s="546">
        <v>335.46069999999997</v>
      </c>
      <c r="I46" s="546">
        <v>335.65980000000002</v>
      </c>
    </row>
    <row r="47" spans="1:9" s="7" customFormat="1">
      <c r="A47" s="557" t="s">
        <v>490</v>
      </c>
      <c r="B47" s="558" t="s">
        <v>93</v>
      </c>
      <c r="C47" s="558" t="s">
        <v>93</v>
      </c>
      <c r="D47" s="558">
        <v>7.3143000000000002</v>
      </c>
      <c r="E47" s="558">
        <v>119.3409</v>
      </c>
      <c r="F47" s="558">
        <v>686.92719999999997</v>
      </c>
      <c r="G47" s="559">
        <v>7.3143000000000002</v>
      </c>
      <c r="H47" s="559">
        <v>806.26819999999998</v>
      </c>
      <c r="I47" s="559">
        <v>813.58240000000001</v>
      </c>
    </row>
    <row r="48" spans="1:9" s="47" customFormat="1">
      <c r="A48" s="527" t="s">
        <v>534</v>
      </c>
      <c r="B48" s="541" t="s">
        <v>93</v>
      </c>
      <c r="C48" s="541" t="s">
        <v>93</v>
      </c>
      <c r="D48" s="541">
        <v>0.1419</v>
      </c>
      <c r="E48" s="541">
        <v>3.5261999999999998</v>
      </c>
      <c r="F48" s="541">
        <v>68.718500000000006</v>
      </c>
      <c r="G48" s="272">
        <v>0.1419</v>
      </c>
      <c r="H48" s="272">
        <v>72.244699999999995</v>
      </c>
      <c r="I48" s="272">
        <v>72.386600000000001</v>
      </c>
    </row>
    <row r="49" spans="1:9">
      <c r="A49" s="528" t="s">
        <v>491</v>
      </c>
      <c r="B49" s="542" t="s">
        <v>93</v>
      </c>
      <c r="C49" s="542" t="s">
        <v>93</v>
      </c>
      <c r="D49" s="542">
        <v>0.24299999999999999</v>
      </c>
      <c r="E49" s="542">
        <v>8.4456000000000007</v>
      </c>
      <c r="F49" s="542">
        <v>55.702199999999998</v>
      </c>
      <c r="G49" s="543">
        <v>0.24299999999999999</v>
      </c>
      <c r="H49" s="543">
        <v>64.147800000000004</v>
      </c>
      <c r="I49" s="543">
        <v>64.390799999999999</v>
      </c>
    </row>
    <row r="50" spans="1:9">
      <c r="A50" s="527" t="s">
        <v>492</v>
      </c>
      <c r="B50" s="541" t="s">
        <v>93</v>
      </c>
      <c r="C50" s="541" t="s">
        <v>93</v>
      </c>
      <c r="D50" s="541">
        <v>0.94640000000000002</v>
      </c>
      <c r="E50" s="541">
        <v>7.8912000000000004</v>
      </c>
      <c r="F50" s="541">
        <v>62.258800000000001</v>
      </c>
      <c r="G50" s="272">
        <v>0.94640000000000002</v>
      </c>
      <c r="H50" s="272">
        <v>70.150000000000006</v>
      </c>
      <c r="I50" s="272">
        <v>71.096400000000003</v>
      </c>
    </row>
    <row r="51" spans="1:9">
      <c r="A51" s="528" t="s">
        <v>493</v>
      </c>
      <c r="B51" s="542" t="s">
        <v>93</v>
      </c>
      <c r="C51" s="542" t="s">
        <v>93</v>
      </c>
      <c r="D51" s="542">
        <v>3.4180999999999999</v>
      </c>
      <c r="E51" s="542">
        <v>11.952999999999999</v>
      </c>
      <c r="F51" s="542">
        <v>36.610799999999998</v>
      </c>
      <c r="G51" s="543">
        <v>3.4180999999999999</v>
      </c>
      <c r="H51" s="543">
        <v>48.563800000000001</v>
      </c>
      <c r="I51" s="543">
        <v>51.981900000000003</v>
      </c>
    </row>
    <row r="52" spans="1:9" s="47" customFormat="1">
      <c r="A52" s="527" t="s">
        <v>494</v>
      </c>
      <c r="B52" s="541" t="s">
        <v>93</v>
      </c>
      <c r="C52" s="541" t="s">
        <v>93</v>
      </c>
      <c r="D52" s="541">
        <v>2.1499999999999998E-2</v>
      </c>
      <c r="E52" s="541">
        <v>2.2873999999999999</v>
      </c>
      <c r="F52" s="541">
        <v>6.2731000000000003</v>
      </c>
      <c r="G52" s="272">
        <v>2.1499999999999998E-2</v>
      </c>
      <c r="H52" s="272">
        <v>8.5606000000000009</v>
      </c>
      <c r="I52" s="272">
        <v>8.5821000000000005</v>
      </c>
    </row>
    <row r="53" spans="1:9">
      <c r="A53" s="528" t="s">
        <v>495</v>
      </c>
      <c r="B53" s="542" t="s">
        <v>93</v>
      </c>
      <c r="C53" s="542" t="s">
        <v>93</v>
      </c>
      <c r="D53" s="542">
        <v>2.5432999999999999</v>
      </c>
      <c r="E53" s="542">
        <v>85.131399999999999</v>
      </c>
      <c r="F53" s="542">
        <v>446.90940000000001</v>
      </c>
      <c r="G53" s="543">
        <v>2.5432999999999999</v>
      </c>
      <c r="H53" s="543">
        <v>532.04079999999999</v>
      </c>
      <c r="I53" s="543">
        <v>534.58410000000003</v>
      </c>
    </row>
    <row r="54" spans="1:9" s="7" customFormat="1">
      <c r="A54" s="554" t="s">
        <v>496</v>
      </c>
      <c r="B54" s="555" t="s">
        <v>93</v>
      </c>
      <c r="C54" s="555" t="s">
        <v>93</v>
      </c>
      <c r="D54" s="555">
        <v>2.1021999999999998</v>
      </c>
      <c r="E54" s="555">
        <v>109.0057</v>
      </c>
      <c r="F54" s="555">
        <v>897.0068</v>
      </c>
      <c r="G54" s="556">
        <v>2.1021999999999998</v>
      </c>
      <c r="H54" s="556">
        <v>1006.0126</v>
      </c>
      <c r="I54" s="556">
        <v>1008.1147</v>
      </c>
    </row>
    <row r="55" spans="1:9">
      <c r="A55" s="528" t="s">
        <v>535</v>
      </c>
      <c r="B55" s="542" t="s">
        <v>93</v>
      </c>
      <c r="C55" s="542" t="s">
        <v>93</v>
      </c>
      <c r="D55" s="542" t="s">
        <v>93</v>
      </c>
      <c r="E55" s="542" t="s">
        <v>93</v>
      </c>
      <c r="F55" s="542">
        <v>1.6894</v>
      </c>
      <c r="G55" s="543" t="s">
        <v>93</v>
      </c>
      <c r="H55" s="543">
        <v>1.6894</v>
      </c>
      <c r="I55" s="543">
        <v>1.6894</v>
      </c>
    </row>
    <row r="56" spans="1:9">
      <c r="A56" s="527" t="s">
        <v>497</v>
      </c>
      <c r="B56" s="541" t="s">
        <v>93</v>
      </c>
      <c r="C56" s="541" t="s">
        <v>93</v>
      </c>
      <c r="D56" s="541">
        <v>9.0700000000000003E-2</v>
      </c>
      <c r="E56" s="541" t="s">
        <v>93</v>
      </c>
      <c r="F56" s="541" t="s">
        <v>93</v>
      </c>
      <c r="G56" s="272">
        <v>9.0700000000000003E-2</v>
      </c>
      <c r="H56" s="272" t="s">
        <v>93</v>
      </c>
      <c r="I56" s="272">
        <v>9.0700000000000003E-2</v>
      </c>
    </row>
    <row r="57" spans="1:9">
      <c r="A57" s="528" t="s">
        <v>498</v>
      </c>
      <c r="B57" s="542" t="s">
        <v>93</v>
      </c>
      <c r="C57" s="542" t="s">
        <v>93</v>
      </c>
      <c r="D57" s="542" t="s">
        <v>93</v>
      </c>
      <c r="E57" s="542" t="s">
        <v>93</v>
      </c>
      <c r="F57" s="542">
        <v>88.396000000000001</v>
      </c>
      <c r="G57" s="543" t="s">
        <v>93</v>
      </c>
      <c r="H57" s="543">
        <v>88.396000000000001</v>
      </c>
      <c r="I57" s="543">
        <v>88.396000000000001</v>
      </c>
    </row>
    <row r="58" spans="1:9">
      <c r="A58" s="527" t="s">
        <v>499</v>
      </c>
      <c r="B58" s="541" t="s">
        <v>93</v>
      </c>
      <c r="C58" s="541" t="s">
        <v>93</v>
      </c>
      <c r="D58" s="541">
        <v>2.0114999999999998</v>
      </c>
      <c r="E58" s="541">
        <v>105.61320000000001</v>
      </c>
      <c r="F58" s="541">
        <v>658.64319999999998</v>
      </c>
      <c r="G58" s="272">
        <v>2.0114999999999998</v>
      </c>
      <c r="H58" s="272">
        <v>764.25639999999999</v>
      </c>
      <c r="I58" s="272">
        <v>766.26779999999997</v>
      </c>
    </row>
    <row r="59" spans="1:9" s="47" customFormat="1">
      <c r="A59" s="529" t="s">
        <v>500</v>
      </c>
      <c r="B59" s="547" t="s">
        <v>93</v>
      </c>
      <c r="C59" s="547" t="s">
        <v>93</v>
      </c>
      <c r="D59" s="547" t="s">
        <v>93</v>
      </c>
      <c r="E59" s="547">
        <v>2.65</v>
      </c>
      <c r="F59" s="547">
        <v>49.677</v>
      </c>
      <c r="G59" s="548" t="s">
        <v>93</v>
      </c>
      <c r="H59" s="548">
        <v>52.326999999999998</v>
      </c>
      <c r="I59" s="548">
        <v>52.326999999999998</v>
      </c>
    </row>
    <row r="60" spans="1:9" s="47" customFormat="1">
      <c r="A60" s="530" t="s">
        <v>525</v>
      </c>
      <c r="B60" s="545" t="s">
        <v>93</v>
      </c>
      <c r="C60" s="545" t="s">
        <v>93</v>
      </c>
      <c r="D60" s="545" t="s">
        <v>93</v>
      </c>
      <c r="E60" s="545">
        <v>0.74250000000000005</v>
      </c>
      <c r="F60" s="545">
        <v>98.601200000000006</v>
      </c>
      <c r="G60" s="546" t="s">
        <v>93</v>
      </c>
      <c r="H60" s="546">
        <v>99.343800000000002</v>
      </c>
      <c r="I60" s="546">
        <v>99.343800000000002</v>
      </c>
    </row>
    <row r="61" spans="1:9" s="7" customFormat="1">
      <c r="A61" s="557" t="s">
        <v>501</v>
      </c>
      <c r="B61" s="558" t="s">
        <v>93</v>
      </c>
      <c r="C61" s="558" t="s">
        <v>93</v>
      </c>
      <c r="D61" s="558">
        <v>3.7065000000000001</v>
      </c>
      <c r="E61" s="558">
        <v>35.975900000000003</v>
      </c>
      <c r="F61" s="558">
        <v>293.99950000000001</v>
      </c>
      <c r="G61" s="559">
        <v>3.7065000000000001</v>
      </c>
      <c r="H61" s="559">
        <v>329.97539999999998</v>
      </c>
      <c r="I61" s="559">
        <v>333.68189999999998</v>
      </c>
    </row>
    <row r="62" spans="1:9">
      <c r="A62" s="530" t="s">
        <v>715</v>
      </c>
      <c r="B62" s="545" t="s">
        <v>93</v>
      </c>
      <c r="C62" s="545" t="s">
        <v>93</v>
      </c>
      <c r="D62" s="545" t="s">
        <v>93</v>
      </c>
      <c r="E62" s="545" t="s">
        <v>93</v>
      </c>
      <c r="F62" s="545">
        <v>5.9215</v>
      </c>
      <c r="G62" s="546" t="s">
        <v>93</v>
      </c>
      <c r="H62" s="546">
        <v>5.9215</v>
      </c>
      <c r="I62" s="546">
        <v>5.9215</v>
      </c>
    </row>
    <row r="63" spans="1:9">
      <c r="A63" s="528" t="s">
        <v>502</v>
      </c>
      <c r="B63" s="542" t="s">
        <v>93</v>
      </c>
      <c r="C63" s="542" t="s">
        <v>93</v>
      </c>
      <c r="D63" s="542">
        <v>3.5562999999999998</v>
      </c>
      <c r="E63" s="542">
        <v>22.981999999999999</v>
      </c>
      <c r="F63" s="542">
        <v>129.1318</v>
      </c>
      <c r="G63" s="543">
        <v>3.5562999999999998</v>
      </c>
      <c r="H63" s="543">
        <v>152.1138</v>
      </c>
      <c r="I63" s="543">
        <v>155.67009999999999</v>
      </c>
    </row>
    <row r="64" spans="1:9">
      <c r="A64" s="527" t="s">
        <v>503</v>
      </c>
      <c r="B64" s="541" t="s">
        <v>93</v>
      </c>
      <c r="C64" s="541" t="s">
        <v>93</v>
      </c>
      <c r="D64" s="541">
        <v>1.3299999999999999E-2</v>
      </c>
      <c r="E64" s="541">
        <v>7.0999999999999994E-2</v>
      </c>
      <c r="F64" s="541">
        <v>2.9714</v>
      </c>
      <c r="G64" s="272">
        <v>1.3299999999999999E-2</v>
      </c>
      <c r="H64" s="272">
        <v>3.0425</v>
      </c>
      <c r="I64" s="272">
        <v>3.0558000000000001</v>
      </c>
    </row>
    <row r="65" spans="1:9">
      <c r="A65" s="529" t="s">
        <v>504</v>
      </c>
      <c r="B65" s="547" t="s">
        <v>93</v>
      </c>
      <c r="C65" s="547" t="s">
        <v>93</v>
      </c>
      <c r="D65" s="547">
        <v>5.9200000000000003E-2</v>
      </c>
      <c r="E65" s="547">
        <v>0.54779999999999995</v>
      </c>
      <c r="F65" s="547">
        <v>20.849499999999999</v>
      </c>
      <c r="G65" s="548">
        <v>5.9200000000000003E-2</v>
      </c>
      <c r="H65" s="548">
        <v>21.397300000000001</v>
      </c>
      <c r="I65" s="548">
        <v>21.456499999999998</v>
      </c>
    </row>
    <row r="66" spans="1:9" s="47" customFormat="1">
      <c r="A66" s="530" t="s">
        <v>505</v>
      </c>
      <c r="B66" s="545" t="s">
        <v>93</v>
      </c>
      <c r="C66" s="545" t="s">
        <v>93</v>
      </c>
      <c r="D66" s="545">
        <v>7.7600000000000002E-2</v>
      </c>
      <c r="E66" s="545">
        <v>12.3751</v>
      </c>
      <c r="F66" s="545">
        <v>135.12520000000001</v>
      </c>
      <c r="G66" s="546">
        <v>7.7600000000000002E-2</v>
      </c>
      <c r="H66" s="546">
        <v>147.50040000000001</v>
      </c>
      <c r="I66" s="546">
        <v>147.578</v>
      </c>
    </row>
    <row r="67" spans="1:9" s="7" customFormat="1">
      <c r="A67" s="557" t="s">
        <v>506</v>
      </c>
      <c r="B67" s="558" t="s">
        <v>93</v>
      </c>
      <c r="C67" s="558" t="s">
        <v>93</v>
      </c>
      <c r="D67" s="558">
        <v>1.3513999999999999</v>
      </c>
      <c r="E67" s="558">
        <v>17.082699999999999</v>
      </c>
      <c r="F67" s="558">
        <v>63.685000000000002</v>
      </c>
      <c r="G67" s="559">
        <v>1.3513999999999999</v>
      </c>
      <c r="H67" s="559">
        <v>80.767700000000005</v>
      </c>
      <c r="I67" s="559">
        <v>82.119200000000006</v>
      </c>
    </row>
    <row r="68" spans="1:9">
      <c r="A68" s="731" t="s">
        <v>508</v>
      </c>
      <c r="B68" s="732" t="s">
        <v>93</v>
      </c>
      <c r="C68" s="732" t="s">
        <v>93</v>
      </c>
      <c r="D68" s="732">
        <f>SUM(D9,D14,D20,D27,D31,D35,D44,D47,D54,D61,D67)</f>
        <v>19.861599999999996</v>
      </c>
      <c r="E68" s="732">
        <f t="shared" ref="E68:I68" si="0">SUM(E9,E14,E20,E27,E31,E35,E44,E47,E54,E61,E67)</f>
        <v>398.72680000000003</v>
      </c>
      <c r="F68" s="732">
        <f t="shared" si="0"/>
        <v>2800.0367999999999</v>
      </c>
      <c r="G68" s="732">
        <f t="shared" si="0"/>
        <v>19.861599999999996</v>
      </c>
      <c r="H68" s="732">
        <f t="shared" si="0"/>
        <v>3198.7638999999999</v>
      </c>
      <c r="I68" s="732">
        <f t="shared" si="0"/>
        <v>3218.6251999999999</v>
      </c>
    </row>
    <row r="69" spans="1:9">
      <c r="A69" s="218" t="s">
        <v>728</v>
      </c>
      <c r="B69" s="586"/>
      <c r="C69" s="586"/>
      <c r="D69" s="586"/>
      <c r="E69" s="586"/>
      <c r="F69" s="586"/>
      <c r="G69" s="586"/>
      <c r="H69" s="586"/>
      <c r="I69" s="586"/>
    </row>
    <row r="70" spans="1:9">
      <c r="A70" s="218" t="s">
        <v>528</v>
      </c>
      <c r="B70" s="586"/>
      <c r="C70" s="586"/>
      <c r="D70" s="586"/>
      <c r="E70" s="586"/>
      <c r="F70" s="586"/>
      <c r="G70" s="586"/>
      <c r="H70" s="586"/>
      <c r="I70" s="586"/>
    </row>
    <row r="71" spans="1:9">
      <c r="A71" s="566" t="s">
        <v>560</v>
      </c>
      <c r="B71" s="3"/>
      <c r="C71" s="213"/>
      <c r="D71" s="3"/>
      <c r="E71" s="3"/>
      <c r="F71" s="213"/>
      <c r="G71" s="3"/>
      <c r="H71" s="3"/>
      <c r="I71" s="3"/>
    </row>
    <row r="72" spans="1:9">
      <c r="A72" s="38" t="s">
        <v>568</v>
      </c>
      <c r="B72" s="3"/>
      <c r="C72" s="213"/>
      <c r="D72" s="3"/>
      <c r="E72" s="3"/>
      <c r="F72" s="213"/>
      <c r="G72" s="3"/>
      <c r="H72" s="3"/>
      <c r="I72" s="3"/>
    </row>
    <row r="73" spans="1:9">
      <c r="A73" s="244" t="s">
        <v>339</v>
      </c>
      <c r="B73" s="3"/>
      <c r="C73" s="213"/>
      <c r="D73" s="3"/>
      <c r="E73" s="3"/>
      <c r="F73" s="213"/>
      <c r="G73" s="3"/>
      <c r="H73" s="3"/>
      <c r="I73" s="3"/>
    </row>
    <row r="76" spans="1:9" ht="16.5">
      <c r="A76" s="88" t="s">
        <v>743</v>
      </c>
    </row>
    <row r="77" spans="1:9" ht="13.5" thickBot="1">
      <c r="A77" s="206"/>
      <c r="I77" s="444" t="s">
        <v>27</v>
      </c>
    </row>
    <row r="78" spans="1:9">
      <c r="A78" s="205" t="s">
        <v>516</v>
      </c>
      <c r="B78" s="531" t="s">
        <v>104</v>
      </c>
      <c r="C78" s="531" t="s">
        <v>105</v>
      </c>
      <c r="D78" s="531" t="s">
        <v>106</v>
      </c>
      <c r="E78" s="531" t="s">
        <v>377</v>
      </c>
      <c r="F78" s="532">
        <v>300000</v>
      </c>
      <c r="G78" s="533" t="s">
        <v>540</v>
      </c>
      <c r="H78" s="533" t="s">
        <v>540</v>
      </c>
      <c r="I78" s="533" t="s">
        <v>527</v>
      </c>
    </row>
    <row r="79" spans="1:9">
      <c r="A79" s="204"/>
      <c r="B79" s="534" t="s">
        <v>40</v>
      </c>
      <c r="C79" s="534" t="s">
        <v>40</v>
      </c>
      <c r="D79" s="534" t="s">
        <v>40</v>
      </c>
      <c r="E79" s="534" t="s">
        <v>40</v>
      </c>
      <c r="F79" s="534" t="s">
        <v>42</v>
      </c>
      <c r="G79" s="535" t="s">
        <v>526</v>
      </c>
      <c r="H79" s="535" t="s">
        <v>398</v>
      </c>
      <c r="I79" s="535" t="s">
        <v>120</v>
      </c>
    </row>
    <row r="80" spans="1:9" ht="13.5" thickBot="1">
      <c r="A80" s="207"/>
      <c r="B80" s="536" t="s">
        <v>107</v>
      </c>
      <c r="C80" s="536" t="s">
        <v>108</v>
      </c>
      <c r="D80" s="536" t="s">
        <v>109</v>
      </c>
      <c r="E80" s="536" t="s">
        <v>378</v>
      </c>
      <c r="F80" s="536" t="s">
        <v>110</v>
      </c>
      <c r="G80" s="537" t="s">
        <v>398</v>
      </c>
      <c r="H80" s="537" t="s">
        <v>110</v>
      </c>
      <c r="I80" s="537" t="s">
        <v>541</v>
      </c>
    </row>
    <row r="82" spans="1:9">
      <c r="A82" s="549" t="s">
        <v>462</v>
      </c>
      <c r="B82" s="550" t="s">
        <v>93</v>
      </c>
      <c r="C82" s="550" t="s">
        <v>93</v>
      </c>
      <c r="D82" s="567">
        <f t="shared" ref="D82:I91" si="1">IF(D9="-","-",D9/D$68)</f>
        <v>0.13334273170338748</v>
      </c>
      <c r="E82" s="567">
        <f t="shared" si="1"/>
        <v>6.5044285962217729E-2</v>
      </c>
      <c r="F82" s="567">
        <f t="shared" si="1"/>
        <v>7.6844418616212481E-2</v>
      </c>
      <c r="G82" s="568">
        <f t="shared" si="1"/>
        <v>0.13334273170338748</v>
      </c>
      <c r="H82" s="568">
        <f t="shared" si="1"/>
        <v>7.5373521628151433E-2</v>
      </c>
      <c r="I82" s="568">
        <f t="shared" si="1"/>
        <v>7.5731246993281473E-2</v>
      </c>
    </row>
    <row r="83" spans="1:9">
      <c r="A83" s="527" t="s">
        <v>463</v>
      </c>
      <c r="B83" s="541" t="s">
        <v>93</v>
      </c>
      <c r="C83" s="541" t="s">
        <v>93</v>
      </c>
      <c r="D83" s="569">
        <f t="shared" si="1"/>
        <v>0.13334273170338748</v>
      </c>
      <c r="E83" s="569">
        <f t="shared" si="1"/>
        <v>6.4907099297062537E-2</v>
      </c>
      <c r="F83" s="569">
        <f t="shared" si="1"/>
        <v>7.6415531395873079E-2</v>
      </c>
      <c r="G83" s="570">
        <f t="shared" si="1"/>
        <v>0.13334273170338748</v>
      </c>
      <c r="H83" s="570">
        <f t="shared" si="1"/>
        <v>7.4980995002475806E-2</v>
      </c>
      <c r="I83" s="570">
        <f t="shared" si="1"/>
        <v>7.5341142547445408E-2</v>
      </c>
    </row>
    <row r="84" spans="1:9">
      <c r="A84" s="528" t="s">
        <v>464</v>
      </c>
      <c r="B84" s="542" t="s">
        <v>93</v>
      </c>
      <c r="C84" s="542" t="s">
        <v>93</v>
      </c>
      <c r="D84" s="571" t="str">
        <f t="shared" si="1"/>
        <v>-</v>
      </c>
      <c r="E84" s="571">
        <f t="shared" si="1"/>
        <v>5.015965819202521E-6</v>
      </c>
      <c r="F84" s="571">
        <f t="shared" si="1"/>
        <v>3.3249563005743357E-5</v>
      </c>
      <c r="G84" s="572" t="str">
        <f t="shared" si="1"/>
        <v>-</v>
      </c>
      <c r="H84" s="572">
        <f t="shared" si="1"/>
        <v>2.9730234232041947E-5</v>
      </c>
      <c r="I84" s="572">
        <f t="shared" si="1"/>
        <v>2.9546776679682992E-5</v>
      </c>
    </row>
    <row r="85" spans="1:9">
      <c r="A85" s="527" t="s">
        <v>465</v>
      </c>
      <c r="B85" s="541" t="s">
        <v>93</v>
      </c>
      <c r="C85" s="541" t="s">
        <v>93</v>
      </c>
      <c r="D85" s="569" t="str">
        <f t="shared" si="1"/>
        <v>-</v>
      </c>
      <c r="E85" s="569">
        <f t="shared" si="1"/>
        <v>1.3217069933598642E-4</v>
      </c>
      <c r="F85" s="569">
        <f t="shared" si="1"/>
        <v>8.128464597322435E-5</v>
      </c>
      <c r="G85" s="570" t="str">
        <f t="shared" si="1"/>
        <v>-</v>
      </c>
      <c r="H85" s="570">
        <f t="shared" si="1"/>
        <v>8.762759889843698E-5</v>
      </c>
      <c r="I85" s="570">
        <f t="shared" si="1"/>
        <v>8.7086871748844822E-5</v>
      </c>
    </row>
    <row r="86" spans="1:9">
      <c r="A86" s="528" t="s">
        <v>522</v>
      </c>
      <c r="B86" s="542" t="s">
        <v>93</v>
      </c>
      <c r="C86" s="542" t="s">
        <v>93</v>
      </c>
      <c r="D86" s="571" t="str">
        <f t="shared" si="1"/>
        <v>-</v>
      </c>
      <c r="E86" s="571" t="str">
        <f t="shared" si="1"/>
        <v>-</v>
      </c>
      <c r="F86" s="571">
        <f t="shared" si="1"/>
        <v>3.1435301136042211E-4</v>
      </c>
      <c r="G86" s="572" t="str">
        <f t="shared" si="1"/>
        <v>-</v>
      </c>
      <c r="H86" s="572">
        <f t="shared" si="1"/>
        <v>2.7516879254514535E-4</v>
      </c>
      <c r="I86" s="572">
        <f t="shared" si="1"/>
        <v>2.7347079740753908E-4</v>
      </c>
    </row>
    <row r="87" spans="1:9">
      <c r="A87" s="554" t="s">
        <v>466</v>
      </c>
      <c r="B87" s="555" t="s">
        <v>93</v>
      </c>
      <c r="C87" s="555" t="s">
        <v>93</v>
      </c>
      <c r="D87" s="575">
        <f t="shared" si="1"/>
        <v>2.5174205502074363E-3</v>
      </c>
      <c r="E87" s="575">
        <f t="shared" si="1"/>
        <v>7.6832056435634614E-3</v>
      </c>
      <c r="F87" s="575">
        <f t="shared" si="1"/>
        <v>4.5197620259848012E-3</v>
      </c>
      <c r="G87" s="576">
        <f t="shared" si="1"/>
        <v>2.5174205502074363E-3</v>
      </c>
      <c r="H87" s="576">
        <f t="shared" si="1"/>
        <v>4.9140857191742101E-3</v>
      </c>
      <c r="I87" s="576">
        <f t="shared" si="1"/>
        <v>4.8992967556458576E-3</v>
      </c>
    </row>
    <row r="88" spans="1:9">
      <c r="A88" s="528" t="s">
        <v>472</v>
      </c>
      <c r="B88" s="542" t="s">
        <v>93</v>
      </c>
      <c r="C88" s="542" t="s">
        <v>93</v>
      </c>
      <c r="D88" s="571" t="str">
        <f t="shared" si="1"/>
        <v>-</v>
      </c>
      <c r="E88" s="571" t="str">
        <f t="shared" si="1"/>
        <v>-</v>
      </c>
      <c r="F88" s="571">
        <f t="shared" si="1"/>
        <v>1.4285526533079853E-7</v>
      </c>
      <c r="G88" s="572" t="str">
        <f t="shared" si="1"/>
        <v>-</v>
      </c>
      <c r="H88" s="572">
        <f t="shared" si="1"/>
        <v>1.250483038151081E-7</v>
      </c>
      <c r="I88" s="572">
        <f t="shared" si="1"/>
        <v>1.2427666321633226E-7</v>
      </c>
    </row>
    <row r="89" spans="1:9">
      <c r="A89" s="527" t="s">
        <v>467</v>
      </c>
      <c r="B89" s="541" t="s">
        <v>93</v>
      </c>
      <c r="C89" s="541" t="s">
        <v>93</v>
      </c>
      <c r="D89" s="569" t="str">
        <f t="shared" si="1"/>
        <v>-</v>
      </c>
      <c r="E89" s="569">
        <f t="shared" si="1"/>
        <v>2.942616347835159E-3</v>
      </c>
      <c r="F89" s="569">
        <f t="shared" si="1"/>
        <v>1.6703709036966945E-3</v>
      </c>
      <c r="G89" s="570" t="str">
        <f t="shared" si="1"/>
        <v>-</v>
      </c>
      <c r="H89" s="570">
        <f t="shared" si="1"/>
        <v>1.8289564915997707E-3</v>
      </c>
      <c r="I89" s="570">
        <f t="shared" si="1"/>
        <v>1.8176704762020753E-3</v>
      </c>
    </row>
    <row r="90" spans="1:9">
      <c r="A90" s="544" t="s">
        <v>468</v>
      </c>
      <c r="B90" s="542" t="s">
        <v>93</v>
      </c>
      <c r="C90" s="542" t="s">
        <v>93</v>
      </c>
      <c r="D90" s="571">
        <f t="shared" si="1"/>
        <v>2.5174205502074363E-3</v>
      </c>
      <c r="E90" s="571">
        <f t="shared" si="1"/>
        <v>4.6766357315334711E-3</v>
      </c>
      <c r="F90" s="571">
        <f t="shared" si="1"/>
        <v>2.1990782406859795E-3</v>
      </c>
      <c r="G90" s="572">
        <f t="shared" si="1"/>
        <v>2.5174205502074363E-3</v>
      </c>
      <c r="H90" s="572">
        <f t="shared" si="1"/>
        <v>2.5079375192398538E-3</v>
      </c>
      <c r="I90" s="572">
        <f t="shared" si="1"/>
        <v>2.5079962712029969E-3</v>
      </c>
    </row>
    <row r="91" spans="1:9">
      <c r="A91" s="527" t="s">
        <v>469</v>
      </c>
      <c r="B91" s="541" t="s">
        <v>93</v>
      </c>
      <c r="C91" s="541" t="s">
        <v>93</v>
      </c>
      <c r="D91" s="569" t="str">
        <f t="shared" si="1"/>
        <v>-</v>
      </c>
      <c r="E91" s="569">
        <f t="shared" si="1"/>
        <v>6.3953564194832145E-5</v>
      </c>
      <c r="F91" s="569">
        <f t="shared" si="1"/>
        <v>1.6024789388482323E-4</v>
      </c>
      <c r="G91" s="570" t="str">
        <f t="shared" si="1"/>
        <v>-</v>
      </c>
      <c r="H91" s="570">
        <f t="shared" si="1"/>
        <v>1.4824476417281063E-4</v>
      </c>
      <c r="I91" s="570">
        <f t="shared" si="1"/>
        <v>1.4732998424296187E-4</v>
      </c>
    </row>
    <row r="92" spans="1:9">
      <c r="A92" s="528" t="s">
        <v>470</v>
      </c>
      <c r="B92" s="542" t="s">
        <v>93</v>
      </c>
      <c r="C92" s="542" t="s">
        <v>93</v>
      </c>
      <c r="D92" s="571" t="str">
        <f t="shared" ref="D92:I101" si="2">IF(D19="-","-",D19/D$68)</f>
        <v>-</v>
      </c>
      <c r="E92" s="571" t="str">
        <f t="shared" si="2"/>
        <v>-</v>
      </c>
      <c r="F92" s="571">
        <f t="shared" si="2"/>
        <v>4.8795787255367506E-4</v>
      </c>
      <c r="G92" s="572" t="str">
        <f t="shared" si="2"/>
        <v>-</v>
      </c>
      <c r="H92" s="572">
        <f t="shared" si="2"/>
        <v>4.2713374375645546E-4</v>
      </c>
      <c r="I92" s="572">
        <f t="shared" si="2"/>
        <v>4.2449801238118688E-4</v>
      </c>
    </row>
    <row r="93" spans="1:9">
      <c r="A93" s="554" t="s">
        <v>471</v>
      </c>
      <c r="B93" s="555" t="s">
        <v>93</v>
      </c>
      <c r="C93" s="555" t="s">
        <v>93</v>
      </c>
      <c r="D93" s="575">
        <f t="shared" si="2"/>
        <v>2.2646715269666093E-2</v>
      </c>
      <c r="E93" s="575">
        <f t="shared" si="2"/>
        <v>3.2196481400297142E-2</v>
      </c>
      <c r="F93" s="575">
        <f t="shared" si="2"/>
        <v>2.9143152689993217E-2</v>
      </c>
      <c r="G93" s="576">
        <f t="shared" si="2"/>
        <v>2.2646715269666093E-2</v>
      </c>
      <c r="H93" s="576">
        <f t="shared" si="2"/>
        <v>2.9523748220367248E-2</v>
      </c>
      <c r="I93" s="576">
        <f t="shared" si="2"/>
        <v>2.9481282878167984E-2</v>
      </c>
    </row>
    <row r="94" spans="1:9">
      <c r="A94" s="544" t="s">
        <v>529</v>
      </c>
      <c r="B94" s="542" t="s">
        <v>93</v>
      </c>
      <c r="C94" s="542" t="s">
        <v>93</v>
      </c>
      <c r="D94" s="571" t="str">
        <f t="shared" si="2"/>
        <v>-</v>
      </c>
      <c r="E94" s="571" t="str">
        <f t="shared" si="2"/>
        <v>-</v>
      </c>
      <c r="F94" s="571">
        <f t="shared" si="2"/>
        <v>-4.517797766086503E-5</v>
      </c>
      <c r="G94" s="572" t="str">
        <f t="shared" si="2"/>
        <v>-</v>
      </c>
      <c r="H94" s="572">
        <f t="shared" si="2"/>
        <v>-3.9546526081527934E-5</v>
      </c>
      <c r="I94" s="572">
        <f t="shared" si="2"/>
        <v>-3.9302494742165073E-5</v>
      </c>
    </row>
    <row r="95" spans="1:9">
      <c r="A95" s="527" t="s">
        <v>473</v>
      </c>
      <c r="B95" s="541" t="s">
        <v>93</v>
      </c>
      <c r="C95" s="541" t="s">
        <v>93</v>
      </c>
      <c r="D95" s="569" t="str">
        <f t="shared" si="2"/>
        <v>-</v>
      </c>
      <c r="E95" s="569">
        <f t="shared" si="2"/>
        <v>1.0337905553376397E-3</v>
      </c>
      <c r="F95" s="569">
        <f t="shared" si="2"/>
        <v>2.7556066405984379E-3</v>
      </c>
      <c r="G95" s="570" t="str">
        <f t="shared" si="2"/>
        <v>-</v>
      </c>
      <c r="H95" s="570">
        <f t="shared" si="2"/>
        <v>2.5409815335229961E-3</v>
      </c>
      <c r="I95" s="570">
        <f t="shared" si="2"/>
        <v>2.5253017965558714E-3</v>
      </c>
    </row>
    <row r="96" spans="1:9">
      <c r="A96" s="528" t="s">
        <v>474</v>
      </c>
      <c r="B96" s="542" t="s">
        <v>93</v>
      </c>
      <c r="C96" s="542" t="s">
        <v>93</v>
      </c>
      <c r="D96" s="571" t="str">
        <f t="shared" si="2"/>
        <v>-</v>
      </c>
      <c r="E96" s="571" t="str">
        <f t="shared" si="2"/>
        <v>-</v>
      </c>
      <c r="F96" s="571">
        <f t="shared" si="2"/>
        <v>9.2568426243540801E-3</v>
      </c>
      <c r="G96" s="572" t="str">
        <f t="shared" si="2"/>
        <v>-</v>
      </c>
      <c r="H96" s="572">
        <f t="shared" si="2"/>
        <v>8.1029737768392347E-3</v>
      </c>
      <c r="I96" s="572">
        <f t="shared" si="2"/>
        <v>8.0529724305893093E-3</v>
      </c>
    </row>
    <row r="97" spans="1:9">
      <c r="A97" s="527" t="s">
        <v>475</v>
      </c>
      <c r="B97" s="541" t="s">
        <v>93</v>
      </c>
      <c r="C97" s="541" t="s">
        <v>93</v>
      </c>
      <c r="D97" s="569">
        <f t="shared" si="2"/>
        <v>1.4082450557860397E-2</v>
      </c>
      <c r="E97" s="569">
        <f t="shared" si="2"/>
        <v>2.8114739214921095E-2</v>
      </c>
      <c r="F97" s="569">
        <f t="shared" si="2"/>
        <v>1.6958384261235426E-2</v>
      </c>
      <c r="G97" s="570">
        <f t="shared" si="2"/>
        <v>1.4082450557860397E-2</v>
      </c>
      <c r="H97" s="570">
        <f t="shared" si="2"/>
        <v>1.8349025384461794E-2</v>
      </c>
      <c r="I97" s="570">
        <f t="shared" si="2"/>
        <v>1.832269877213414E-2</v>
      </c>
    </row>
    <row r="98" spans="1:9">
      <c r="A98" s="528" t="s">
        <v>476</v>
      </c>
      <c r="B98" s="542" t="s">
        <v>93</v>
      </c>
      <c r="C98" s="542" t="s">
        <v>93</v>
      </c>
      <c r="D98" s="571">
        <f t="shared" si="2"/>
        <v>8.564264711805698E-3</v>
      </c>
      <c r="E98" s="571">
        <f t="shared" si="2"/>
        <v>1.9118353719890409E-3</v>
      </c>
      <c r="F98" s="571">
        <f t="shared" si="2"/>
        <v>1.947117266458784E-4</v>
      </c>
      <c r="G98" s="572">
        <f t="shared" si="2"/>
        <v>8.564264711805698E-3</v>
      </c>
      <c r="H98" s="572">
        <f t="shared" si="2"/>
        <v>4.0875164309563458E-4</v>
      </c>
      <c r="I98" s="572">
        <f t="shared" si="2"/>
        <v>4.5907799392113133E-4</v>
      </c>
    </row>
    <row r="99" spans="1:9">
      <c r="A99" s="530" t="s">
        <v>477</v>
      </c>
      <c r="B99" s="545" t="s">
        <v>93</v>
      </c>
      <c r="C99" s="545" t="s">
        <v>93</v>
      </c>
      <c r="D99" s="577">
        <f t="shared" si="2"/>
        <v>0</v>
      </c>
      <c r="E99" s="577">
        <f t="shared" si="2"/>
        <v>1.1361162580493711E-3</v>
      </c>
      <c r="F99" s="577" t="str">
        <f t="shared" si="2"/>
        <v>-</v>
      </c>
      <c r="G99" s="578">
        <f t="shared" si="2"/>
        <v>0</v>
      </c>
      <c r="H99" s="578">
        <f t="shared" si="2"/>
        <v>1.4161720407060991E-4</v>
      </c>
      <c r="I99" s="578">
        <f t="shared" si="2"/>
        <v>1.4074332109249626E-4</v>
      </c>
    </row>
    <row r="100" spans="1:9">
      <c r="A100" s="526" t="s">
        <v>478</v>
      </c>
      <c r="B100" s="552" t="s">
        <v>93</v>
      </c>
      <c r="C100" s="552" t="s">
        <v>93</v>
      </c>
      <c r="D100" s="573">
        <f t="shared" si="2"/>
        <v>4.5036653643211029E-2</v>
      </c>
      <c r="E100" s="573">
        <f t="shared" si="2"/>
        <v>2.1750983380098857E-2</v>
      </c>
      <c r="F100" s="573">
        <f t="shared" si="2"/>
        <v>3.6602126086342869E-2</v>
      </c>
      <c r="G100" s="574">
        <f t="shared" si="2"/>
        <v>4.5036653643211029E-2</v>
      </c>
      <c r="H100" s="574">
        <f t="shared" si="2"/>
        <v>3.4750954892294489E-2</v>
      </c>
      <c r="I100" s="574">
        <f t="shared" si="2"/>
        <v>3.4814398395936252E-2</v>
      </c>
    </row>
    <row r="101" spans="1:9">
      <c r="A101" s="530" t="s">
        <v>530</v>
      </c>
      <c r="B101" s="545" t="s">
        <v>93</v>
      </c>
      <c r="C101" s="545" t="s">
        <v>93</v>
      </c>
      <c r="D101" s="577" t="str">
        <f t="shared" si="2"/>
        <v>-</v>
      </c>
      <c r="E101" s="577">
        <f t="shared" si="2"/>
        <v>6.4530400264040425E-4</v>
      </c>
      <c r="F101" s="577">
        <f t="shared" si="2"/>
        <v>1.0501290554466999E-3</v>
      </c>
      <c r="G101" s="578" t="str">
        <f t="shared" si="2"/>
        <v>-</v>
      </c>
      <c r="H101" s="578">
        <f t="shared" si="2"/>
        <v>9.9963614069797403E-4</v>
      </c>
      <c r="I101" s="578">
        <f t="shared" si="2"/>
        <v>9.9346764575135998E-4</v>
      </c>
    </row>
    <row r="102" spans="1:9">
      <c r="A102" s="528" t="s">
        <v>479</v>
      </c>
      <c r="B102" s="542" t="s">
        <v>93</v>
      </c>
      <c r="C102" s="542" t="s">
        <v>93</v>
      </c>
      <c r="D102" s="571">
        <f t="shared" ref="D102:I107" si="3">IF(D29="-","-",D29/D$68)</f>
        <v>1.3327224392798166E-2</v>
      </c>
      <c r="E102" s="571">
        <f t="shared" si="3"/>
        <v>9.5423733744508764E-3</v>
      </c>
      <c r="F102" s="571">
        <f t="shared" si="3"/>
        <v>2.3943363887217482E-2</v>
      </c>
      <c r="G102" s="572">
        <f t="shared" si="3"/>
        <v>1.3327224392798166E-2</v>
      </c>
      <c r="H102" s="572">
        <f t="shared" si="3"/>
        <v>2.2148274213048359E-2</v>
      </c>
      <c r="I102" s="572">
        <f t="shared" si="3"/>
        <v>2.2093874117433743E-2</v>
      </c>
    </row>
    <row r="103" spans="1:9">
      <c r="A103" s="527" t="s">
        <v>480</v>
      </c>
      <c r="B103" s="541" t="s">
        <v>93</v>
      </c>
      <c r="C103" s="541" t="s">
        <v>93</v>
      </c>
      <c r="D103" s="569">
        <f t="shared" si="3"/>
        <v>3.1704394409312449E-2</v>
      </c>
      <c r="E103" s="569">
        <f t="shared" si="3"/>
        <v>1.1563306003007572E-2</v>
      </c>
      <c r="F103" s="569">
        <f t="shared" si="3"/>
        <v>1.1608668857495017E-2</v>
      </c>
      <c r="G103" s="570">
        <f t="shared" si="3"/>
        <v>3.1704394409312449E-2</v>
      </c>
      <c r="H103" s="570">
        <f t="shared" si="3"/>
        <v>1.1603013276472202E-2</v>
      </c>
      <c r="I103" s="570">
        <f t="shared" si="3"/>
        <v>1.172705663275115E-2</v>
      </c>
    </row>
    <row r="104" spans="1:9">
      <c r="A104" s="526" t="s">
        <v>481</v>
      </c>
      <c r="B104" s="552" t="s">
        <v>93</v>
      </c>
      <c r="C104" s="552" t="s">
        <v>93</v>
      </c>
      <c r="D104" s="573">
        <f t="shared" si="3"/>
        <v>3.810871228904017E-2</v>
      </c>
      <c r="E104" s="573">
        <f t="shared" si="3"/>
        <v>7.0804621108989912E-2</v>
      </c>
      <c r="F104" s="573">
        <f t="shared" si="3"/>
        <v>3.639398596475589E-2</v>
      </c>
      <c r="G104" s="574">
        <f t="shared" si="3"/>
        <v>3.810871228904017E-2</v>
      </c>
      <c r="H104" s="574">
        <f t="shared" si="3"/>
        <v>4.0683277687359173E-2</v>
      </c>
      <c r="I104" s="574">
        <f t="shared" si="3"/>
        <v>4.0667394265104247E-2</v>
      </c>
    </row>
    <row r="105" spans="1:9">
      <c r="A105" s="527" t="s">
        <v>531</v>
      </c>
      <c r="B105" s="541" t="s">
        <v>93</v>
      </c>
      <c r="C105" s="541" t="s">
        <v>93</v>
      </c>
      <c r="D105" s="569" t="str">
        <f t="shared" si="3"/>
        <v>-</v>
      </c>
      <c r="E105" s="569">
        <f t="shared" si="3"/>
        <v>8.3766629180682107E-5</v>
      </c>
      <c r="F105" s="569">
        <f t="shared" si="3"/>
        <v>2.014259241164259E-5</v>
      </c>
      <c r="G105" s="570" t="str">
        <f t="shared" si="3"/>
        <v>-</v>
      </c>
      <c r="H105" s="570">
        <f t="shared" si="3"/>
        <v>2.8073344206491767E-5</v>
      </c>
      <c r="I105" s="570">
        <f t="shared" si="3"/>
        <v>2.790011089206659E-5</v>
      </c>
    </row>
    <row r="106" spans="1:9">
      <c r="A106" s="528" t="s">
        <v>482</v>
      </c>
      <c r="B106" s="542" t="s">
        <v>93</v>
      </c>
      <c r="C106" s="542" t="s">
        <v>93</v>
      </c>
      <c r="D106" s="571">
        <f t="shared" si="3"/>
        <v>3.4805856527168014E-2</v>
      </c>
      <c r="E106" s="571">
        <f t="shared" si="3"/>
        <v>6.8506807167213232E-2</v>
      </c>
      <c r="F106" s="571">
        <f t="shared" si="3"/>
        <v>3.6204024175682269E-2</v>
      </c>
      <c r="G106" s="572">
        <f t="shared" si="3"/>
        <v>3.4805856527168014E-2</v>
      </c>
      <c r="H106" s="572">
        <f t="shared" si="3"/>
        <v>4.0230540303396567E-2</v>
      </c>
      <c r="I106" s="572">
        <f t="shared" si="3"/>
        <v>4.0197069233162033E-2</v>
      </c>
    </row>
    <row r="107" spans="1:9">
      <c r="A107" s="527" t="s">
        <v>483</v>
      </c>
      <c r="B107" s="541" t="s">
        <v>93</v>
      </c>
      <c r="C107" s="541" t="s">
        <v>93</v>
      </c>
      <c r="D107" s="569">
        <f t="shared" si="3"/>
        <v>3.3078906029725707E-3</v>
      </c>
      <c r="E107" s="569">
        <f t="shared" si="3"/>
        <v>2.2142981108869532E-3</v>
      </c>
      <c r="F107" s="569">
        <f t="shared" si="3"/>
        <v>1.6981919666198673E-4</v>
      </c>
      <c r="G107" s="570">
        <f t="shared" si="3"/>
        <v>3.3078906029725707E-3</v>
      </c>
      <c r="H107" s="570">
        <f t="shared" si="3"/>
        <v>4.2466403975610704E-4</v>
      </c>
      <c r="I107" s="570">
        <f t="shared" si="3"/>
        <v>4.4245599021594685E-4</v>
      </c>
    </row>
    <row r="108" spans="1:9">
      <c r="A108" s="526" t="s">
        <v>484</v>
      </c>
      <c r="B108" s="552" t="s">
        <v>93</v>
      </c>
      <c r="C108" s="552" t="s">
        <v>93</v>
      </c>
      <c r="D108" s="573">
        <f t="shared" ref="D108:I108" si="4">IF(D35="-","-",D35/D$68)</f>
        <v>9.6668949127965537E-4</v>
      </c>
      <c r="E108" s="573">
        <f t="shared" si="4"/>
        <v>4.4737399141467288E-3</v>
      </c>
      <c r="F108" s="573">
        <f t="shared" si="4"/>
        <v>3.7467721852798507E-3</v>
      </c>
      <c r="G108" s="574">
        <f t="shared" si="4"/>
        <v>9.6668949127965537E-4</v>
      </c>
      <c r="H108" s="574">
        <f t="shared" si="4"/>
        <v>3.8373885612501758E-3</v>
      </c>
      <c r="I108" s="574">
        <f t="shared" si="4"/>
        <v>3.8196743131197757E-3</v>
      </c>
    </row>
    <row r="109" spans="1:9">
      <c r="A109" s="530" t="s">
        <v>532</v>
      </c>
      <c r="B109" s="545" t="s">
        <v>93</v>
      </c>
      <c r="C109" s="545" t="s">
        <v>93</v>
      </c>
      <c r="D109" s="577" t="str">
        <f t="shared" ref="D109:I109" si="5">IF(D36="-","-",D36/D$68)</f>
        <v>-</v>
      </c>
      <c r="E109" s="577">
        <f t="shared" si="5"/>
        <v>1.8870063411839885E-3</v>
      </c>
      <c r="F109" s="577">
        <f t="shared" si="5"/>
        <v>8.2552486453035194E-4</v>
      </c>
      <c r="G109" s="578" t="str">
        <f t="shared" si="5"/>
        <v>-</v>
      </c>
      <c r="H109" s="578">
        <f t="shared" si="5"/>
        <v>9.5780748307182037E-4</v>
      </c>
      <c r="I109" s="578">
        <f t="shared" si="5"/>
        <v>9.5189710190549679E-4</v>
      </c>
    </row>
    <row r="110" spans="1:9">
      <c r="A110" s="529" t="s">
        <v>485</v>
      </c>
      <c r="B110" s="542" t="s">
        <v>93</v>
      </c>
      <c r="C110" s="542" t="s">
        <v>93</v>
      </c>
      <c r="D110" s="571" t="str">
        <f t="shared" ref="D110:I110" si="6">IF(D37="-","-",D37/D$68)</f>
        <v>-</v>
      </c>
      <c r="E110" s="571">
        <f t="shared" si="6"/>
        <v>1.5298695748567691E-5</v>
      </c>
      <c r="F110" s="571">
        <f t="shared" si="6"/>
        <v>7.3934742571954762E-4</v>
      </c>
      <c r="G110" s="572" t="str">
        <f t="shared" si="6"/>
        <v>-</v>
      </c>
      <c r="H110" s="572">
        <f t="shared" si="6"/>
        <v>6.4909448302827224E-4</v>
      </c>
      <c r="I110" s="572">
        <f t="shared" si="6"/>
        <v>6.4508908959017648E-4</v>
      </c>
    </row>
    <row r="111" spans="1:9">
      <c r="A111" s="530" t="s">
        <v>486</v>
      </c>
      <c r="B111" s="541" t="s">
        <v>93</v>
      </c>
      <c r="C111" s="541" t="s">
        <v>93</v>
      </c>
      <c r="D111" s="569">
        <f t="shared" ref="D111:I111" si="7">IF(D38="-","-",D38/D$68)</f>
        <v>9.6668949127965537E-4</v>
      </c>
      <c r="E111" s="569" t="str">
        <f t="shared" si="7"/>
        <v>-</v>
      </c>
      <c r="F111" s="569">
        <f t="shared" si="7"/>
        <v>8.8927402668422082E-5</v>
      </c>
      <c r="G111" s="570">
        <f t="shared" si="7"/>
        <v>9.6668949127965537E-4</v>
      </c>
      <c r="H111" s="570">
        <f t="shared" si="7"/>
        <v>7.7842569124904787E-5</v>
      </c>
      <c r="I111" s="570">
        <f t="shared" si="7"/>
        <v>8.3327502686550761E-5</v>
      </c>
    </row>
    <row r="112" spans="1:9">
      <c r="A112" s="529" t="s">
        <v>487</v>
      </c>
      <c r="B112" s="547" t="s">
        <v>93</v>
      </c>
      <c r="C112" s="547" t="s">
        <v>93</v>
      </c>
      <c r="D112" s="581" t="str">
        <f t="shared" ref="D112:I112" si="8">IF(D39="-","-",D39/D$68)</f>
        <v>-</v>
      </c>
      <c r="E112" s="581">
        <f t="shared" si="8"/>
        <v>6.2197976158111267E-5</v>
      </c>
      <c r="F112" s="581">
        <f t="shared" si="8"/>
        <v>1.1571276491794681E-4</v>
      </c>
      <c r="G112" s="582" t="str">
        <f t="shared" si="8"/>
        <v>-</v>
      </c>
      <c r="H112" s="582">
        <f t="shared" si="8"/>
        <v>1.0904212092677425E-4</v>
      </c>
      <c r="I112" s="582">
        <f t="shared" si="8"/>
        <v>1.0836925032464172E-4</v>
      </c>
    </row>
    <row r="113" spans="1:11">
      <c r="A113" s="530" t="s">
        <v>488</v>
      </c>
      <c r="B113" s="545" t="s">
        <v>93</v>
      </c>
      <c r="C113" s="545" t="s">
        <v>93</v>
      </c>
      <c r="D113" s="577" t="str">
        <f t="shared" ref="D113:I113" si="9">IF(D40="-","-",D40/D$68)</f>
        <v>-</v>
      </c>
      <c r="E113" s="577" t="str">
        <f t="shared" si="9"/>
        <v>-</v>
      </c>
      <c r="F113" s="577">
        <f t="shared" si="9"/>
        <v>3.971019238032872E-4</v>
      </c>
      <c r="G113" s="578" t="str">
        <f t="shared" si="9"/>
        <v>-</v>
      </c>
      <c r="H113" s="578">
        <f t="shared" si="9"/>
        <v>3.4760302253004672E-4</v>
      </c>
      <c r="I113" s="578">
        <f t="shared" si="9"/>
        <v>3.4545805457559956E-4</v>
      </c>
    </row>
    <row r="114" spans="1:11">
      <c r="A114" s="529" t="s">
        <v>489</v>
      </c>
      <c r="B114" s="547" t="s">
        <v>93</v>
      </c>
      <c r="C114" s="547" t="s">
        <v>93</v>
      </c>
      <c r="D114" s="581" t="str">
        <f t="shared" ref="D114:I114" si="10">IF(D41="-","-",D41/D$68)</f>
        <v>-</v>
      </c>
      <c r="E114" s="581">
        <f t="shared" si="10"/>
        <v>2.5092369010560611E-3</v>
      </c>
      <c r="F114" s="581">
        <f t="shared" si="10"/>
        <v>1.5550867045747401E-3</v>
      </c>
      <c r="G114" s="582" t="str">
        <f t="shared" si="10"/>
        <v>-</v>
      </c>
      <c r="H114" s="582">
        <f t="shared" si="10"/>
        <v>1.6740529052488057E-3</v>
      </c>
      <c r="I114" s="582">
        <f t="shared" si="10"/>
        <v>1.6637227596428437E-3</v>
      </c>
    </row>
    <row r="115" spans="1:11">
      <c r="A115" s="530" t="s">
        <v>523</v>
      </c>
      <c r="B115" s="545" t="s">
        <v>93</v>
      </c>
      <c r="C115" s="545" t="s">
        <v>93</v>
      </c>
      <c r="D115" s="577" t="str">
        <f t="shared" ref="D115:I115" si="11">IF(D42="-","-",D42/D$68)</f>
        <v>-</v>
      </c>
      <c r="E115" s="577" t="str">
        <f t="shared" si="11"/>
        <v>-</v>
      </c>
      <c r="F115" s="577" t="str">
        <f t="shared" si="11"/>
        <v>-</v>
      </c>
      <c r="G115" s="578" t="str">
        <f t="shared" si="11"/>
        <v>-</v>
      </c>
      <c r="H115" s="578" t="str">
        <f t="shared" si="11"/>
        <v>-</v>
      </c>
      <c r="I115" s="578" t="str">
        <f t="shared" si="11"/>
        <v>-</v>
      </c>
    </row>
    <row r="116" spans="1:11">
      <c r="A116" s="529" t="s">
        <v>524</v>
      </c>
      <c r="B116" s="547" t="s">
        <v>93</v>
      </c>
      <c r="C116" s="547" t="s">
        <v>93</v>
      </c>
      <c r="D116" s="581" t="str">
        <f t="shared" ref="D116:I116" si="12">IF(D43="-","-",D43/D$68)</f>
        <v>-</v>
      </c>
      <c r="E116" s="581" t="str">
        <f t="shared" si="12"/>
        <v>-</v>
      </c>
      <c r="F116" s="581" t="str">
        <f t="shared" si="12"/>
        <v>-</v>
      </c>
      <c r="G116" s="582" t="str">
        <f t="shared" si="12"/>
        <v>-</v>
      </c>
      <c r="H116" s="582" t="str">
        <f t="shared" si="12"/>
        <v>-</v>
      </c>
      <c r="I116" s="582" t="str">
        <f t="shared" si="12"/>
        <v>-</v>
      </c>
    </row>
    <row r="117" spans="1:11" s="7" customFormat="1">
      <c r="A117" s="560" t="s">
        <v>567</v>
      </c>
      <c r="B117" s="561" t="s">
        <v>93</v>
      </c>
      <c r="C117" s="561" t="s">
        <v>93</v>
      </c>
      <c r="D117" s="579">
        <f t="shared" ref="D117:I117" si="13">IF(D44="-","-",D44/D$68)</f>
        <v>2.8618036814758132E-2</v>
      </c>
      <c r="E117" s="579">
        <f t="shared" si="13"/>
        <v>9.2287250317761443E-2</v>
      </c>
      <c r="F117" s="579">
        <f t="shared" si="13"/>
        <v>0.11932371745971339</v>
      </c>
      <c r="G117" s="580">
        <f t="shared" si="13"/>
        <v>2.8618036814758132E-2</v>
      </c>
      <c r="H117" s="580">
        <f t="shared" si="13"/>
        <v>0.11595360320278719</v>
      </c>
      <c r="I117" s="580">
        <f t="shared" si="13"/>
        <v>0.11541468077737042</v>
      </c>
    </row>
    <row r="118" spans="1:11">
      <c r="A118" s="529" t="s">
        <v>533</v>
      </c>
      <c r="B118" s="547" t="s">
        <v>93</v>
      </c>
      <c r="C118" s="547" t="s">
        <v>93</v>
      </c>
      <c r="D118" s="581">
        <f t="shared" ref="D118:I118" si="14">IF(D45="-","-",D45/D$68)</f>
        <v>1.8593668183832124E-2</v>
      </c>
      <c r="E118" s="581">
        <f t="shared" si="14"/>
        <v>2.9791576588280494E-2</v>
      </c>
      <c r="F118" s="581">
        <f t="shared" si="14"/>
        <v>8.4173179438213099E-3</v>
      </c>
      <c r="G118" s="582">
        <f t="shared" si="14"/>
        <v>1.8593668183832124E-2</v>
      </c>
      <c r="H118" s="582">
        <f t="shared" si="14"/>
        <v>1.1081624373715109E-2</v>
      </c>
      <c r="I118" s="582">
        <f t="shared" si="14"/>
        <v>1.1127980977716822E-2</v>
      </c>
    </row>
    <row r="119" spans="1:11">
      <c r="A119" s="530" t="s">
        <v>714</v>
      </c>
      <c r="B119" s="545" t="s">
        <v>93</v>
      </c>
      <c r="C119" s="545" t="s">
        <v>93</v>
      </c>
      <c r="D119" s="577">
        <f t="shared" ref="D119:I119" si="15">IF(D46="-","-",D46/D$68)</f>
        <v>1.0029403472026424E-2</v>
      </c>
      <c r="E119" s="577">
        <f t="shared" si="15"/>
        <v>6.2495673729480936E-2</v>
      </c>
      <c r="F119" s="577">
        <f t="shared" si="15"/>
        <v>0.11090639951589207</v>
      </c>
      <c r="G119" s="578">
        <f t="shared" si="15"/>
        <v>1.0029403472026424E-2</v>
      </c>
      <c r="H119" s="578">
        <f t="shared" si="15"/>
        <v>0.10487197882907207</v>
      </c>
      <c r="I119" s="578">
        <f t="shared" si="15"/>
        <v>0.1042866997996536</v>
      </c>
    </row>
    <row r="120" spans="1:11" s="7" customFormat="1">
      <c r="A120" s="557" t="s">
        <v>490</v>
      </c>
      <c r="B120" s="558" t="s">
        <v>93</v>
      </c>
      <c r="C120" s="558" t="s">
        <v>93</v>
      </c>
      <c r="D120" s="583">
        <f t="shared" ref="D120:I120" si="16">IF(D47="-","-",D47/D$68)</f>
        <v>0.36826338260764502</v>
      </c>
      <c r="E120" s="583">
        <f t="shared" si="16"/>
        <v>0.29930493761643312</v>
      </c>
      <c r="F120" s="583">
        <f t="shared" si="16"/>
        <v>0.24532791854735625</v>
      </c>
      <c r="G120" s="584">
        <f t="shared" si="16"/>
        <v>0.36826338260764502</v>
      </c>
      <c r="H120" s="584">
        <f t="shared" si="16"/>
        <v>0.25205617707515082</v>
      </c>
      <c r="I120" s="584">
        <f t="shared" si="16"/>
        <v>0.25277326480883827</v>
      </c>
    </row>
    <row r="121" spans="1:11">
      <c r="A121" s="527" t="s">
        <v>534</v>
      </c>
      <c r="B121" s="541" t="s">
        <v>93</v>
      </c>
      <c r="C121" s="541" t="s">
        <v>93</v>
      </c>
      <c r="D121" s="569">
        <f t="shared" ref="D121:I121" si="17">IF(D48="-","-",D48/D$68)</f>
        <v>7.1444395214887036E-3</v>
      </c>
      <c r="E121" s="569">
        <f t="shared" si="17"/>
        <v>8.8436493358359652E-3</v>
      </c>
      <c r="F121" s="569">
        <f t="shared" si="17"/>
        <v>2.4541998876586198E-2</v>
      </c>
      <c r="G121" s="570">
        <f t="shared" si="17"/>
        <v>7.1444395214887036E-3</v>
      </c>
      <c r="H121" s="570">
        <f t="shared" si="17"/>
        <v>2.2585192986578347E-2</v>
      </c>
      <c r="I121" s="570">
        <f t="shared" si="17"/>
        <v>2.248991277393839E-2</v>
      </c>
      <c r="K121" s="272"/>
    </row>
    <row r="122" spans="1:11">
      <c r="A122" s="528" t="s">
        <v>491</v>
      </c>
      <c r="B122" s="542" t="s">
        <v>93</v>
      </c>
      <c r="C122" s="542" t="s">
        <v>93</v>
      </c>
      <c r="D122" s="571">
        <f t="shared" ref="D122:I122" si="18">IF(D49="-","-",D49/D$68)</f>
        <v>1.2234663874008138E-2</v>
      </c>
      <c r="E122" s="571">
        <f t="shared" si="18"/>
        <v>2.1181420461328409E-2</v>
      </c>
      <c r="F122" s="571">
        <f t="shared" si="18"/>
        <v>1.9893381401273013E-2</v>
      </c>
      <c r="G122" s="572">
        <f t="shared" si="18"/>
        <v>1.2234663874008138E-2</v>
      </c>
      <c r="H122" s="572">
        <f t="shared" si="18"/>
        <v>2.0053933958676978E-2</v>
      </c>
      <c r="I122" s="572">
        <f t="shared" si="18"/>
        <v>2.0005684414575516E-2</v>
      </c>
    </row>
    <row r="123" spans="1:11">
      <c r="A123" s="527" t="s">
        <v>492</v>
      </c>
      <c r="B123" s="541" t="s">
        <v>93</v>
      </c>
      <c r="C123" s="541" t="s">
        <v>93</v>
      </c>
      <c r="D123" s="569">
        <f t="shared" ref="D123:I123" si="19">IF(D50="-","-",D50/D$68)</f>
        <v>4.764973617432635E-2</v>
      </c>
      <c r="E123" s="569">
        <f t="shared" si="19"/>
        <v>1.979099473624547E-2</v>
      </c>
      <c r="F123" s="569">
        <f t="shared" si="19"/>
        <v>2.2234993482942798E-2</v>
      </c>
      <c r="G123" s="570">
        <f t="shared" si="19"/>
        <v>4.764973617432635E-2</v>
      </c>
      <c r="H123" s="570">
        <f t="shared" si="19"/>
        <v>2.1930346281574583E-2</v>
      </c>
      <c r="I123" s="570">
        <f t="shared" si="19"/>
        <v>2.2089058396734109E-2</v>
      </c>
    </row>
    <row r="124" spans="1:11">
      <c r="A124" s="528" t="s">
        <v>493</v>
      </c>
      <c r="B124" s="542" t="s">
        <v>93</v>
      </c>
      <c r="C124" s="542" t="s">
        <v>93</v>
      </c>
      <c r="D124" s="571">
        <f t="shared" ref="D124:I124" si="20">IF(D51="-","-",D51/D$68)</f>
        <v>0.17209590365328073</v>
      </c>
      <c r="E124" s="571">
        <f t="shared" si="20"/>
        <v>2.9977919718463867E-2</v>
      </c>
      <c r="F124" s="571">
        <f t="shared" si="20"/>
        <v>1.3075113869931996E-2</v>
      </c>
      <c r="G124" s="572">
        <f t="shared" si="20"/>
        <v>0.17209590365328073</v>
      </c>
      <c r="H124" s="572">
        <f t="shared" si="20"/>
        <v>1.5182052042040366E-2</v>
      </c>
      <c r="I124" s="572">
        <f t="shared" si="20"/>
        <v>1.6150342699112655E-2</v>
      </c>
    </row>
    <row r="125" spans="1:11">
      <c r="A125" s="527" t="s">
        <v>494</v>
      </c>
      <c r="B125" s="541" t="s">
        <v>93</v>
      </c>
      <c r="C125" s="541" t="s">
        <v>93</v>
      </c>
      <c r="D125" s="569">
        <f t="shared" ref="D125:I125" si="21">IF(D52="-","-",D52/D$68)</f>
        <v>1.0824908365891974E-3</v>
      </c>
      <c r="E125" s="569">
        <f t="shared" si="21"/>
        <v>5.7367601074219234E-3</v>
      </c>
      <c r="F125" s="569">
        <f t="shared" si="21"/>
        <v>2.2403634123665805E-3</v>
      </c>
      <c r="G125" s="570">
        <f t="shared" si="21"/>
        <v>1.0824908365891974E-3</v>
      </c>
      <c r="H125" s="570">
        <f t="shared" si="21"/>
        <v>2.6762212740990359E-3</v>
      </c>
      <c r="I125" s="570">
        <f t="shared" si="21"/>
        <v>2.6663868784722127E-3</v>
      </c>
    </row>
    <row r="126" spans="1:11">
      <c r="A126" s="528" t="s">
        <v>495</v>
      </c>
      <c r="B126" s="542" t="s">
        <v>93</v>
      </c>
      <c r="C126" s="542" t="s">
        <v>93</v>
      </c>
      <c r="D126" s="571">
        <f t="shared" ref="D126:I126" si="22">IF(D53="-","-",D53/D$68)</f>
        <v>0.12805111370685143</v>
      </c>
      <c r="E126" s="571">
        <f t="shared" si="22"/>
        <v>0.21350809627042877</v>
      </c>
      <c r="F126" s="571">
        <f t="shared" si="22"/>
        <v>0.15960840228956991</v>
      </c>
      <c r="G126" s="572">
        <f t="shared" si="22"/>
        <v>0.12805111370685143</v>
      </c>
      <c r="H126" s="572">
        <f t="shared" si="22"/>
        <v>0.16632699900108289</v>
      </c>
      <c r="I126" s="572">
        <f t="shared" si="22"/>
        <v>0.16609082039126521</v>
      </c>
    </row>
    <row r="127" spans="1:11" s="7" customFormat="1">
      <c r="A127" s="554" t="s">
        <v>496</v>
      </c>
      <c r="B127" s="555" t="s">
        <v>93</v>
      </c>
      <c r="C127" s="555" t="s">
        <v>93</v>
      </c>
      <c r="D127" s="575">
        <f t="shared" ref="D127:I127" si="23">IF(D54="-","-",D54/D$68)</f>
        <v>0.10584242961292144</v>
      </c>
      <c r="E127" s="575">
        <f t="shared" si="23"/>
        <v>0.27338443264912216</v>
      </c>
      <c r="F127" s="575">
        <f t="shared" si="23"/>
        <v>0.32035536104382628</v>
      </c>
      <c r="G127" s="576">
        <f t="shared" si="23"/>
        <v>0.10584242961292144</v>
      </c>
      <c r="H127" s="576">
        <f t="shared" si="23"/>
        <v>0.31450042311656701</v>
      </c>
      <c r="I127" s="576">
        <f t="shared" si="23"/>
        <v>0.31321282763833452</v>
      </c>
    </row>
    <row r="128" spans="1:11">
      <c r="A128" s="528" t="s">
        <v>535</v>
      </c>
      <c r="B128" s="542" t="s">
        <v>93</v>
      </c>
      <c r="C128" s="542" t="s">
        <v>93</v>
      </c>
      <c r="D128" s="571" t="str">
        <f t="shared" ref="D128:I128" si="24">IF(D55="-","-",D55/D$68)</f>
        <v>-</v>
      </c>
      <c r="E128" s="571" t="str">
        <f t="shared" si="24"/>
        <v>-</v>
      </c>
      <c r="F128" s="571">
        <f t="shared" si="24"/>
        <v>6.0334921312462752E-4</v>
      </c>
      <c r="G128" s="572" t="str">
        <f t="shared" si="24"/>
        <v>-</v>
      </c>
      <c r="H128" s="572">
        <f t="shared" si="24"/>
        <v>5.28141511163109E-4</v>
      </c>
      <c r="I128" s="572">
        <f t="shared" si="24"/>
        <v>5.2488248709417918E-4</v>
      </c>
    </row>
    <row r="129" spans="1:9">
      <c r="A129" s="527" t="s">
        <v>497</v>
      </c>
      <c r="B129" s="541" t="s">
        <v>93</v>
      </c>
      <c r="C129" s="541" t="s">
        <v>93</v>
      </c>
      <c r="D129" s="569">
        <f t="shared" ref="D129:I129" si="25">IF(D56="-","-",D56/D$68)</f>
        <v>4.5666008780762893E-3</v>
      </c>
      <c r="E129" s="569" t="str">
        <f t="shared" si="25"/>
        <v>-</v>
      </c>
      <c r="F129" s="569" t="str">
        <f t="shared" si="25"/>
        <v>-</v>
      </c>
      <c r="G129" s="570">
        <f t="shared" si="25"/>
        <v>4.5666008780762893E-3</v>
      </c>
      <c r="H129" s="570" t="str">
        <f t="shared" si="25"/>
        <v>-</v>
      </c>
      <c r="I129" s="570">
        <f t="shared" si="25"/>
        <v>2.8179733384303338E-5</v>
      </c>
    </row>
    <row r="130" spans="1:9">
      <c r="A130" s="528" t="s">
        <v>498</v>
      </c>
      <c r="B130" s="542" t="s">
        <v>93</v>
      </c>
      <c r="C130" s="542" t="s">
        <v>93</v>
      </c>
      <c r="D130" s="571" t="str">
        <f t="shared" ref="D130:I130" si="26">IF(D57="-","-",D57/D$68)</f>
        <v>-</v>
      </c>
      <c r="E130" s="571" t="str">
        <f t="shared" si="26"/>
        <v>-</v>
      </c>
      <c r="F130" s="571">
        <f t="shared" si="26"/>
        <v>3.1569585085453163E-2</v>
      </c>
      <c r="G130" s="572" t="str">
        <f t="shared" si="26"/>
        <v>-</v>
      </c>
      <c r="H130" s="572">
        <f t="shared" si="26"/>
        <v>2.7634424660100736E-2</v>
      </c>
      <c r="I130" s="572">
        <f t="shared" si="26"/>
        <v>2.7463899804177263E-2</v>
      </c>
    </row>
    <row r="131" spans="1:9">
      <c r="A131" s="527" t="s">
        <v>499</v>
      </c>
      <c r="B131" s="541" t="s">
        <v>93</v>
      </c>
      <c r="C131" s="541" t="s">
        <v>93</v>
      </c>
      <c r="D131" s="569">
        <f t="shared" ref="D131:I131" si="27">IF(D58="-","-",D58/D$68)</f>
        <v>0.10127582873484514</v>
      </c>
      <c r="E131" s="569">
        <f t="shared" si="27"/>
        <v>0.26487610062829986</v>
      </c>
      <c r="F131" s="569">
        <f t="shared" si="27"/>
        <v>0.23522662273581549</v>
      </c>
      <c r="G131" s="570">
        <f t="shared" si="27"/>
        <v>0.10127582873484514</v>
      </c>
      <c r="H131" s="570">
        <f t="shared" si="27"/>
        <v>0.23892241624960192</v>
      </c>
      <c r="I131" s="570">
        <f t="shared" si="27"/>
        <v>0.23807301328529956</v>
      </c>
    </row>
    <row r="132" spans="1:9">
      <c r="A132" s="529" t="s">
        <v>500</v>
      </c>
      <c r="B132" s="558" t="s">
        <v>93</v>
      </c>
      <c r="C132" s="558" t="s">
        <v>93</v>
      </c>
      <c r="D132" s="583" t="str">
        <f t="shared" ref="D132:I132" si="28">IF(D59="-","-",D59/D$68)</f>
        <v>-</v>
      </c>
      <c r="E132" s="583">
        <f t="shared" si="28"/>
        <v>6.6461547104433409E-3</v>
      </c>
      <c r="F132" s="583">
        <f t="shared" si="28"/>
        <v>1.7741552539595196E-2</v>
      </c>
      <c r="G132" s="584" t="str">
        <f t="shared" si="28"/>
        <v>-</v>
      </c>
      <c r="H132" s="584">
        <f t="shared" si="28"/>
        <v>1.6358506484332902E-2</v>
      </c>
      <c r="I132" s="584">
        <f t="shared" si="28"/>
        <v>1.6257562390302543E-2</v>
      </c>
    </row>
    <row r="133" spans="1:9">
      <c r="A133" s="530" t="s">
        <v>525</v>
      </c>
      <c r="B133" s="545" t="s">
        <v>93</v>
      </c>
      <c r="C133" s="545" t="s">
        <v>93</v>
      </c>
      <c r="D133" s="577" t="str">
        <f t="shared" ref="D133:I133" si="29">IF(D60="-","-",D60/D$68)</f>
        <v>-</v>
      </c>
      <c r="E133" s="577">
        <f t="shared" si="29"/>
        <v>1.8621773103789361E-3</v>
      </c>
      <c r="F133" s="577">
        <f t="shared" si="29"/>
        <v>3.521425146983783E-2</v>
      </c>
      <c r="G133" s="578" t="str">
        <f t="shared" si="29"/>
        <v>-</v>
      </c>
      <c r="H133" s="578">
        <f t="shared" si="29"/>
        <v>3.1056934211368337E-2</v>
      </c>
      <c r="I133" s="578">
        <f t="shared" si="29"/>
        <v>3.0865289938076669E-2</v>
      </c>
    </row>
    <row r="134" spans="1:9" s="7" customFormat="1">
      <c r="A134" s="557" t="s">
        <v>501</v>
      </c>
      <c r="B134" s="558" t="s">
        <v>93</v>
      </c>
      <c r="C134" s="558" t="s">
        <v>93</v>
      </c>
      <c r="D134" s="583">
        <f t="shared" ref="D134:I134" si="30">IF(D61="-","-",D61/D$68)</f>
        <v>0.18661638538687725</v>
      </c>
      <c r="E134" s="583">
        <f t="shared" si="30"/>
        <v>9.0226942357524001E-2</v>
      </c>
      <c r="F134" s="583">
        <f t="shared" si="30"/>
        <v>0.10499844144905525</v>
      </c>
      <c r="G134" s="584">
        <f t="shared" si="30"/>
        <v>0.18661638538687725</v>
      </c>
      <c r="H134" s="584">
        <f t="shared" si="30"/>
        <v>0.10315716017677953</v>
      </c>
      <c r="I134" s="584">
        <f t="shared" si="30"/>
        <v>0.10367218276921462</v>
      </c>
    </row>
    <row r="135" spans="1:9">
      <c r="A135" s="530" t="s">
        <v>715</v>
      </c>
      <c r="B135" s="545" t="s">
        <v>93</v>
      </c>
      <c r="C135" s="545" t="s">
        <v>93</v>
      </c>
      <c r="D135" s="577" t="str">
        <f t="shared" ref="D135:I135" si="31">IF(D62="-","-",D62/D$68)</f>
        <v>-</v>
      </c>
      <c r="E135" s="577" t="str">
        <f t="shared" si="31"/>
        <v>-</v>
      </c>
      <c r="F135" s="577">
        <f t="shared" si="31"/>
        <v>2.1147936341408087E-3</v>
      </c>
      <c r="G135" s="578" t="str">
        <f t="shared" si="31"/>
        <v>-</v>
      </c>
      <c r="H135" s="578">
        <f t="shared" si="31"/>
        <v>1.8511838276029063E-3</v>
      </c>
      <c r="I135" s="578">
        <f t="shared" si="31"/>
        <v>1.8397606530887783E-3</v>
      </c>
    </row>
    <row r="136" spans="1:9">
      <c r="A136" s="528" t="s">
        <v>502</v>
      </c>
      <c r="B136" s="542" t="s">
        <v>93</v>
      </c>
      <c r="C136" s="542" t="s">
        <v>93</v>
      </c>
      <c r="D136" s="571">
        <f t="shared" ref="D136:I136" si="32">IF(D63="-","-",D63/D$68)</f>
        <v>0.17905405405405408</v>
      </c>
      <c r="E136" s="571">
        <f t="shared" si="32"/>
        <v>5.7638463228456172E-2</v>
      </c>
      <c r="F136" s="571">
        <f t="shared" si="32"/>
        <v>4.6117893879109022E-2</v>
      </c>
      <c r="G136" s="572">
        <f t="shared" si="32"/>
        <v>0.17905405405405408</v>
      </c>
      <c r="H136" s="572">
        <f t="shared" si="32"/>
        <v>4.755393169217647E-2</v>
      </c>
      <c r="I136" s="572">
        <f t="shared" si="32"/>
        <v>4.8365401476381902E-2</v>
      </c>
    </row>
    <row r="137" spans="1:9">
      <c r="A137" s="527" t="s">
        <v>503</v>
      </c>
      <c r="B137" s="541" t="s">
        <v>93</v>
      </c>
      <c r="C137" s="541" t="s">
        <v>93</v>
      </c>
      <c r="D137" s="569">
        <f t="shared" ref="D137:I137" si="33">IF(D64="-","-",D64/D$68)</f>
        <v>6.6963386635517791E-4</v>
      </c>
      <c r="E137" s="569">
        <f t="shared" si="33"/>
        <v>1.7806678658168948E-4</v>
      </c>
      <c r="F137" s="569">
        <f t="shared" si="33"/>
        <v>1.0612003385098367E-3</v>
      </c>
      <c r="G137" s="570">
        <f t="shared" si="33"/>
        <v>6.6963386635517791E-4</v>
      </c>
      <c r="H137" s="570">
        <f t="shared" si="33"/>
        <v>9.5114866089366582E-4</v>
      </c>
      <c r="I137" s="570">
        <f t="shared" si="33"/>
        <v>9.4941156864117022E-4</v>
      </c>
    </row>
    <row r="138" spans="1:9">
      <c r="A138" s="529" t="s">
        <v>504</v>
      </c>
      <c r="B138" s="547" t="s">
        <v>93</v>
      </c>
      <c r="C138" s="547" t="s">
        <v>93</v>
      </c>
      <c r="D138" s="581">
        <f t="shared" ref="D138:I138" si="34">IF(D65="-","-",D65/D$68)</f>
        <v>2.9806259314456044E-3</v>
      </c>
      <c r="E138" s="581">
        <f t="shared" si="34"/>
        <v>1.3738730378795704E-3</v>
      </c>
      <c r="F138" s="581">
        <f t="shared" si="34"/>
        <v>7.446152136286209E-3</v>
      </c>
      <c r="G138" s="582">
        <f t="shared" si="34"/>
        <v>2.9806259314456044E-3</v>
      </c>
      <c r="H138" s="582">
        <f t="shared" si="34"/>
        <v>6.6892401780575305E-3</v>
      </c>
      <c r="I138" s="582">
        <f t="shared" si="34"/>
        <v>6.6663555607530817E-3</v>
      </c>
    </row>
    <row r="139" spans="1:9">
      <c r="A139" s="530" t="s">
        <v>505</v>
      </c>
      <c r="B139" s="561" t="s">
        <v>93</v>
      </c>
      <c r="C139" s="561" t="s">
        <v>93</v>
      </c>
      <c r="D139" s="579">
        <f t="shared" ref="D139:I139" si="35">IF(D66="-","-",D66/D$68)</f>
        <v>3.9070366939219408E-3</v>
      </c>
      <c r="E139" s="579">
        <f t="shared" si="35"/>
        <v>3.1036539304606561E-2</v>
      </c>
      <c r="F139" s="579">
        <f t="shared" si="35"/>
        <v>4.8258365747193041E-2</v>
      </c>
      <c r="G139" s="580">
        <f t="shared" si="35"/>
        <v>3.9070366939219408E-3</v>
      </c>
      <c r="H139" s="580">
        <f t="shared" si="35"/>
        <v>4.6111687080124926E-2</v>
      </c>
      <c r="I139" s="580">
        <f t="shared" si="35"/>
        <v>4.5851253510349702E-2</v>
      </c>
    </row>
    <row r="140" spans="1:9" s="7" customFormat="1">
      <c r="A140" s="557" t="s">
        <v>506</v>
      </c>
      <c r="B140" s="558" t="s">
        <v>93</v>
      </c>
      <c r="C140" s="558" t="s">
        <v>93</v>
      </c>
      <c r="D140" s="583">
        <f t="shared" ref="D140:I140" si="36">IF(D67="-","-",D67/D$68)</f>
        <v>6.8040842631006571E-2</v>
      </c>
      <c r="E140" s="583">
        <f t="shared" si="36"/>
        <v>4.2843119649845454E-2</v>
      </c>
      <c r="F140" s="583">
        <f t="shared" si="36"/>
        <v>2.2744343931479758E-2</v>
      </c>
      <c r="G140" s="584">
        <f t="shared" si="36"/>
        <v>6.8040842631006571E-2</v>
      </c>
      <c r="H140" s="584">
        <f t="shared" si="36"/>
        <v>2.5249659720118764E-2</v>
      </c>
      <c r="I140" s="584">
        <f t="shared" si="36"/>
        <v>2.5513750404986577E-2</v>
      </c>
    </row>
    <row r="141" spans="1:9">
      <c r="A141" s="731" t="s">
        <v>508</v>
      </c>
      <c r="B141" s="732" t="s">
        <v>93</v>
      </c>
      <c r="C141" s="732" t="s">
        <v>93</v>
      </c>
      <c r="D141" s="737">
        <f>IF(D68="-","-",D68/D$68)</f>
        <v>1</v>
      </c>
      <c r="E141" s="737">
        <f t="shared" ref="E141:I141" si="37">IF(E68="-","-",E68/E$68)</f>
        <v>1</v>
      </c>
      <c r="F141" s="737">
        <f t="shared" si="37"/>
        <v>1</v>
      </c>
      <c r="G141" s="737">
        <f t="shared" si="37"/>
        <v>1</v>
      </c>
      <c r="H141" s="737">
        <f t="shared" si="37"/>
        <v>1</v>
      </c>
      <c r="I141" s="737">
        <f t="shared" si="37"/>
        <v>1</v>
      </c>
    </row>
    <row r="142" spans="1:9">
      <c r="A142" s="566" t="s">
        <v>560</v>
      </c>
      <c r="B142" s="3"/>
      <c r="C142" s="213"/>
      <c r="D142" s="3"/>
      <c r="E142" s="3"/>
      <c r="F142" s="213"/>
      <c r="G142" s="3"/>
      <c r="H142" s="3"/>
      <c r="I142" s="3"/>
    </row>
    <row r="143" spans="1:9">
      <c r="A143" s="38" t="s">
        <v>568</v>
      </c>
      <c r="B143" s="3"/>
      <c r="C143" s="213"/>
      <c r="D143" s="3"/>
      <c r="E143" s="3"/>
      <c r="F143" s="213"/>
      <c r="G143" s="3"/>
      <c r="H143" s="3"/>
      <c r="I143" s="3"/>
    </row>
    <row r="144" spans="1:9">
      <c r="A144" s="244" t="s">
        <v>339</v>
      </c>
      <c r="B144" s="3"/>
      <c r="C144" s="213"/>
      <c r="D144" s="3"/>
      <c r="E144" s="3"/>
      <c r="F144" s="213"/>
      <c r="G144" s="3"/>
      <c r="H144" s="3"/>
      <c r="I144" s="3"/>
    </row>
    <row r="147" spans="1:9" ht="16.5">
      <c r="A147" s="88" t="s">
        <v>517</v>
      </c>
    </row>
    <row r="148" spans="1:9" ht="13.5" thickBot="1">
      <c r="A148" s="206"/>
      <c r="I148" s="444" t="s">
        <v>518</v>
      </c>
    </row>
    <row r="149" spans="1:9">
      <c r="A149" s="205" t="s">
        <v>516</v>
      </c>
      <c r="B149" s="531" t="s">
        <v>104</v>
      </c>
      <c r="C149" s="531" t="s">
        <v>105</v>
      </c>
      <c r="D149" s="531" t="s">
        <v>106</v>
      </c>
      <c r="E149" s="531" t="s">
        <v>377</v>
      </c>
      <c r="F149" s="532">
        <v>300000</v>
      </c>
      <c r="G149" s="533" t="s">
        <v>540</v>
      </c>
      <c r="H149" s="533" t="s">
        <v>540</v>
      </c>
      <c r="I149" s="533" t="s">
        <v>527</v>
      </c>
    </row>
    <row r="150" spans="1:9">
      <c r="A150" s="204"/>
      <c r="B150" s="534" t="s">
        <v>40</v>
      </c>
      <c r="C150" s="534" t="s">
        <v>40</v>
      </c>
      <c r="D150" s="534" t="s">
        <v>40</v>
      </c>
      <c r="E150" s="534" t="s">
        <v>40</v>
      </c>
      <c r="F150" s="534" t="s">
        <v>42</v>
      </c>
      <c r="G150" s="535" t="s">
        <v>526</v>
      </c>
      <c r="H150" s="535" t="s">
        <v>398</v>
      </c>
      <c r="I150" s="535" t="s">
        <v>120</v>
      </c>
    </row>
    <row r="151" spans="1:9" ht="13.5" thickBot="1">
      <c r="A151" s="207"/>
      <c r="B151" s="536" t="s">
        <v>107</v>
      </c>
      <c r="C151" s="536" t="s">
        <v>108</v>
      </c>
      <c r="D151" s="536" t="s">
        <v>109</v>
      </c>
      <c r="E151" s="536" t="s">
        <v>378</v>
      </c>
      <c r="F151" s="536" t="s">
        <v>110</v>
      </c>
      <c r="G151" s="537" t="s">
        <v>398</v>
      </c>
      <c r="H151" s="537" t="s">
        <v>110</v>
      </c>
      <c r="I151" s="537" t="s">
        <v>541</v>
      </c>
    </row>
    <row r="153" spans="1:9">
      <c r="A153" s="549" t="s">
        <v>462</v>
      </c>
      <c r="B153" s="550" t="s">
        <v>93</v>
      </c>
      <c r="C153" s="550" t="s">
        <v>93</v>
      </c>
      <c r="D153" s="550">
        <v>17.304500000000001</v>
      </c>
      <c r="E153" s="550">
        <v>14.505800000000001</v>
      </c>
      <c r="F153" s="550">
        <v>12.4893</v>
      </c>
      <c r="G153" s="551">
        <v>17.304500000000001</v>
      </c>
      <c r="H153" s="551">
        <v>12.678900000000001</v>
      </c>
      <c r="I153" s="551">
        <v>12.7159</v>
      </c>
    </row>
    <row r="154" spans="1:9">
      <c r="A154" s="527" t="s">
        <v>463</v>
      </c>
      <c r="B154" s="541" t="s">
        <v>93</v>
      </c>
      <c r="C154" s="541" t="s">
        <v>93</v>
      </c>
      <c r="D154" s="541">
        <v>17.304500000000001</v>
      </c>
      <c r="E154" s="541">
        <v>14.475099999999999</v>
      </c>
      <c r="F154" s="541">
        <v>12.419600000000001</v>
      </c>
      <c r="G154" s="272">
        <v>17.304500000000001</v>
      </c>
      <c r="H154" s="272">
        <v>12.6129</v>
      </c>
      <c r="I154" s="272">
        <v>12.650399999999999</v>
      </c>
    </row>
    <row r="155" spans="1:9">
      <c r="A155" s="528" t="s">
        <v>464</v>
      </c>
      <c r="B155" s="542" t="s">
        <v>93</v>
      </c>
      <c r="C155" s="542" t="s">
        <v>93</v>
      </c>
      <c r="D155" s="542" t="s">
        <v>93</v>
      </c>
      <c r="E155" s="542">
        <v>1.1000000000000001E-3</v>
      </c>
      <c r="F155" s="542">
        <v>5.4000000000000003E-3</v>
      </c>
      <c r="G155" s="543" t="s">
        <v>93</v>
      </c>
      <c r="H155" s="543">
        <v>5.0000000000000001E-3</v>
      </c>
      <c r="I155" s="543">
        <v>5.0000000000000001E-3</v>
      </c>
    </row>
    <row r="156" spans="1:9">
      <c r="A156" s="527" t="s">
        <v>465</v>
      </c>
      <c r="B156" s="541" t="s">
        <v>93</v>
      </c>
      <c r="C156" s="541" t="s">
        <v>93</v>
      </c>
      <c r="D156" s="541" t="s">
        <v>93</v>
      </c>
      <c r="E156" s="541">
        <v>2.9499999999999998E-2</v>
      </c>
      <c r="F156" s="541">
        <v>1.32E-2</v>
      </c>
      <c r="G156" s="272" t="s">
        <v>93</v>
      </c>
      <c r="H156" s="272">
        <v>1.47E-2</v>
      </c>
      <c r="I156" s="272">
        <v>1.46E-2</v>
      </c>
    </row>
    <row r="157" spans="1:9">
      <c r="A157" s="528" t="s">
        <v>522</v>
      </c>
      <c r="B157" s="542" t="s">
        <v>93</v>
      </c>
      <c r="C157" s="542" t="s">
        <v>93</v>
      </c>
      <c r="D157" s="542" t="s">
        <v>93</v>
      </c>
      <c r="E157" s="542" t="s">
        <v>93</v>
      </c>
      <c r="F157" s="542">
        <v>5.11E-2</v>
      </c>
      <c r="G157" s="543" t="s">
        <v>93</v>
      </c>
      <c r="H157" s="543">
        <v>4.6300000000000001E-2</v>
      </c>
      <c r="I157" s="543">
        <v>4.5900000000000003E-2</v>
      </c>
    </row>
    <row r="158" spans="1:9">
      <c r="A158" s="554" t="s">
        <v>466</v>
      </c>
      <c r="B158" s="555" t="s">
        <v>93</v>
      </c>
      <c r="C158" s="555" t="s">
        <v>93</v>
      </c>
      <c r="D158" s="555">
        <v>0.32669999999999999</v>
      </c>
      <c r="E158" s="555">
        <v>1.7135</v>
      </c>
      <c r="F158" s="555">
        <v>0.73460000000000003</v>
      </c>
      <c r="G158" s="556">
        <v>0.32669999999999999</v>
      </c>
      <c r="H158" s="556">
        <v>0.8266</v>
      </c>
      <c r="I158" s="556">
        <v>0.8226</v>
      </c>
    </row>
    <row r="159" spans="1:9">
      <c r="A159" s="528" t="s">
        <v>472</v>
      </c>
      <c r="B159" s="542" t="s">
        <v>93</v>
      </c>
      <c r="C159" s="542" t="s">
        <v>93</v>
      </c>
      <c r="D159" s="542" t="s">
        <v>93</v>
      </c>
      <c r="E159" s="542" t="s">
        <v>93</v>
      </c>
      <c r="F159" s="542">
        <v>0</v>
      </c>
      <c r="G159" s="543" t="s">
        <v>93</v>
      </c>
      <c r="H159" s="543">
        <v>0</v>
      </c>
      <c r="I159" s="543">
        <v>0</v>
      </c>
    </row>
    <row r="160" spans="1:9">
      <c r="A160" s="527" t="s">
        <v>467</v>
      </c>
      <c r="B160" s="541" t="s">
        <v>93</v>
      </c>
      <c r="C160" s="541" t="s">
        <v>93</v>
      </c>
      <c r="D160" s="541" t="s">
        <v>93</v>
      </c>
      <c r="E160" s="541">
        <v>0.65620000000000001</v>
      </c>
      <c r="F160" s="541">
        <v>0.27150000000000002</v>
      </c>
      <c r="G160" s="272" t="s">
        <v>93</v>
      </c>
      <c r="H160" s="272">
        <v>0.30769999999999997</v>
      </c>
      <c r="I160" s="272">
        <v>0.30520000000000003</v>
      </c>
    </row>
    <row r="161" spans="1:9">
      <c r="A161" s="544" t="s">
        <v>468</v>
      </c>
      <c r="B161" s="542" t="s">
        <v>93</v>
      </c>
      <c r="C161" s="542" t="s">
        <v>93</v>
      </c>
      <c r="D161" s="542">
        <v>0.32669999999999999</v>
      </c>
      <c r="E161" s="542">
        <v>1.0429999999999999</v>
      </c>
      <c r="F161" s="542">
        <v>0.3574</v>
      </c>
      <c r="G161" s="543">
        <v>0.32669999999999999</v>
      </c>
      <c r="H161" s="543">
        <v>0.4219</v>
      </c>
      <c r="I161" s="543">
        <v>0.42109999999999997</v>
      </c>
    </row>
    <row r="162" spans="1:9">
      <c r="A162" s="527" t="s">
        <v>469</v>
      </c>
      <c r="B162" s="541" t="s">
        <v>93</v>
      </c>
      <c r="C162" s="541" t="s">
        <v>93</v>
      </c>
      <c r="D162" s="541" t="s">
        <v>93</v>
      </c>
      <c r="E162" s="541">
        <v>1.4200000000000001E-2</v>
      </c>
      <c r="F162" s="541">
        <v>2.5999999999999999E-2</v>
      </c>
      <c r="G162" s="272" t="s">
        <v>93</v>
      </c>
      <c r="H162" s="272">
        <v>2.4899999999999999E-2</v>
      </c>
      <c r="I162" s="272">
        <v>2.47E-2</v>
      </c>
    </row>
    <row r="163" spans="1:9">
      <c r="A163" s="528" t="s">
        <v>470</v>
      </c>
      <c r="B163" s="542" t="s">
        <v>93</v>
      </c>
      <c r="C163" s="542" t="s">
        <v>93</v>
      </c>
      <c r="D163" s="542" t="s">
        <v>93</v>
      </c>
      <c r="E163" s="542" t="s">
        <v>93</v>
      </c>
      <c r="F163" s="542">
        <v>7.9299999999999995E-2</v>
      </c>
      <c r="G163" s="543" t="s">
        <v>93</v>
      </c>
      <c r="H163" s="543">
        <v>7.1900000000000006E-2</v>
      </c>
      <c r="I163" s="543">
        <v>7.1300000000000002E-2</v>
      </c>
    </row>
    <row r="164" spans="1:9">
      <c r="A164" s="554" t="s">
        <v>471</v>
      </c>
      <c r="B164" s="555" t="s">
        <v>93</v>
      </c>
      <c r="C164" s="555" t="s">
        <v>93</v>
      </c>
      <c r="D164" s="555">
        <v>2.9386999999999999</v>
      </c>
      <c r="E164" s="555">
        <v>7.1802000000000001</v>
      </c>
      <c r="F164" s="555">
        <v>4.7366000000000001</v>
      </c>
      <c r="G164" s="556">
        <v>2.9386999999999999</v>
      </c>
      <c r="H164" s="556">
        <v>4.9663000000000004</v>
      </c>
      <c r="I164" s="556">
        <v>4.9500999999999999</v>
      </c>
    </row>
    <row r="165" spans="1:9">
      <c r="A165" s="544" t="s">
        <v>529</v>
      </c>
      <c r="B165" s="542" t="s">
        <v>93</v>
      </c>
      <c r="C165" s="542" t="s">
        <v>93</v>
      </c>
      <c r="D165" s="542" t="s">
        <v>93</v>
      </c>
      <c r="E165" s="542" t="s">
        <v>93</v>
      </c>
      <c r="F165" s="542">
        <v>-7.3000000000000001E-3</v>
      </c>
      <c r="G165" s="543" t="s">
        <v>93</v>
      </c>
      <c r="H165" s="543">
        <v>-6.6E-3</v>
      </c>
      <c r="I165" s="543">
        <v>-6.6E-3</v>
      </c>
    </row>
    <row r="166" spans="1:9">
      <c r="A166" s="527" t="s">
        <v>473</v>
      </c>
      <c r="B166" s="541" t="s">
        <v>93</v>
      </c>
      <c r="C166" s="541" t="s">
        <v>93</v>
      </c>
      <c r="D166" s="541" t="s">
        <v>93</v>
      </c>
      <c r="E166" s="541">
        <v>0.23050000000000001</v>
      </c>
      <c r="F166" s="541">
        <v>0.44790000000000002</v>
      </c>
      <c r="G166" s="272" t="s">
        <v>93</v>
      </c>
      <c r="H166" s="272">
        <v>0.4274</v>
      </c>
      <c r="I166" s="272">
        <v>0.42399999999999999</v>
      </c>
    </row>
    <row r="167" spans="1:9">
      <c r="A167" s="528" t="s">
        <v>474</v>
      </c>
      <c r="B167" s="542" t="s">
        <v>93</v>
      </c>
      <c r="C167" s="542" t="s">
        <v>93</v>
      </c>
      <c r="D167" s="542" t="s">
        <v>93</v>
      </c>
      <c r="E167" s="542" t="s">
        <v>93</v>
      </c>
      <c r="F167" s="542">
        <v>1.5044999999999999</v>
      </c>
      <c r="G167" s="543" t="s">
        <v>93</v>
      </c>
      <c r="H167" s="543">
        <v>1.363</v>
      </c>
      <c r="I167" s="543">
        <v>1.3522000000000001</v>
      </c>
    </row>
    <row r="168" spans="1:9">
      <c r="A168" s="527" t="s">
        <v>475</v>
      </c>
      <c r="B168" s="541" t="s">
        <v>93</v>
      </c>
      <c r="C168" s="541" t="s">
        <v>93</v>
      </c>
      <c r="D168" s="541">
        <v>1.8273999999999999</v>
      </c>
      <c r="E168" s="541">
        <v>6.27</v>
      </c>
      <c r="F168" s="541">
        <v>2.7562000000000002</v>
      </c>
      <c r="G168" s="272">
        <v>1.8273999999999999</v>
      </c>
      <c r="H168" s="272">
        <v>3.0865999999999998</v>
      </c>
      <c r="I168" s="272">
        <v>3.0764999999999998</v>
      </c>
    </row>
    <row r="169" spans="1:9">
      <c r="A169" s="528" t="s">
        <v>476</v>
      </c>
      <c r="B169" s="542" t="s">
        <v>93</v>
      </c>
      <c r="C169" s="542" t="s">
        <v>93</v>
      </c>
      <c r="D169" s="542">
        <v>1.1113</v>
      </c>
      <c r="E169" s="542">
        <v>0.4264</v>
      </c>
      <c r="F169" s="542">
        <v>3.1600000000000003E-2</v>
      </c>
      <c r="G169" s="543">
        <v>1.1113</v>
      </c>
      <c r="H169" s="543">
        <v>6.88E-2</v>
      </c>
      <c r="I169" s="543">
        <v>7.7100000000000002E-2</v>
      </c>
    </row>
    <row r="170" spans="1:9">
      <c r="A170" s="530" t="s">
        <v>477</v>
      </c>
      <c r="B170" s="545" t="s">
        <v>93</v>
      </c>
      <c r="C170" s="545" t="s">
        <v>93</v>
      </c>
      <c r="D170" s="545">
        <v>0</v>
      </c>
      <c r="E170" s="545">
        <v>0.25330000000000003</v>
      </c>
      <c r="F170" s="545" t="s">
        <v>93</v>
      </c>
      <c r="G170" s="546">
        <v>0</v>
      </c>
      <c r="H170" s="546">
        <v>2.3800000000000002E-2</v>
      </c>
      <c r="I170" s="546">
        <v>2.3599999999999999E-2</v>
      </c>
    </row>
    <row r="171" spans="1:9">
      <c r="A171" s="526" t="s">
        <v>478</v>
      </c>
      <c r="B171" s="552" t="s">
        <v>93</v>
      </c>
      <c r="C171" s="552" t="s">
        <v>93</v>
      </c>
      <c r="D171" s="552">
        <v>5.8445</v>
      </c>
      <c r="E171" s="552">
        <v>4.8507999999999996</v>
      </c>
      <c r="F171" s="552">
        <v>5.9489000000000001</v>
      </c>
      <c r="G171" s="553">
        <v>5.8445</v>
      </c>
      <c r="H171" s="553">
        <v>5.8456000000000001</v>
      </c>
      <c r="I171" s="553">
        <v>5.8456000000000001</v>
      </c>
    </row>
    <row r="172" spans="1:9">
      <c r="A172" s="530" t="s">
        <v>530</v>
      </c>
      <c r="B172" s="545" t="s">
        <v>93</v>
      </c>
      <c r="C172" s="545" t="s">
        <v>93</v>
      </c>
      <c r="D172" s="545" t="s">
        <v>93</v>
      </c>
      <c r="E172" s="545">
        <v>0.1439</v>
      </c>
      <c r="F172" s="545">
        <v>0.17069999999999999</v>
      </c>
      <c r="G172" s="546" t="s">
        <v>93</v>
      </c>
      <c r="H172" s="546">
        <v>0.16819999999999999</v>
      </c>
      <c r="I172" s="546">
        <v>0.1668</v>
      </c>
    </row>
    <row r="173" spans="1:9">
      <c r="A173" s="528" t="s">
        <v>479</v>
      </c>
      <c r="B173" s="542" t="s">
        <v>93</v>
      </c>
      <c r="C173" s="542" t="s">
        <v>93</v>
      </c>
      <c r="D173" s="542">
        <v>1.7298</v>
      </c>
      <c r="E173" s="542">
        <v>2.1280999999999999</v>
      </c>
      <c r="F173" s="542">
        <v>3.8915000000000002</v>
      </c>
      <c r="G173" s="543">
        <v>1.7298</v>
      </c>
      <c r="H173" s="543">
        <v>3.7256999999999998</v>
      </c>
      <c r="I173" s="543">
        <v>3.7097000000000002</v>
      </c>
    </row>
    <row r="174" spans="1:9">
      <c r="A174" s="527" t="s">
        <v>480</v>
      </c>
      <c r="B174" s="541" t="s">
        <v>93</v>
      </c>
      <c r="C174" s="541" t="s">
        <v>93</v>
      </c>
      <c r="D174" s="541">
        <v>4.1147</v>
      </c>
      <c r="E174" s="541">
        <v>2.5788000000000002</v>
      </c>
      <c r="F174" s="541">
        <v>1.8867</v>
      </c>
      <c r="G174" s="272">
        <v>4.1147</v>
      </c>
      <c r="H174" s="272">
        <v>1.9518</v>
      </c>
      <c r="I174" s="272">
        <v>1.9691000000000001</v>
      </c>
    </row>
    <row r="175" spans="1:9">
      <c r="A175" s="526" t="s">
        <v>481</v>
      </c>
      <c r="B175" s="552" t="s">
        <v>93</v>
      </c>
      <c r="C175" s="552" t="s">
        <v>93</v>
      </c>
      <c r="D175" s="552">
        <v>4.9458000000000002</v>
      </c>
      <c r="E175" s="552">
        <v>15.7904</v>
      </c>
      <c r="F175" s="552">
        <v>5.915</v>
      </c>
      <c r="G175" s="553">
        <v>4.9458000000000002</v>
      </c>
      <c r="H175" s="553">
        <v>6.8434999999999997</v>
      </c>
      <c r="I175" s="553">
        <v>6.8284000000000002</v>
      </c>
    </row>
    <row r="176" spans="1:9">
      <c r="A176" s="527" t="s">
        <v>531</v>
      </c>
      <c r="B176" s="541" t="s">
        <v>93</v>
      </c>
      <c r="C176" s="541" t="s">
        <v>93</v>
      </c>
      <c r="D176" s="541" t="s">
        <v>93</v>
      </c>
      <c r="E176" s="541">
        <v>1.8700000000000001E-2</v>
      </c>
      <c r="F176" s="541">
        <v>3.3E-3</v>
      </c>
      <c r="G176" s="272" t="s">
        <v>93</v>
      </c>
      <c r="H176" s="272">
        <v>4.7000000000000002E-3</v>
      </c>
      <c r="I176" s="272">
        <v>4.7000000000000002E-3</v>
      </c>
    </row>
    <row r="177" spans="1:9">
      <c r="A177" s="528" t="s">
        <v>482</v>
      </c>
      <c r="B177" s="542" t="s">
        <v>93</v>
      </c>
      <c r="C177" s="542" t="s">
        <v>93</v>
      </c>
      <c r="D177" s="542">
        <v>4.5167000000000002</v>
      </c>
      <c r="E177" s="542">
        <v>15.277900000000001</v>
      </c>
      <c r="F177" s="542">
        <v>5.8841999999999999</v>
      </c>
      <c r="G177" s="543">
        <v>4.5167000000000002</v>
      </c>
      <c r="H177" s="543">
        <v>6.7674000000000003</v>
      </c>
      <c r="I177" s="543">
        <v>6.7493999999999996</v>
      </c>
    </row>
    <row r="178" spans="1:9">
      <c r="A178" s="527" t="s">
        <v>483</v>
      </c>
      <c r="B178" s="541" t="s">
        <v>93</v>
      </c>
      <c r="C178" s="541" t="s">
        <v>93</v>
      </c>
      <c r="D178" s="541">
        <v>0.42909999999999998</v>
      </c>
      <c r="E178" s="541">
        <v>0.49380000000000002</v>
      </c>
      <c r="F178" s="541">
        <v>2.76E-2</v>
      </c>
      <c r="G178" s="272">
        <v>0.42909999999999998</v>
      </c>
      <c r="H178" s="272">
        <v>7.1400000000000005E-2</v>
      </c>
      <c r="I178" s="272">
        <v>7.4300000000000005E-2</v>
      </c>
    </row>
    <row r="179" spans="1:9">
      <c r="A179" s="526" t="s">
        <v>484</v>
      </c>
      <c r="B179" s="552" t="s">
        <v>93</v>
      </c>
      <c r="C179" s="552" t="s">
        <v>93</v>
      </c>
      <c r="D179" s="552">
        <v>0.12559999999999999</v>
      </c>
      <c r="E179" s="552">
        <v>0.99770000000000003</v>
      </c>
      <c r="F179" s="552">
        <v>0.60899999999999999</v>
      </c>
      <c r="G179" s="553">
        <v>0.12559999999999999</v>
      </c>
      <c r="H179" s="553">
        <v>0.64549999999999996</v>
      </c>
      <c r="I179" s="553">
        <v>0.64139999999999997</v>
      </c>
    </row>
    <row r="180" spans="1:9">
      <c r="A180" s="530" t="s">
        <v>532</v>
      </c>
      <c r="B180" s="545" t="s">
        <v>93</v>
      </c>
      <c r="C180" s="545" t="s">
        <v>93</v>
      </c>
      <c r="D180" s="545" t="s">
        <v>93</v>
      </c>
      <c r="E180" s="545">
        <v>0.42080000000000001</v>
      </c>
      <c r="F180" s="545">
        <v>0.13420000000000001</v>
      </c>
      <c r="G180" s="546" t="s">
        <v>93</v>
      </c>
      <c r="H180" s="546">
        <v>0.16109999999999999</v>
      </c>
      <c r="I180" s="546">
        <v>0.1598</v>
      </c>
    </row>
    <row r="181" spans="1:9">
      <c r="A181" s="529" t="s">
        <v>485</v>
      </c>
      <c r="B181" s="542" t="s">
        <v>93</v>
      </c>
      <c r="C181" s="542" t="s">
        <v>93</v>
      </c>
      <c r="D181" s="542" t="s">
        <v>93</v>
      </c>
      <c r="E181" s="542">
        <v>3.3999999999999998E-3</v>
      </c>
      <c r="F181" s="542">
        <v>0.1202</v>
      </c>
      <c r="G181" s="543" t="s">
        <v>93</v>
      </c>
      <c r="H181" s="543">
        <v>0.10920000000000001</v>
      </c>
      <c r="I181" s="543">
        <v>0.10829999999999999</v>
      </c>
    </row>
    <row r="182" spans="1:9">
      <c r="A182" s="530" t="s">
        <v>486</v>
      </c>
      <c r="B182" s="541" t="s">
        <v>93</v>
      </c>
      <c r="C182" s="541" t="s">
        <v>93</v>
      </c>
      <c r="D182" s="541">
        <v>0.12559999999999999</v>
      </c>
      <c r="E182" s="541" t="s">
        <v>93</v>
      </c>
      <c r="F182" s="541">
        <v>1.4500000000000001E-2</v>
      </c>
      <c r="G182" s="272">
        <v>0.12559999999999999</v>
      </c>
      <c r="H182" s="272">
        <v>1.3100000000000001E-2</v>
      </c>
      <c r="I182" s="272">
        <v>1.4E-2</v>
      </c>
    </row>
    <row r="183" spans="1:9">
      <c r="A183" s="529" t="s">
        <v>487</v>
      </c>
      <c r="B183" s="547" t="s">
        <v>93</v>
      </c>
      <c r="C183" s="547" t="s">
        <v>93</v>
      </c>
      <c r="D183" s="547" t="s">
        <v>93</v>
      </c>
      <c r="E183" s="547">
        <v>1.3899999999999999E-2</v>
      </c>
      <c r="F183" s="547">
        <v>1.8800000000000001E-2</v>
      </c>
      <c r="G183" s="548" t="s">
        <v>93</v>
      </c>
      <c r="H183" s="548">
        <v>1.83E-2</v>
      </c>
      <c r="I183" s="548">
        <v>1.8200000000000001E-2</v>
      </c>
    </row>
    <row r="184" spans="1:9">
      <c r="A184" s="530" t="s">
        <v>488</v>
      </c>
      <c r="B184" s="545" t="s">
        <v>93</v>
      </c>
      <c r="C184" s="545" t="s">
        <v>93</v>
      </c>
      <c r="D184" s="545" t="s">
        <v>93</v>
      </c>
      <c r="E184" s="545" t="s">
        <v>93</v>
      </c>
      <c r="F184" s="545">
        <v>6.4500000000000002E-2</v>
      </c>
      <c r="G184" s="546" t="s">
        <v>93</v>
      </c>
      <c r="H184" s="546">
        <v>5.8500000000000003E-2</v>
      </c>
      <c r="I184" s="546">
        <v>5.8000000000000003E-2</v>
      </c>
    </row>
    <row r="185" spans="1:9">
      <c r="A185" s="529" t="s">
        <v>489</v>
      </c>
      <c r="B185" s="547" t="s">
        <v>93</v>
      </c>
      <c r="C185" s="547" t="s">
        <v>93</v>
      </c>
      <c r="D185" s="547" t="s">
        <v>93</v>
      </c>
      <c r="E185" s="547">
        <v>0.55959999999999999</v>
      </c>
      <c r="F185" s="547">
        <v>0.25269999999999998</v>
      </c>
      <c r="G185" s="548" t="s">
        <v>93</v>
      </c>
      <c r="H185" s="548">
        <v>0.28160000000000002</v>
      </c>
      <c r="I185" s="548">
        <v>0.27929999999999999</v>
      </c>
    </row>
    <row r="186" spans="1:9">
      <c r="A186" s="530" t="s">
        <v>523</v>
      </c>
      <c r="B186" s="545" t="s">
        <v>93</v>
      </c>
      <c r="C186" s="545" t="s">
        <v>93</v>
      </c>
      <c r="D186" s="545" t="s">
        <v>93</v>
      </c>
      <c r="E186" s="545" t="s">
        <v>93</v>
      </c>
      <c r="F186" s="545" t="s">
        <v>93</v>
      </c>
      <c r="G186" s="546" t="s">
        <v>93</v>
      </c>
      <c r="H186" s="546" t="s">
        <v>93</v>
      </c>
      <c r="I186" s="546" t="s">
        <v>93</v>
      </c>
    </row>
    <row r="187" spans="1:9">
      <c r="A187" s="529" t="s">
        <v>524</v>
      </c>
      <c r="B187" s="547" t="s">
        <v>93</v>
      </c>
      <c r="C187" s="547" t="s">
        <v>93</v>
      </c>
      <c r="D187" s="547" t="s">
        <v>93</v>
      </c>
      <c r="E187" s="547" t="s">
        <v>93</v>
      </c>
      <c r="F187" s="547" t="s">
        <v>93</v>
      </c>
      <c r="G187" s="548" t="s">
        <v>93</v>
      </c>
      <c r="H187" s="548" t="s">
        <v>93</v>
      </c>
      <c r="I187" s="548" t="s">
        <v>93</v>
      </c>
    </row>
    <row r="188" spans="1:9" s="7" customFormat="1">
      <c r="A188" s="560" t="s">
        <v>567</v>
      </c>
      <c r="B188" s="561" t="s">
        <v>93</v>
      </c>
      <c r="C188" s="561" t="s">
        <v>93</v>
      </c>
      <c r="D188" s="561">
        <v>3.7143000000000002</v>
      </c>
      <c r="E188" s="561">
        <v>20.581299999999999</v>
      </c>
      <c r="F188" s="561">
        <v>19.3934</v>
      </c>
      <c r="G188" s="562">
        <v>3.7143000000000002</v>
      </c>
      <c r="H188" s="562">
        <v>19.505099999999999</v>
      </c>
      <c r="I188" s="562">
        <v>19.379000000000001</v>
      </c>
    </row>
    <row r="189" spans="1:9">
      <c r="A189" s="529" t="s">
        <v>533</v>
      </c>
      <c r="B189" s="547" t="s">
        <v>93</v>
      </c>
      <c r="C189" s="547" t="s">
        <v>93</v>
      </c>
      <c r="D189" s="547">
        <v>2.4129999999999998</v>
      </c>
      <c r="E189" s="547">
        <v>6.6439000000000004</v>
      </c>
      <c r="F189" s="547">
        <v>1.3680000000000001</v>
      </c>
      <c r="G189" s="548">
        <v>2.4129999999999998</v>
      </c>
      <c r="H189" s="548">
        <v>1.8641000000000001</v>
      </c>
      <c r="I189" s="548">
        <v>1.8685</v>
      </c>
    </row>
    <row r="190" spans="1:9" s="47" customFormat="1">
      <c r="A190" s="530" t="s">
        <v>714</v>
      </c>
      <c r="B190" s="545" t="s">
        <v>93</v>
      </c>
      <c r="C190" s="545" t="s">
        <v>93</v>
      </c>
      <c r="D190" s="545">
        <v>1.3012999999999999</v>
      </c>
      <c r="E190" s="545">
        <v>13.9374</v>
      </c>
      <c r="F190" s="545">
        <v>18.025400000000001</v>
      </c>
      <c r="G190" s="546">
        <v>1.3012999999999999</v>
      </c>
      <c r="H190" s="546">
        <v>17.640999999999998</v>
      </c>
      <c r="I190" s="546">
        <v>17.5105</v>
      </c>
    </row>
    <row r="191" spans="1:9" s="7" customFormat="1">
      <c r="A191" s="557" t="s">
        <v>490</v>
      </c>
      <c r="B191" s="558" t="s">
        <v>93</v>
      </c>
      <c r="C191" s="558" t="s">
        <v>93</v>
      </c>
      <c r="D191" s="558">
        <v>47.791800000000002</v>
      </c>
      <c r="E191" s="558">
        <v>66.749099999999999</v>
      </c>
      <c r="F191" s="558">
        <v>39.872599999999998</v>
      </c>
      <c r="G191" s="559">
        <v>47.791800000000002</v>
      </c>
      <c r="H191" s="559">
        <v>42.399500000000003</v>
      </c>
      <c r="I191" s="559">
        <v>42.442599999999999</v>
      </c>
    </row>
    <row r="192" spans="1:9">
      <c r="A192" s="527" t="s">
        <v>534</v>
      </c>
      <c r="B192" s="541" t="s">
        <v>93</v>
      </c>
      <c r="C192" s="541" t="s">
        <v>93</v>
      </c>
      <c r="D192" s="541">
        <v>0.92700000000000005</v>
      </c>
      <c r="E192" s="541">
        <v>1.9722999999999999</v>
      </c>
      <c r="F192" s="541">
        <v>3.9887999999999999</v>
      </c>
      <c r="G192" s="272">
        <v>0.92700000000000005</v>
      </c>
      <c r="H192" s="272">
        <v>3.7991999999999999</v>
      </c>
      <c r="I192" s="272">
        <v>3.7761999999999998</v>
      </c>
    </row>
    <row r="193" spans="1:9">
      <c r="A193" s="528" t="s">
        <v>491</v>
      </c>
      <c r="B193" s="542" t="s">
        <v>93</v>
      </c>
      <c r="C193" s="542" t="s">
        <v>93</v>
      </c>
      <c r="D193" s="542">
        <v>1.5880000000000001</v>
      </c>
      <c r="E193" s="542">
        <v>4.7237999999999998</v>
      </c>
      <c r="F193" s="542">
        <v>3.2332000000000001</v>
      </c>
      <c r="G193" s="543">
        <v>1.5880000000000001</v>
      </c>
      <c r="H193" s="543">
        <v>3.3734000000000002</v>
      </c>
      <c r="I193" s="543">
        <v>3.3591000000000002</v>
      </c>
    </row>
    <row r="194" spans="1:9">
      <c r="A194" s="527" t="s">
        <v>492</v>
      </c>
      <c r="B194" s="541" t="s">
        <v>93</v>
      </c>
      <c r="C194" s="541" t="s">
        <v>93</v>
      </c>
      <c r="D194" s="541">
        <v>6.1837999999999997</v>
      </c>
      <c r="E194" s="541">
        <v>4.4137000000000004</v>
      </c>
      <c r="F194" s="541">
        <v>3.6137999999999999</v>
      </c>
      <c r="G194" s="272">
        <v>6.1837999999999997</v>
      </c>
      <c r="H194" s="272">
        <v>3.6890000000000001</v>
      </c>
      <c r="I194" s="272">
        <v>3.7088999999999999</v>
      </c>
    </row>
    <row r="195" spans="1:9">
      <c r="A195" s="528" t="s">
        <v>493</v>
      </c>
      <c r="B195" s="542" t="s">
        <v>93</v>
      </c>
      <c r="C195" s="542" t="s">
        <v>93</v>
      </c>
      <c r="D195" s="542">
        <v>22.334099999999999</v>
      </c>
      <c r="E195" s="542">
        <v>6.6855000000000002</v>
      </c>
      <c r="F195" s="542">
        <v>2.1251000000000002</v>
      </c>
      <c r="G195" s="543">
        <v>22.334099999999999</v>
      </c>
      <c r="H195" s="543">
        <v>2.5537999999999998</v>
      </c>
      <c r="I195" s="543">
        <v>2.7118000000000002</v>
      </c>
    </row>
    <row r="196" spans="1:9" s="47" customFormat="1">
      <c r="A196" s="527" t="s">
        <v>494</v>
      </c>
      <c r="B196" s="541" t="s">
        <v>93</v>
      </c>
      <c r="C196" s="541" t="s">
        <v>93</v>
      </c>
      <c r="D196" s="541">
        <v>0.14069999999999999</v>
      </c>
      <c r="E196" s="541">
        <v>1.2794000000000001</v>
      </c>
      <c r="F196" s="541">
        <v>0.36409999999999998</v>
      </c>
      <c r="G196" s="272">
        <v>0.14069999999999999</v>
      </c>
      <c r="H196" s="272">
        <v>0.45019999999999999</v>
      </c>
      <c r="I196" s="272">
        <v>0.44769999999999999</v>
      </c>
    </row>
    <row r="197" spans="1:9">
      <c r="A197" s="528" t="s">
        <v>495</v>
      </c>
      <c r="B197" s="542" t="s">
        <v>93</v>
      </c>
      <c r="C197" s="542" t="s">
        <v>93</v>
      </c>
      <c r="D197" s="542">
        <v>16.618300000000001</v>
      </c>
      <c r="E197" s="542">
        <v>47.615200000000002</v>
      </c>
      <c r="F197" s="542">
        <v>25.940799999999999</v>
      </c>
      <c r="G197" s="543">
        <v>16.618300000000001</v>
      </c>
      <c r="H197" s="543">
        <v>27.9786</v>
      </c>
      <c r="I197" s="543">
        <v>27.887899999999998</v>
      </c>
    </row>
    <row r="198" spans="1:9" s="7" customFormat="1">
      <c r="A198" s="554" t="s">
        <v>496</v>
      </c>
      <c r="B198" s="555" t="s">
        <v>93</v>
      </c>
      <c r="C198" s="555" t="s">
        <v>93</v>
      </c>
      <c r="D198" s="555">
        <v>13.735799999999999</v>
      </c>
      <c r="E198" s="555">
        <v>60.968499999999999</v>
      </c>
      <c r="F198" s="555">
        <v>52.066600000000001</v>
      </c>
      <c r="G198" s="556">
        <v>13.735799999999999</v>
      </c>
      <c r="H198" s="556">
        <v>52.903599999999997</v>
      </c>
      <c r="I198" s="556">
        <v>52.590899999999998</v>
      </c>
    </row>
    <row r="199" spans="1:9">
      <c r="A199" s="528" t="s">
        <v>535</v>
      </c>
      <c r="B199" s="542" t="s">
        <v>93</v>
      </c>
      <c r="C199" s="542" t="s">
        <v>93</v>
      </c>
      <c r="D199" s="542" t="s">
        <v>93</v>
      </c>
      <c r="E199" s="542" t="s">
        <v>93</v>
      </c>
      <c r="F199" s="542">
        <v>9.8100000000000007E-2</v>
      </c>
      <c r="G199" s="543" t="s">
        <v>93</v>
      </c>
      <c r="H199" s="543">
        <v>8.8800000000000004E-2</v>
      </c>
      <c r="I199" s="543">
        <v>8.8099999999999998E-2</v>
      </c>
    </row>
    <row r="200" spans="1:9">
      <c r="A200" s="527" t="s">
        <v>497</v>
      </c>
      <c r="B200" s="541" t="s">
        <v>93</v>
      </c>
      <c r="C200" s="541" t="s">
        <v>93</v>
      </c>
      <c r="D200" s="541">
        <v>0.59260000000000002</v>
      </c>
      <c r="E200" s="541" t="s">
        <v>93</v>
      </c>
      <c r="F200" s="541" t="s">
        <v>93</v>
      </c>
      <c r="G200" s="272">
        <v>0.59260000000000002</v>
      </c>
      <c r="H200" s="272" t="s">
        <v>93</v>
      </c>
      <c r="I200" s="272">
        <v>4.7000000000000002E-3</v>
      </c>
    </row>
    <row r="201" spans="1:9">
      <c r="A201" s="528" t="s">
        <v>498</v>
      </c>
      <c r="B201" s="542" t="s">
        <v>93</v>
      </c>
      <c r="C201" s="542" t="s">
        <v>93</v>
      </c>
      <c r="D201" s="542" t="s">
        <v>93</v>
      </c>
      <c r="E201" s="542" t="s">
        <v>93</v>
      </c>
      <c r="F201" s="542">
        <v>5.1308999999999996</v>
      </c>
      <c r="G201" s="543" t="s">
        <v>93</v>
      </c>
      <c r="H201" s="543">
        <v>4.6485000000000003</v>
      </c>
      <c r="I201" s="543">
        <v>4.6113999999999997</v>
      </c>
    </row>
    <row r="202" spans="1:9">
      <c r="A202" s="527" t="s">
        <v>499</v>
      </c>
      <c r="B202" s="541" t="s">
        <v>93</v>
      </c>
      <c r="C202" s="541" t="s">
        <v>93</v>
      </c>
      <c r="D202" s="541">
        <v>13.1432</v>
      </c>
      <c r="E202" s="541">
        <v>59.070999999999998</v>
      </c>
      <c r="F202" s="541">
        <v>38.230800000000002</v>
      </c>
      <c r="G202" s="272">
        <v>13.1432</v>
      </c>
      <c r="H202" s="272">
        <v>40.190199999999997</v>
      </c>
      <c r="I202" s="272">
        <v>39.974299999999999</v>
      </c>
    </row>
    <row r="203" spans="1:9" s="47" customFormat="1">
      <c r="A203" s="529" t="s">
        <v>500</v>
      </c>
      <c r="B203" s="547" t="s">
        <v>93</v>
      </c>
      <c r="C203" s="547" t="s">
        <v>93</v>
      </c>
      <c r="D203" s="547" t="s">
        <v>93</v>
      </c>
      <c r="E203" s="547">
        <v>1.4822</v>
      </c>
      <c r="F203" s="547">
        <v>2.8835000000000002</v>
      </c>
      <c r="G203" s="548" t="s">
        <v>93</v>
      </c>
      <c r="H203" s="548">
        <v>2.7517</v>
      </c>
      <c r="I203" s="548">
        <v>2.7298</v>
      </c>
    </row>
    <row r="204" spans="1:9">
      <c r="A204" s="530" t="s">
        <v>525</v>
      </c>
      <c r="B204" s="545" t="s">
        <v>93</v>
      </c>
      <c r="C204" s="545" t="s">
        <v>93</v>
      </c>
      <c r="D204" s="545" t="s">
        <v>93</v>
      </c>
      <c r="E204" s="545">
        <v>0.4153</v>
      </c>
      <c r="F204" s="545">
        <v>5.7233000000000001</v>
      </c>
      <c r="G204" s="546" t="s">
        <v>93</v>
      </c>
      <c r="H204" s="546">
        <v>5.2241999999999997</v>
      </c>
      <c r="I204" s="546">
        <v>5.1825000000000001</v>
      </c>
    </row>
    <row r="205" spans="1:9" s="7" customFormat="1">
      <c r="A205" s="557" t="s">
        <v>501</v>
      </c>
      <c r="B205" s="558" t="s">
        <v>93</v>
      </c>
      <c r="C205" s="558" t="s">
        <v>93</v>
      </c>
      <c r="D205" s="558">
        <v>24.218399999999999</v>
      </c>
      <c r="E205" s="558">
        <v>20.1219</v>
      </c>
      <c r="F205" s="558">
        <v>17.065200000000001</v>
      </c>
      <c r="G205" s="559">
        <v>24.218399999999999</v>
      </c>
      <c r="H205" s="559">
        <v>17.352499999999999</v>
      </c>
      <c r="I205" s="559">
        <v>17.407399999999999</v>
      </c>
    </row>
    <row r="206" spans="1:9">
      <c r="A206" s="530" t="s">
        <v>715</v>
      </c>
      <c r="B206" s="545" t="s">
        <v>93</v>
      </c>
      <c r="C206" s="545" t="s">
        <v>93</v>
      </c>
      <c r="D206" s="545" t="s">
        <v>93</v>
      </c>
      <c r="E206" s="545" t="s">
        <v>93</v>
      </c>
      <c r="F206" s="545">
        <v>0.34370000000000001</v>
      </c>
      <c r="G206" s="546" t="s">
        <v>93</v>
      </c>
      <c r="H206" s="546">
        <v>0.31140000000000001</v>
      </c>
      <c r="I206" s="546">
        <v>0.30890000000000001</v>
      </c>
    </row>
    <row r="207" spans="1:9">
      <c r="A207" s="528" t="s">
        <v>502</v>
      </c>
      <c r="B207" s="542" t="s">
        <v>93</v>
      </c>
      <c r="C207" s="542" t="s">
        <v>93</v>
      </c>
      <c r="D207" s="542">
        <v>23.236899999999999</v>
      </c>
      <c r="E207" s="542">
        <v>12.854100000000001</v>
      </c>
      <c r="F207" s="542">
        <v>7.4954000000000001</v>
      </c>
      <c r="G207" s="543">
        <v>23.236899999999999</v>
      </c>
      <c r="H207" s="543">
        <v>7.9992999999999999</v>
      </c>
      <c r="I207" s="543">
        <v>8.1209000000000007</v>
      </c>
    </row>
    <row r="208" spans="1:9">
      <c r="A208" s="527" t="s">
        <v>503</v>
      </c>
      <c r="B208" s="541" t="s">
        <v>93</v>
      </c>
      <c r="C208" s="541" t="s">
        <v>93</v>
      </c>
      <c r="D208" s="541">
        <v>8.6999999999999994E-2</v>
      </c>
      <c r="E208" s="541">
        <v>3.9699999999999999E-2</v>
      </c>
      <c r="F208" s="541">
        <v>0.17249999999999999</v>
      </c>
      <c r="G208" s="272">
        <v>8.6999999999999994E-2</v>
      </c>
      <c r="H208" s="272">
        <v>0.16</v>
      </c>
      <c r="I208" s="272">
        <v>0.15939999999999999</v>
      </c>
    </row>
    <row r="209" spans="1:9">
      <c r="A209" s="529" t="s">
        <v>504</v>
      </c>
      <c r="B209" s="547" t="s">
        <v>93</v>
      </c>
      <c r="C209" s="547" t="s">
        <v>93</v>
      </c>
      <c r="D209" s="547">
        <v>0.3871</v>
      </c>
      <c r="E209" s="547">
        <v>0.30640000000000001</v>
      </c>
      <c r="F209" s="547">
        <v>1.2101999999999999</v>
      </c>
      <c r="G209" s="548">
        <v>0.3871</v>
      </c>
      <c r="H209" s="548">
        <v>1.1252</v>
      </c>
      <c r="I209" s="548">
        <v>1.1193</v>
      </c>
    </row>
    <row r="210" spans="1:9" s="47" customFormat="1">
      <c r="A210" s="530" t="s">
        <v>505</v>
      </c>
      <c r="B210" s="545" t="s">
        <v>93</v>
      </c>
      <c r="C210" s="545" t="s">
        <v>93</v>
      </c>
      <c r="D210" s="545">
        <v>0.50729999999999997</v>
      </c>
      <c r="E210" s="545">
        <v>6.9215999999999998</v>
      </c>
      <c r="F210" s="545">
        <v>7.8433000000000002</v>
      </c>
      <c r="G210" s="546">
        <v>0.50729999999999997</v>
      </c>
      <c r="H210" s="546">
        <v>7.7567000000000004</v>
      </c>
      <c r="I210" s="546">
        <v>7.6988000000000003</v>
      </c>
    </row>
    <row r="211" spans="1:9" s="7" customFormat="1">
      <c r="A211" s="557" t="s">
        <v>506</v>
      </c>
      <c r="B211" s="558" t="s">
        <v>93</v>
      </c>
      <c r="C211" s="558" t="s">
        <v>93</v>
      </c>
      <c r="D211" s="558">
        <v>8.8303999999999991</v>
      </c>
      <c r="E211" s="558">
        <v>9.5546000000000006</v>
      </c>
      <c r="F211" s="558">
        <v>3.6966000000000001</v>
      </c>
      <c r="G211" s="559">
        <v>8.8303999999999991</v>
      </c>
      <c r="H211" s="559">
        <v>4.2473999999999998</v>
      </c>
      <c r="I211" s="559">
        <v>4.2839999999999998</v>
      </c>
    </row>
    <row r="212" spans="1:9">
      <c r="A212" s="731" t="s">
        <v>508</v>
      </c>
      <c r="B212" s="732" t="s">
        <v>93</v>
      </c>
      <c r="C212" s="732" t="s">
        <v>93</v>
      </c>
      <c r="D212" s="732">
        <f>SUM(D153,D158,D164,D171,D175,D179,D188,D191,D198,D205,D211)</f>
        <v>129.7765</v>
      </c>
      <c r="E212" s="732">
        <f t="shared" ref="E212:I212" si="38">SUM(E153,E158,E164,E171,E175,E179,E188,E191,E198,E205,E211)</f>
        <v>223.0138</v>
      </c>
      <c r="F212" s="732">
        <f t="shared" si="38"/>
        <v>162.52779999999998</v>
      </c>
      <c r="G212" s="732">
        <f t="shared" si="38"/>
        <v>129.7765</v>
      </c>
      <c r="H212" s="732">
        <f t="shared" si="38"/>
        <v>168.21449999999999</v>
      </c>
      <c r="I212" s="732">
        <f t="shared" si="38"/>
        <v>167.90789999999998</v>
      </c>
    </row>
    <row r="213" spans="1:9">
      <c r="A213" s="566" t="s">
        <v>560</v>
      </c>
      <c r="B213" s="3"/>
      <c r="C213" s="213"/>
      <c r="D213" s="3"/>
      <c r="E213" s="3"/>
      <c r="F213" s="213"/>
      <c r="G213" s="3"/>
      <c r="H213" s="3"/>
      <c r="I213" s="3"/>
    </row>
    <row r="214" spans="1:9">
      <c r="A214" s="38" t="s">
        <v>568</v>
      </c>
      <c r="B214" s="3"/>
      <c r="C214" s="213"/>
      <c r="D214" s="3"/>
      <c r="E214" s="3"/>
      <c r="F214" s="213"/>
      <c r="G214" s="3"/>
      <c r="H214" s="3"/>
      <c r="I214" s="3"/>
    </row>
    <row r="215" spans="1:9">
      <c r="A215" s="244" t="s">
        <v>339</v>
      </c>
      <c r="B215" s="3"/>
      <c r="C215" s="213"/>
      <c r="D215" s="3"/>
      <c r="E215" s="3"/>
      <c r="F215" s="213"/>
      <c r="G215" s="3"/>
      <c r="H215" s="3"/>
      <c r="I215" s="3"/>
    </row>
    <row r="217" spans="1:9" ht="87" customHeight="1">
      <c r="A217" s="768" t="s">
        <v>569</v>
      </c>
      <c r="B217" s="769"/>
      <c r="C217" s="769"/>
      <c r="D217" s="769"/>
      <c r="E217" s="769"/>
      <c r="F217" s="769"/>
      <c r="G217" s="769"/>
      <c r="H217" s="769"/>
      <c r="I217" s="770"/>
    </row>
  </sheetData>
  <mergeCells count="1">
    <mergeCell ref="A217:I217"/>
  </mergeCells>
  <printOptions horizontalCentered="1" verticalCentered="1"/>
  <pageMargins left="0.70866141732283472" right="0.70866141732283472" top="0.19685039370078741" bottom="0.19685039370078741" header="0" footer="0"/>
  <pageSetup paperSize="9" scale="50" firstPageNumber="64" orientation="landscape" useFirstPageNumber="1" r:id="rId1"/>
  <headerFooter>
    <oddHeader>&amp;RLes groupements à fiscalité prorpre en 2016</oddHeader>
    <oddFooter>&amp;LDirection Générale des Collectivités Locales / DESL&amp;C&amp;P&amp;RMise en ligne : juillet 2018</oddFooter>
    <firstHeader>&amp;RLes groupements à fiscalité prorpre en 2016</firstHeader>
    <firstFooter>&amp;LDirection Générale des Collectivités Locales / DESL&amp;C&amp;P&amp;RMise en ligne : mai 2018</firstFooter>
  </headerFooter>
  <rowBreaks count="2" manualBreakCount="2">
    <brk id="73" max="16383" man="1"/>
    <brk id="144" max="16383" man="1"/>
  </rowBreaks>
</worksheet>
</file>

<file path=xl/worksheets/sheet26.xml><?xml version="1.0" encoding="utf-8"?>
<worksheet xmlns="http://schemas.openxmlformats.org/spreadsheetml/2006/main" xmlns:r="http://schemas.openxmlformats.org/officeDocument/2006/relationships">
  <dimension ref="A1:K217"/>
  <sheetViews>
    <sheetView zoomScaleNormal="100" workbookViewId="0">
      <selection activeCell="C15" sqref="C15"/>
    </sheetView>
  </sheetViews>
  <sheetFormatPr baseColWidth="10" defaultRowHeight="12.75"/>
  <cols>
    <col min="1" max="1" width="78.5703125" customWidth="1"/>
    <col min="2" max="9" width="17.28515625" customWidth="1"/>
    <col min="11" max="11" width="12" bestFit="1" customWidth="1"/>
  </cols>
  <sheetData>
    <row r="1" spans="1:9" ht="21">
      <c r="A1" s="9" t="s">
        <v>716</v>
      </c>
    </row>
    <row r="2" spans="1:9" ht="18">
      <c r="A2" s="9"/>
    </row>
    <row r="3" spans="1:9" ht="16.5">
      <c r="A3" s="88" t="s">
        <v>548</v>
      </c>
    </row>
    <row r="4" spans="1:9" ht="13.5" thickBot="1">
      <c r="A4" s="206"/>
      <c r="I4" s="444" t="s">
        <v>507</v>
      </c>
    </row>
    <row r="5" spans="1:9">
      <c r="A5" s="205" t="s">
        <v>545</v>
      </c>
      <c r="B5" s="531" t="s">
        <v>104</v>
      </c>
      <c r="C5" s="531" t="s">
        <v>105</v>
      </c>
      <c r="D5" s="531" t="s">
        <v>106</v>
      </c>
      <c r="E5" s="531" t="s">
        <v>377</v>
      </c>
      <c r="F5" s="532">
        <v>300000</v>
      </c>
      <c r="G5" s="533" t="s">
        <v>540</v>
      </c>
      <c r="H5" s="533" t="s">
        <v>540</v>
      </c>
      <c r="I5" s="533" t="s">
        <v>527</v>
      </c>
    </row>
    <row r="6" spans="1:9">
      <c r="A6" s="204"/>
      <c r="B6" s="534" t="s">
        <v>40</v>
      </c>
      <c r="C6" s="534" t="s">
        <v>40</v>
      </c>
      <c r="D6" s="534" t="s">
        <v>40</v>
      </c>
      <c r="E6" s="534" t="s">
        <v>40</v>
      </c>
      <c r="F6" s="534" t="s">
        <v>42</v>
      </c>
      <c r="G6" s="535" t="s">
        <v>526</v>
      </c>
      <c r="H6" s="535" t="s">
        <v>398</v>
      </c>
      <c r="I6" s="535" t="s">
        <v>120</v>
      </c>
    </row>
    <row r="7" spans="1:9" ht="13.5" thickBot="1">
      <c r="A7" s="207"/>
      <c r="B7" s="536" t="s">
        <v>107</v>
      </c>
      <c r="C7" s="536" t="s">
        <v>108</v>
      </c>
      <c r="D7" s="536" t="s">
        <v>109</v>
      </c>
      <c r="E7" s="536" t="s">
        <v>378</v>
      </c>
      <c r="F7" s="536" t="s">
        <v>110</v>
      </c>
      <c r="G7" s="537" t="s">
        <v>398</v>
      </c>
      <c r="H7" s="537" t="s">
        <v>110</v>
      </c>
      <c r="I7" s="537" t="s">
        <v>541</v>
      </c>
    </row>
    <row r="9" spans="1:9">
      <c r="A9" s="549" t="s">
        <v>462</v>
      </c>
      <c r="B9" s="550" t="s">
        <v>93</v>
      </c>
      <c r="C9" s="550" t="s">
        <v>93</v>
      </c>
      <c r="D9" s="550">
        <v>20.459900000000001</v>
      </c>
      <c r="E9" s="550">
        <v>326.17129999999997</v>
      </c>
      <c r="F9" s="550">
        <v>1883.9637</v>
      </c>
      <c r="G9" s="551">
        <v>20.459900000000001</v>
      </c>
      <c r="H9" s="551">
        <v>2210.1350000000002</v>
      </c>
      <c r="I9" s="551">
        <v>2230.5947999999999</v>
      </c>
    </row>
    <row r="10" spans="1:9">
      <c r="A10" s="527" t="s">
        <v>463</v>
      </c>
      <c r="B10" s="541" t="s">
        <v>93</v>
      </c>
      <c r="C10" s="541" t="s">
        <v>93</v>
      </c>
      <c r="D10" s="541">
        <v>19.930900000000001</v>
      </c>
      <c r="E10" s="541">
        <v>317.959</v>
      </c>
      <c r="F10" s="541">
        <v>1827.5255</v>
      </c>
      <c r="G10" s="272">
        <v>19.930900000000001</v>
      </c>
      <c r="H10" s="272">
        <v>2145.4845</v>
      </c>
      <c r="I10" s="272">
        <v>2165.4153999999999</v>
      </c>
    </row>
    <row r="11" spans="1:9">
      <c r="A11" s="528" t="s">
        <v>464</v>
      </c>
      <c r="B11" s="542" t="s">
        <v>93</v>
      </c>
      <c r="C11" s="542" t="s">
        <v>93</v>
      </c>
      <c r="D11" s="542">
        <v>0.52890000000000004</v>
      </c>
      <c r="E11" s="542">
        <v>7.4116</v>
      </c>
      <c r="F11" s="542">
        <v>42.277099999999997</v>
      </c>
      <c r="G11" s="543">
        <v>0.52890000000000004</v>
      </c>
      <c r="H11" s="543">
        <v>49.688699999999997</v>
      </c>
      <c r="I11" s="543">
        <v>50.217599999999997</v>
      </c>
    </row>
    <row r="12" spans="1:9">
      <c r="A12" s="527" t="s">
        <v>465</v>
      </c>
      <c r="B12" s="541" t="s">
        <v>93</v>
      </c>
      <c r="C12" s="541" t="s">
        <v>93</v>
      </c>
      <c r="D12" s="541" t="s">
        <v>93</v>
      </c>
      <c r="E12" s="541">
        <v>0.80069999999999997</v>
      </c>
      <c r="F12" s="541">
        <v>9.2213999999999992</v>
      </c>
      <c r="G12" s="272" t="s">
        <v>93</v>
      </c>
      <c r="H12" s="272">
        <v>10.022</v>
      </c>
      <c r="I12" s="272">
        <v>10.022</v>
      </c>
    </row>
    <row r="13" spans="1:9">
      <c r="A13" s="528" t="s">
        <v>522</v>
      </c>
      <c r="B13" s="542" t="s">
        <v>93</v>
      </c>
      <c r="C13" s="542" t="s">
        <v>93</v>
      </c>
      <c r="D13" s="542" t="s">
        <v>93</v>
      </c>
      <c r="E13" s="542" t="s">
        <v>93</v>
      </c>
      <c r="F13" s="542">
        <v>4.8459000000000003</v>
      </c>
      <c r="G13" s="543" t="s">
        <v>93</v>
      </c>
      <c r="H13" s="543">
        <v>4.8459000000000003</v>
      </c>
      <c r="I13" s="543">
        <v>4.8459000000000003</v>
      </c>
    </row>
    <row r="14" spans="1:9">
      <c r="A14" s="554" t="s">
        <v>466</v>
      </c>
      <c r="B14" s="555" t="s">
        <v>93</v>
      </c>
      <c r="C14" s="555" t="s">
        <v>93</v>
      </c>
      <c r="D14" s="555">
        <v>5.1231999999999998</v>
      </c>
      <c r="E14" s="555">
        <v>75.095299999999995</v>
      </c>
      <c r="F14" s="555">
        <v>436.43950000000001</v>
      </c>
      <c r="G14" s="556">
        <v>5.1231999999999998</v>
      </c>
      <c r="H14" s="556">
        <v>511.53480000000002</v>
      </c>
      <c r="I14" s="556">
        <v>516.65800000000002</v>
      </c>
    </row>
    <row r="15" spans="1:9">
      <c r="A15" s="528" t="s">
        <v>472</v>
      </c>
      <c r="B15" s="542" t="s">
        <v>93</v>
      </c>
      <c r="C15" s="542" t="s">
        <v>93</v>
      </c>
      <c r="D15" s="542" t="s">
        <v>93</v>
      </c>
      <c r="E15" s="542">
        <v>0.52669999999999995</v>
      </c>
      <c r="F15" s="542">
        <v>7.9564000000000004</v>
      </c>
      <c r="G15" s="543" t="s">
        <v>93</v>
      </c>
      <c r="H15" s="543">
        <v>8.4831000000000003</v>
      </c>
      <c r="I15" s="543">
        <v>8.4831000000000003</v>
      </c>
    </row>
    <row r="16" spans="1:9">
      <c r="A16" s="527" t="s">
        <v>467</v>
      </c>
      <c r="B16" s="541" t="s">
        <v>93</v>
      </c>
      <c r="C16" s="541" t="s">
        <v>93</v>
      </c>
      <c r="D16" s="541">
        <v>0.13950000000000001</v>
      </c>
      <c r="E16" s="541">
        <v>1.8218000000000001</v>
      </c>
      <c r="F16" s="541">
        <v>9.3157999999999994</v>
      </c>
      <c r="G16" s="272">
        <v>0.13950000000000001</v>
      </c>
      <c r="H16" s="272">
        <v>11.137700000000001</v>
      </c>
      <c r="I16" s="272">
        <v>11.277200000000001</v>
      </c>
    </row>
    <row r="17" spans="1:9">
      <c r="A17" s="544" t="s">
        <v>468</v>
      </c>
      <c r="B17" s="542" t="s">
        <v>93</v>
      </c>
      <c r="C17" s="542" t="s">
        <v>93</v>
      </c>
      <c r="D17" s="542">
        <v>4.9836999999999998</v>
      </c>
      <c r="E17" s="542">
        <v>63.104500000000002</v>
      </c>
      <c r="F17" s="542">
        <v>413.41370000000001</v>
      </c>
      <c r="G17" s="543">
        <v>4.9836999999999998</v>
      </c>
      <c r="H17" s="543">
        <v>476.51819999999998</v>
      </c>
      <c r="I17" s="543">
        <v>481.50200000000001</v>
      </c>
    </row>
    <row r="18" spans="1:9">
      <c r="A18" s="527" t="s">
        <v>469</v>
      </c>
      <c r="B18" s="541" t="s">
        <v>93</v>
      </c>
      <c r="C18" s="541" t="s">
        <v>93</v>
      </c>
      <c r="D18" s="541" t="s">
        <v>93</v>
      </c>
      <c r="E18" s="541">
        <v>0.7359</v>
      </c>
      <c r="F18" s="541">
        <v>2.5884</v>
      </c>
      <c r="G18" s="272" t="s">
        <v>93</v>
      </c>
      <c r="H18" s="272">
        <v>3.3243</v>
      </c>
      <c r="I18" s="272">
        <v>3.3243</v>
      </c>
    </row>
    <row r="19" spans="1:9">
      <c r="A19" s="528" t="s">
        <v>470</v>
      </c>
      <c r="B19" s="542" t="s">
        <v>93</v>
      </c>
      <c r="C19" s="542" t="s">
        <v>93</v>
      </c>
      <c r="D19" s="542" t="s">
        <v>93</v>
      </c>
      <c r="E19" s="542">
        <v>8.9063999999999997</v>
      </c>
      <c r="F19" s="542">
        <v>2.0728</v>
      </c>
      <c r="G19" s="543" t="s">
        <v>93</v>
      </c>
      <c r="H19" s="543">
        <v>10.979200000000001</v>
      </c>
      <c r="I19" s="543">
        <v>10.979200000000001</v>
      </c>
    </row>
    <row r="20" spans="1:9">
      <c r="A20" s="554" t="s">
        <v>471</v>
      </c>
      <c r="B20" s="555" t="s">
        <v>93</v>
      </c>
      <c r="C20" s="555" t="s">
        <v>93</v>
      </c>
      <c r="D20" s="555">
        <v>4.9236000000000004</v>
      </c>
      <c r="E20" s="555">
        <v>25.976900000000001</v>
      </c>
      <c r="F20" s="555">
        <v>146.30889999999999</v>
      </c>
      <c r="G20" s="556">
        <v>4.9236000000000004</v>
      </c>
      <c r="H20" s="556">
        <v>172.28579999999999</v>
      </c>
      <c r="I20" s="556">
        <v>177.20949999999999</v>
      </c>
    </row>
    <row r="21" spans="1:9">
      <c r="A21" s="544" t="s">
        <v>529</v>
      </c>
      <c r="B21" s="542" t="s">
        <v>93</v>
      </c>
      <c r="C21" s="542" t="s">
        <v>93</v>
      </c>
      <c r="D21" s="542">
        <v>2.7915999999999999</v>
      </c>
      <c r="E21" s="542">
        <v>0.1983</v>
      </c>
      <c r="F21" s="542">
        <v>0.6079</v>
      </c>
      <c r="G21" s="543">
        <v>2.7915999999999999</v>
      </c>
      <c r="H21" s="543">
        <v>0.80620000000000003</v>
      </c>
      <c r="I21" s="543">
        <v>3.5977000000000001</v>
      </c>
    </row>
    <row r="22" spans="1:9">
      <c r="A22" s="527" t="s">
        <v>473</v>
      </c>
      <c r="B22" s="541" t="s">
        <v>93</v>
      </c>
      <c r="C22" s="541" t="s">
        <v>93</v>
      </c>
      <c r="D22" s="541" t="s">
        <v>93</v>
      </c>
      <c r="E22" s="541">
        <v>0.4385</v>
      </c>
      <c r="F22" s="541">
        <v>8.4483999999999995</v>
      </c>
      <c r="G22" s="272" t="s">
        <v>93</v>
      </c>
      <c r="H22" s="272">
        <v>8.8869000000000007</v>
      </c>
      <c r="I22" s="272">
        <v>8.8869000000000007</v>
      </c>
    </row>
    <row r="23" spans="1:9">
      <c r="A23" s="528" t="s">
        <v>474</v>
      </c>
      <c r="B23" s="542" t="s">
        <v>93</v>
      </c>
      <c r="C23" s="542" t="s">
        <v>93</v>
      </c>
      <c r="D23" s="542">
        <v>2.1499999999999998E-2</v>
      </c>
      <c r="E23" s="542">
        <v>1.9807999999999999</v>
      </c>
      <c r="F23" s="542">
        <v>57.843899999999998</v>
      </c>
      <c r="G23" s="543">
        <v>2.1499999999999998E-2</v>
      </c>
      <c r="H23" s="543">
        <v>59.8247</v>
      </c>
      <c r="I23" s="543">
        <v>59.846299999999999</v>
      </c>
    </row>
    <row r="24" spans="1:9">
      <c r="A24" s="527" t="s">
        <v>475</v>
      </c>
      <c r="B24" s="541" t="s">
        <v>93</v>
      </c>
      <c r="C24" s="541" t="s">
        <v>93</v>
      </c>
      <c r="D24" s="541">
        <v>0.53010000000000002</v>
      </c>
      <c r="E24" s="541">
        <v>20.795300000000001</v>
      </c>
      <c r="F24" s="541">
        <v>59.926600000000001</v>
      </c>
      <c r="G24" s="272">
        <v>0.53010000000000002</v>
      </c>
      <c r="H24" s="272">
        <v>80.721800000000002</v>
      </c>
      <c r="I24" s="272">
        <v>81.251900000000006</v>
      </c>
    </row>
    <row r="25" spans="1:9">
      <c r="A25" s="528" t="s">
        <v>476</v>
      </c>
      <c r="B25" s="542" t="s">
        <v>93</v>
      </c>
      <c r="C25" s="542" t="s">
        <v>93</v>
      </c>
      <c r="D25" s="542">
        <v>1.5804</v>
      </c>
      <c r="E25" s="542">
        <v>0.76229999999999998</v>
      </c>
      <c r="F25" s="542">
        <v>19.1374</v>
      </c>
      <c r="G25" s="543">
        <v>1.5804</v>
      </c>
      <c r="H25" s="543">
        <v>19.899699999999999</v>
      </c>
      <c r="I25" s="543">
        <v>21.4801</v>
      </c>
    </row>
    <row r="26" spans="1:9" s="47" customFormat="1">
      <c r="A26" s="530" t="s">
        <v>477</v>
      </c>
      <c r="B26" s="545" t="s">
        <v>93</v>
      </c>
      <c r="C26" s="545" t="s">
        <v>93</v>
      </c>
      <c r="D26" s="545">
        <v>0</v>
      </c>
      <c r="E26" s="545">
        <v>1.8018000000000001</v>
      </c>
      <c r="F26" s="545">
        <v>2.0000000000000001E-4</v>
      </c>
      <c r="G26" s="546">
        <v>0</v>
      </c>
      <c r="H26" s="546">
        <v>1.802</v>
      </c>
      <c r="I26" s="546">
        <v>1.802</v>
      </c>
    </row>
    <row r="27" spans="1:9" s="7" customFormat="1">
      <c r="A27" s="526" t="s">
        <v>478</v>
      </c>
      <c r="B27" s="552" t="s">
        <v>93</v>
      </c>
      <c r="C27" s="552" t="s">
        <v>93</v>
      </c>
      <c r="D27" s="552">
        <v>6.4687999999999999</v>
      </c>
      <c r="E27" s="552">
        <v>48.742100000000001</v>
      </c>
      <c r="F27" s="552">
        <v>494.16919999999999</v>
      </c>
      <c r="G27" s="553">
        <v>6.4687999999999999</v>
      </c>
      <c r="H27" s="553">
        <v>542.91129999999998</v>
      </c>
      <c r="I27" s="553">
        <v>549.38009999999997</v>
      </c>
    </row>
    <row r="28" spans="1:9">
      <c r="A28" s="530" t="s">
        <v>530</v>
      </c>
      <c r="B28" s="545" t="s">
        <v>93</v>
      </c>
      <c r="C28" s="545" t="s">
        <v>93</v>
      </c>
      <c r="D28" s="545" t="s">
        <v>93</v>
      </c>
      <c r="E28" s="545">
        <v>2.2608999999999999</v>
      </c>
      <c r="F28" s="545">
        <v>63.833799999999997</v>
      </c>
      <c r="G28" s="546" t="s">
        <v>93</v>
      </c>
      <c r="H28" s="546">
        <v>66.094700000000003</v>
      </c>
      <c r="I28" s="546">
        <v>66.094700000000003</v>
      </c>
    </row>
    <row r="29" spans="1:9" s="47" customFormat="1">
      <c r="A29" s="528" t="s">
        <v>479</v>
      </c>
      <c r="B29" s="542" t="s">
        <v>93</v>
      </c>
      <c r="C29" s="542" t="s">
        <v>93</v>
      </c>
      <c r="D29" s="542">
        <v>3.0821999999999998</v>
      </c>
      <c r="E29" s="542">
        <v>33.369300000000003</v>
      </c>
      <c r="F29" s="542">
        <v>270.65109999999999</v>
      </c>
      <c r="G29" s="543">
        <v>3.0821999999999998</v>
      </c>
      <c r="H29" s="543">
        <v>304.0204</v>
      </c>
      <c r="I29" s="543">
        <v>307.10270000000003</v>
      </c>
    </row>
    <row r="30" spans="1:9">
      <c r="A30" s="527" t="s">
        <v>480</v>
      </c>
      <c r="B30" s="541" t="s">
        <v>93</v>
      </c>
      <c r="C30" s="541" t="s">
        <v>93</v>
      </c>
      <c r="D30" s="541">
        <v>3.3866000000000001</v>
      </c>
      <c r="E30" s="541">
        <v>13.111800000000001</v>
      </c>
      <c r="F30" s="541">
        <v>159.68430000000001</v>
      </c>
      <c r="G30" s="272">
        <v>3.3866000000000001</v>
      </c>
      <c r="H30" s="272">
        <v>172.7962</v>
      </c>
      <c r="I30" s="272">
        <v>176.18270000000001</v>
      </c>
    </row>
    <row r="31" spans="1:9" s="7" customFormat="1">
      <c r="A31" s="526" t="s">
        <v>481</v>
      </c>
      <c r="B31" s="552" t="s">
        <v>93</v>
      </c>
      <c r="C31" s="552" t="s">
        <v>93</v>
      </c>
      <c r="D31" s="552">
        <v>3.4095</v>
      </c>
      <c r="E31" s="552">
        <v>62.866500000000002</v>
      </c>
      <c r="F31" s="552">
        <v>239.60990000000001</v>
      </c>
      <c r="G31" s="553">
        <v>3.4095</v>
      </c>
      <c r="H31" s="553">
        <v>302.47629999999998</v>
      </c>
      <c r="I31" s="553">
        <v>305.88580000000002</v>
      </c>
    </row>
    <row r="32" spans="1:9" s="47" customFormat="1">
      <c r="A32" s="527" t="s">
        <v>531</v>
      </c>
      <c r="B32" s="541" t="s">
        <v>93</v>
      </c>
      <c r="C32" s="541" t="s">
        <v>93</v>
      </c>
      <c r="D32" s="541">
        <v>0.24410000000000001</v>
      </c>
      <c r="E32" s="541">
        <v>7.0362</v>
      </c>
      <c r="F32" s="541">
        <v>3.6978</v>
      </c>
      <c r="G32" s="272">
        <v>0.24410000000000001</v>
      </c>
      <c r="H32" s="272">
        <v>10.734</v>
      </c>
      <c r="I32" s="272">
        <v>10.9781</v>
      </c>
    </row>
    <row r="33" spans="1:9">
      <c r="A33" s="528" t="s">
        <v>482</v>
      </c>
      <c r="B33" s="542" t="s">
        <v>93</v>
      </c>
      <c r="C33" s="542" t="s">
        <v>93</v>
      </c>
      <c r="D33" s="542">
        <v>2.1671</v>
      </c>
      <c r="E33" s="542">
        <v>54.682899999999997</v>
      </c>
      <c r="F33" s="542">
        <v>230.61330000000001</v>
      </c>
      <c r="G33" s="543">
        <v>2.1671</v>
      </c>
      <c r="H33" s="543">
        <v>285.2962</v>
      </c>
      <c r="I33" s="543">
        <v>287.4633</v>
      </c>
    </row>
    <row r="34" spans="1:9">
      <c r="A34" s="527" t="s">
        <v>483</v>
      </c>
      <c r="B34" s="541" t="s">
        <v>93</v>
      </c>
      <c r="C34" s="541" t="s">
        <v>93</v>
      </c>
      <c r="D34" s="541">
        <v>0.99829999999999997</v>
      </c>
      <c r="E34" s="541">
        <v>1.1473</v>
      </c>
      <c r="F34" s="541">
        <v>5.2988</v>
      </c>
      <c r="G34" s="272">
        <v>0.99829999999999997</v>
      </c>
      <c r="H34" s="272">
        <v>6.4462000000000002</v>
      </c>
      <c r="I34" s="272">
        <v>7.4444999999999997</v>
      </c>
    </row>
    <row r="35" spans="1:9" s="7" customFormat="1">
      <c r="A35" s="526" t="s">
        <v>484</v>
      </c>
      <c r="B35" s="552" t="s">
        <v>93</v>
      </c>
      <c r="C35" s="552" t="s">
        <v>93</v>
      </c>
      <c r="D35" s="552">
        <v>6.3067000000000002</v>
      </c>
      <c r="E35" s="552">
        <v>11.758699999999999</v>
      </c>
      <c r="F35" s="552">
        <v>847.25189999999998</v>
      </c>
      <c r="G35" s="553">
        <v>6.3067000000000002</v>
      </c>
      <c r="H35" s="553">
        <v>859.01059999999995</v>
      </c>
      <c r="I35" s="553">
        <v>865.31730000000005</v>
      </c>
    </row>
    <row r="36" spans="1:9">
      <c r="A36" s="530" t="s">
        <v>532</v>
      </c>
      <c r="B36" s="545" t="s">
        <v>93</v>
      </c>
      <c r="C36" s="545" t="s">
        <v>93</v>
      </c>
      <c r="D36" s="545">
        <v>1.8879999999999999</v>
      </c>
      <c r="E36" s="545">
        <v>1.8019000000000001</v>
      </c>
      <c r="F36" s="545">
        <v>75.536100000000005</v>
      </c>
      <c r="G36" s="546">
        <v>1.8879999999999999</v>
      </c>
      <c r="H36" s="546">
        <v>77.338099999999997</v>
      </c>
      <c r="I36" s="546">
        <v>79.225999999999999</v>
      </c>
    </row>
    <row r="37" spans="1:9">
      <c r="A37" s="529" t="s">
        <v>485</v>
      </c>
      <c r="B37" s="542" t="s">
        <v>93</v>
      </c>
      <c r="C37" s="542" t="s">
        <v>93</v>
      </c>
      <c r="D37" s="542" t="s">
        <v>93</v>
      </c>
      <c r="E37" s="542">
        <v>0.50570000000000004</v>
      </c>
      <c r="F37" s="542">
        <v>6.9734999999999996</v>
      </c>
      <c r="G37" s="543" t="s">
        <v>93</v>
      </c>
      <c r="H37" s="543">
        <v>7.4791999999999996</v>
      </c>
      <c r="I37" s="543">
        <v>7.4791999999999996</v>
      </c>
    </row>
    <row r="38" spans="1:9">
      <c r="A38" s="530" t="s">
        <v>486</v>
      </c>
      <c r="B38" s="541" t="s">
        <v>93</v>
      </c>
      <c r="C38" s="541" t="s">
        <v>93</v>
      </c>
      <c r="D38" s="541">
        <v>3.0194999999999999</v>
      </c>
      <c r="E38" s="541">
        <v>0</v>
      </c>
      <c r="F38" s="541">
        <v>4.4381000000000004</v>
      </c>
      <c r="G38" s="272">
        <v>3.0194999999999999</v>
      </c>
      <c r="H38" s="272">
        <v>4.4381000000000004</v>
      </c>
      <c r="I38" s="272">
        <v>7.4576000000000002</v>
      </c>
    </row>
    <row r="39" spans="1:9">
      <c r="A39" s="529" t="s">
        <v>487</v>
      </c>
      <c r="B39" s="547" t="s">
        <v>93</v>
      </c>
      <c r="C39" s="547" t="s">
        <v>93</v>
      </c>
      <c r="D39" s="547" t="s">
        <v>93</v>
      </c>
      <c r="E39" s="547">
        <v>4.6800000000000001E-2</v>
      </c>
      <c r="F39" s="547">
        <v>206.45509999999999</v>
      </c>
      <c r="G39" s="548" t="s">
        <v>93</v>
      </c>
      <c r="H39" s="548">
        <v>206.50200000000001</v>
      </c>
      <c r="I39" s="548">
        <v>206.50200000000001</v>
      </c>
    </row>
    <row r="40" spans="1:9">
      <c r="A40" s="530" t="s">
        <v>488</v>
      </c>
      <c r="B40" s="545" t="s">
        <v>93</v>
      </c>
      <c r="C40" s="545" t="s">
        <v>93</v>
      </c>
      <c r="D40" s="545">
        <v>0.34510000000000002</v>
      </c>
      <c r="E40" s="545" t="s">
        <v>93</v>
      </c>
      <c r="F40" s="545">
        <v>38.426200000000001</v>
      </c>
      <c r="G40" s="546">
        <v>0.34510000000000002</v>
      </c>
      <c r="H40" s="546">
        <v>38.426200000000001</v>
      </c>
      <c r="I40" s="546">
        <v>38.7714</v>
      </c>
    </row>
    <row r="41" spans="1:9">
      <c r="A41" s="529" t="s">
        <v>489</v>
      </c>
      <c r="B41" s="547" t="s">
        <v>93</v>
      </c>
      <c r="C41" s="547" t="s">
        <v>93</v>
      </c>
      <c r="D41" s="547">
        <v>1.054</v>
      </c>
      <c r="E41" s="547">
        <v>9.4042999999999992</v>
      </c>
      <c r="F41" s="547">
        <v>173.5624</v>
      </c>
      <c r="G41" s="548">
        <v>1.054</v>
      </c>
      <c r="H41" s="548">
        <v>182.9667</v>
      </c>
      <c r="I41" s="548">
        <v>184.02080000000001</v>
      </c>
    </row>
    <row r="42" spans="1:9">
      <c r="A42" s="530" t="s">
        <v>523</v>
      </c>
      <c r="B42" s="545" t="s">
        <v>93</v>
      </c>
      <c r="C42" s="545" t="s">
        <v>93</v>
      </c>
      <c r="D42" s="545" t="s">
        <v>93</v>
      </c>
      <c r="E42" s="545" t="s">
        <v>93</v>
      </c>
      <c r="F42" s="545">
        <v>98.969499999999996</v>
      </c>
      <c r="G42" s="546" t="s">
        <v>93</v>
      </c>
      <c r="H42" s="546">
        <v>98.969499999999996</v>
      </c>
      <c r="I42" s="546">
        <v>98.969499999999996</v>
      </c>
    </row>
    <row r="43" spans="1:9" s="47" customFormat="1">
      <c r="A43" s="529" t="s">
        <v>524</v>
      </c>
      <c r="B43" s="547" t="s">
        <v>93</v>
      </c>
      <c r="C43" s="547" t="s">
        <v>93</v>
      </c>
      <c r="D43" s="547" t="s">
        <v>93</v>
      </c>
      <c r="E43" s="547" t="s">
        <v>93</v>
      </c>
      <c r="F43" s="547">
        <v>242.82060000000001</v>
      </c>
      <c r="G43" s="548" t="s">
        <v>93</v>
      </c>
      <c r="H43" s="548">
        <v>242.82060000000001</v>
      </c>
      <c r="I43" s="548">
        <v>242.82060000000001</v>
      </c>
    </row>
    <row r="44" spans="1:9" s="7" customFormat="1">
      <c r="A44" s="560" t="s">
        <v>567</v>
      </c>
      <c r="B44" s="561" t="s">
        <v>93</v>
      </c>
      <c r="C44" s="561" t="s">
        <v>93</v>
      </c>
      <c r="D44" s="561">
        <v>0.75039999999999996</v>
      </c>
      <c r="E44" s="561">
        <v>41.733899999999998</v>
      </c>
      <c r="F44" s="561">
        <v>394.33249999999998</v>
      </c>
      <c r="G44" s="562">
        <v>0.75039999999999996</v>
      </c>
      <c r="H44" s="562">
        <v>436.06639999999999</v>
      </c>
      <c r="I44" s="562">
        <v>436.8168</v>
      </c>
    </row>
    <row r="45" spans="1:9">
      <c r="A45" s="529" t="s">
        <v>533</v>
      </c>
      <c r="B45" s="547" t="s">
        <v>93</v>
      </c>
      <c r="C45" s="547" t="s">
        <v>93</v>
      </c>
      <c r="D45" s="547">
        <v>0.37169999999999997</v>
      </c>
      <c r="E45" s="547">
        <v>13.000999999999999</v>
      </c>
      <c r="F45" s="547">
        <v>31.528600000000001</v>
      </c>
      <c r="G45" s="548">
        <v>0.37169999999999997</v>
      </c>
      <c r="H45" s="548">
        <v>44.529600000000002</v>
      </c>
      <c r="I45" s="548">
        <v>44.901299999999999</v>
      </c>
    </row>
    <row r="46" spans="1:9" s="47" customFormat="1">
      <c r="A46" s="530" t="s">
        <v>714</v>
      </c>
      <c r="B46" s="545" t="s">
        <v>93</v>
      </c>
      <c r="C46" s="545" t="s">
        <v>93</v>
      </c>
      <c r="D46" s="545">
        <v>0.37869999999999998</v>
      </c>
      <c r="E46" s="545">
        <v>28.732900000000001</v>
      </c>
      <c r="F46" s="545">
        <v>362.8039</v>
      </c>
      <c r="G46" s="546">
        <v>0.37869999999999998</v>
      </c>
      <c r="H46" s="546">
        <v>391.5367</v>
      </c>
      <c r="I46" s="546">
        <v>391.91550000000001</v>
      </c>
    </row>
    <row r="47" spans="1:9" s="7" customFormat="1">
      <c r="A47" s="557" t="s">
        <v>490</v>
      </c>
      <c r="B47" s="558" t="s">
        <v>93</v>
      </c>
      <c r="C47" s="558" t="s">
        <v>93</v>
      </c>
      <c r="D47" s="558">
        <v>34.085999999999999</v>
      </c>
      <c r="E47" s="558">
        <v>314.15350000000001</v>
      </c>
      <c r="F47" s="558">
        <v>2722.6414</v>
      </c>
      <c r="G47" s="559">
        <v>34.085999999999999</v>
      </c>
      <c r="H47" s="559">
        <v>3036.7948000000001</v>
      </c>
      <c r="I47" s="559">
        <v>3070.8807999999999</v>
      </c>
    </row>
    <row r="48" spans="1:9" s="47" customFormat="1">
      <c r="A48" s="527" t="s">
        <v>534</v>
      </c>
      <c r="B48" s="541" t="s">
        <v>93</v>
      </c>
      <c r="C48" s="541" t="s">
        <v>93</v>
      </c>
      <c r="D48" s="541">
        <v>2.7107000000000001</v>
      </c>
      <c r="E48" s="541">
        <v>23.869700000000002</v>
      </c>
      <c r="F48" s="541">
        <v>286.6345</v>
      </c>
      <c r="G48" s="272">
        <v>2.7107000000000001</v>
      </c>
      <c r="H48" s="272">
        <v>310.50420000000003</v>
      </c>
      <c r="I48" s="272">
        <v>313.2149</v>
      </c>
    </row>
    <row r="49" spans="1:9">
      <c r="A49" s="528" t="s">
        <v>491</v>
      </c>
      <c r="B49" s="542" t="s">
        <v>93</v>
      </c>
      <c r="C49" s="542" t="s">
        <v>93</v>
      </c>
      <c r="D49" s="542">
        <v>1.0345</v>
      </c>
      <c r="E49" s="542">
        <v>25.133600000000001</v>
      </c>
      <c r="F49" s="542">
        <v>176.8793</v>
      </c>
      <c r="G49" s="543">
        <v>1.0345</v>
      </c>
      <c r="H49" s="543">
        <v>202.0129</v>
      </c>
      <c r="I49" s="543">
        <v>203.04740000000001</v>
      </c>
    </row>
    <row r="50" spans="1:9">
      <c r="A50" s="527" t="s">
        <v>492</v>
      </c>
      <c r="B50" s="541" t="s">
        <v>93</v>
      </c>
      <c r="C50" s="541" t="s">
        <v>93</v>
      </c>
      <c r="D50" s="541">
        <v>18.843299999999999</v>
      </c>
      <c r="E50" s="541">
        <v>99.731300000000005</v>
      </c>
      <c r="F50" s="541">
        <v>1416.5586000000001</v>
      </c>
      <c r="G50" s="272">
        <v>18.843299999999999</v>
      </c>
      <c r="H50" s="272">
        <v>1516.2899</v>
      </c>
      <c r="I50" s="272">
        <v>1535.1332</v>
      </c>
    </row>
    <row r="51" spans="1:9">
      <c r="A51" s="528" t="s">
        <v>493</v>
      </c>
      <c r="B51" s="542" t="s">
        <v>93</v>
      </c>
      <c r="C51" s="542" t="s">
        <v>93</v>
      </c>
      <c r="D51" s="542">
        <v>5.2165999999999997</v>
      </c>
      <c r="E51" s="542">
        <v>32.864400000000003</v>
      </c>
      <c r="F51" s="542">
        <v>110.93300000000001</v>
      </c>
      <c r="G51" s="543">
        <v>5.2165999999999997</v>
      </c>
      <c r="H51" s="543">
        <v>143.79740000000001</v>
      </c>
      <c r="I51" s="543">
        <v>149.01390000000001</v>
      </c>
    </row>
    <row r="52" spans="1:9" s="47" customFormat="1">
      <c r="A52" s="527" t="s">
        <v>494</v>
      </c>
      <c r="B52" s="541" t="s">
        <v>93</v>
      </c>
      <c r="C52" s="541" t="s">
        <v>93</v>
      </c>
      <c r="D52" s="541">
        <v>2.6505000000000001</v>
      </c>
      <c r="E52" s="541">
        <v>12.2788</v>
      </c>
      <c r="F52" s="541">
        <v>42.789900000000003</v>
      </c>
      <c r="G52" s="272">
        <v>2.6505000000000001</v>
      </c>
      <c r="H52" s="272">
        <v>55.0687</v>
      </c>
      <c r="I52" s="272">
        <v>57.719299999999997</v>
      </c>
    </row>
    <row r="53" spans="1:9">
      <c r="A53" s="528" t="s">
        <v>495</v>
      </c>
      <c r="B53" s="542" t="s">
        <v>93</v>
      </c>
      <c r="C53" s="542" t="s">
        <v>93</v>
      </c>
      <c r="D53" s="542">
        <v>3.6303999999999998</v>
      </c>
      <c r="E53" s="542">
        <v>119.03100000000001</v>
      </c>
      <c r="F53" s="542">
        <v>657.60590000000002</v>
      </c>
      <c r="G53" s="543">
        <v>3.6303999999999998</v>
      </c>
      <c r="H53" s="543">
        <v>776.63689999999997</v>
      </c>
      <c r="I53" s="543">
        <v>780.26729999999998</v>
      </c>
    </row>
    <row r="54" spans="1:9" s="7" customFormat="1">
      <c r="A54" s="554" t="s">
        <v>496</v>
      </c>
      <c r="B54" s="555" t="s">
        <v>93</v>
      </c>
      <c r="C54" s="555" t="s">
        <v>93</v>
      </c>
      <c r="D54" s="555">
        <v>15.365500000000001</v>
      </c>
      <c r="E54" s="555">
        <v>264.86290000000002</v>
      </c>
      <c r="F54" s="555">
        <v>2232.7997</v>
      </c>
      <c r="G54" s="556">
        <v>15.365500000000001</v>
      </c>
      <c r="H54" s="556">
        <v>2497.6626000000001</v>
      </c>
      <c r="I54" s="556">
        <v>2513.0281</v>
      </c>
    </row>
    <row r="55" spans="1:9">
      <c r="A55" s="528" t="s">
        <v>535</v>
      </c>
      <c r="B55" s="542" t="s">
        <v>93</v>
      </c>
      <c r="C55" s="542" t="s">
        <v>93</v>
      </c>
      <c r="D55" s="542" t="s">
        <v>93</v>
      </c>
      <c r="E55" s="542">
        <v>2.8258999999999999</v>
      </c>
      <c r="F55" s="542">
        <v>82.769199999999998</v>
      </c>
      <c r="G55" s="543" t="s">
        <v>93</v>
      </c>
      <c r="H55" s="543">
        <v>85.595100000000002</v>
      </c>
      <c r="I55" s="543">
        <v>85.595100000000002</v>
      </c>
    </row>
    <row r="56" spans="1:9">
      <c r="A56" s="527" t="s">
        <v>497</v>
      </c>
      <c r="B56" s="541" t="s">
        <v>93</v>
      </c>
      <c r="C56" s="541" t="s">
        <v>93</v>
      </c>
      <c r="D56" s="541">
        <v>2.5689000000000002</v>
      </c>
      <c r="E56" s="541" t="s">
        <v>93</v>
      </c>
      <c r="F56" s="541">
        <v>27.447800000000001</v>
      </c>
      <c r="G56" s="272">
        <v>2.5689000000000002</v>
      </c>
      <c r="H56" s="272">
        <v>27.447800000000001</v>
      </c>
      <c r="I56" s="272">
        <v>30.0167</v>
      </c>
    </row>
    <row r="57" spans="1:9">
      <c r="A57" s="528" t="s">
        <v>498</v>
      </c>
      <c r="B57" s="542" t="s">
        <v>93</v>
      </c>
      <c r="C57" s="542" t="s">
        <v>93</v>
      </c>
      <c r="D57" s="542">
        <v>0.43169999999999997</v>
      </c>
      <c r="E57" s="542">
        <v>68.849100000000007</v>
      </c>
      <c r="F57" s="542">
        <v>948.12009999999998</v>
      </c>
      <c r="G57" s="543">
        <v>0.43169999999999997</v>
      </c>
      <c r="H57" s="543">
        <v>1016.9691</v>
      </c>
      <c r="I57" s="543">
        <v>1017.4008</v>
      </c>
    </row>
    <row r="58" spans="1:9">
      <c r="A58" s="527" t="s">
        <v>499</v>
      </c>
      <c r="B58" s="541" t="s">
        <v>93</v>
      </c>
      <c r="C58" s="541" t="s">
        <v>93</v>
      </c>
      <c r="D58" s="541">
        <v>11.794499999999999</v>
      </c>
      <c r="E58" s="541">
        <v>184.30500000000001</v>
      </c>
      <c r="F58" s="541">
        <v>972.62800000000004</v>
      </c>
      <c r="G58" s="272">
        <v>11.794499999999999</v>
      </c>
      <c r="H58" s="272">
        <v>1156.9329</v>
      </c>
      <c r="I58" s="272">
        <v>1168.7274</v>
      </c>
    </row>
    <row r="59" spans="1:9" s="47" customFormat="1">
      <c r="A59" s="529" t="s">
        <v>500</v>
      </c>
      <c r="B59" s="547" t="s">
        <v>93</v>
      </c>
      <c r="C59" s="547" t="s">
        <v>93</v>
      </c>
      <c r="D59" s="547">
        <v>0.57040000000000002</v>
      </c>
      <c r="E59" s="547">
        <v>8.1404999999999994</v>
      </c>
      <c r="F59" s="547">
        <v>90.837699999999998</v>
      </c>
      <c r="G59" s="548">
        <v>0.57040000000000002</v>
      </c>
      <c r="H59" s="548">
        <v>98.978200000000001</v>
      </c>
      <c r="I59" s="548">
        <v>99.548599999999993</v>
      </c>
    </row>
    <row r="60" spans="1:9" s="47" customFormat="1">
      <c r="A60" s="530" t="s">
        <v>525</v>
      </c>
      <c r="B60" s="545" t="s">
        <v>93</v>
      </c>
      <c r="C60" s="545" t="s">
        <v>93</v>
      </c>
      <c r="D60" s="545" t="s">
        <v>93</v>
      </c>
      <c r="E60" s="545">
        <v>0.74250000000000005</v>
      </c>
      <c r="F60" s="545">
        <v>110.9969</v>
      </c>
      <c r="G60" s="546" t="s">
        <v>93</v>
      </c>
      <c r="H60" s="546">
        <v>111.7394</v>
      </c>
      <c r="I60" s="546">
        <v>111.7394</v>
      </c>
    </row>
    <row r="61" spans="1:9" s="7" customFormat="1">
      <c r="A61" s="557" t="s">
        <v>501</v>
      </c>
      <c r="B61" s="558" t="s">
        <v>93</v>
      </c>
      <c r="C61" s="558" t="s">
        <v>93</v>
      </c>
      <c r="D61" s="558">
        <v>6.6932999999999998</v>
      </c>
      <c r="E61" s="558">
        <v>81.674499999999995</v>
      </c>
      <c r="F61" s="558">
        <v>546.74360000000001</v>
      </c>
      <c r="G61" s="559">
        <v>6.6932999999999998</v>
      </c>
      <c r="H61" s="559">
        <v>628.41809999999998</v>
      </c>
      <c r="I61" s="559">
        <v>635.1114</v>
      </c>
    </row>
    <row r="62" spans="1:9">
      <c r="A62" s="530" t="s">
        <v>715</v>
      </c>
      <c r="B62" s="545" t="s">
        <v>93</v>
      </c>
      <c r="C62" s="545" t="s">
        <v>93</v>
      </c>
      <c r="D62" s="545" t="s">
        <v>93</v>
      </c>
      <c r="E62" s="545">
        <v>0.5625</v>
      </c>
      <c r="F62" s="545">
        <v>25.968399999999999</v>
      </c>
      <c r="G62" s="546" t="s">
        <v>93</v>
      </c>
      <c r="H62" s="546">
        <v>26.530999999999999</v>
      </c>
      <c r="I62" s="546">
        <v>26.530999999999999</v>
      </c>
    </row>
    <row r="63" spans="1:9">
      <c r="A63" s="528" t="s">
        <v>502</v>
      </c>
      <c r="B63" s="542" t="s">
        <v>93</v>
      </c>
      <c r="C63" s="542" t="s">
        <v>93</v>
      </c>
      <c r="D63" s="542">
        <v>5.6279000000000003</v>
      </c>
      <c r="E63" s="542">
        <v>49.173000000000002</v>
      </c>
      <c r="F63" s="542">
        <v>233.12450000000001</v>
      </c>
      <c r="G63" s="543">
        <v>5.6279000000000003</v>
      </c>
      <c r="H63" s="543">
        <v>282.29759999999999</v>
      </c>
      <c r="I63" s="543">
        <v>287.92540000000002</v>
      </c>
    </row>
    <row r="64" spans="1:9">
      <c r="A64" s="527" t="s">
        <v>503</v>
      </c>
      <c r="B64" s="541" t="s">
        <v>93</v>
      </c>
      <c r="C64" s="541" t="s">
        <v>93</v>
      </c>
      <c r="D64" s="541">
        <v>0.42580000000000001</v>
      </c>
      <c r="E64" s="541">
        <v>0.5554</v>
      </c>
      <c r="F64" s="541">
        <v>14.6492</v>
      </c>
      <c r="G64" s="272">
        <v>0.42580000000000001</v>
      </c>
      <c r="H64" s="272">
        <v>15.204599999999999</v>
      </c>
      <c r="I64" s="272">
        <v>15.6304</v>
      </c>
    </row>
    <row r="65" spans="1:11">
      <c r="A65" s="529" t="s">
        <v>504</v>
      </c>
      <c r="B65" s="547" t="s">
        <v>93</v>
      </c>
      <c r="C65" s="547" t="s">
        <v>93</v>
      </c>
      <c r="D65" s="547">
        <v>0.54500000000000004</v>
      </c>
      <c r="E65" s="547">
        <v>4.7548000000000004</v>
      </c>
      <c r="F65" s="547">
        <v>60.125399999999999</v>
      </c>
      <c r="G65" s="548">
        <v>0.54500000000000004</v>
      </c>
      <c r="H65" s="548">
        <v>64.880200000000002</v>
      </c>
      <c r="I65" s="548">
        <v>65.425200000000004</v>
      </c>
    </row>
    <row r="66" spans="1:11" s="47" customFormat="1">
      <c r="A66" s="530" t="s">
        <v>505</v>
      </c>
      <c r="B66" s="545" t="s">
        <v>93</v>
      </c>
      <c r="C66" s="545" t="s">
        <v>93</v>
      </c>
      <c r="D66" s="545">
        <v>9.4600000000000004E-2</v>
      </c>
      <c r="E66" s="545">
        <v>26.628699999999998</v>
      </c>
      <c r="F66" s="545">
        <v>212.876</v>
      </c>
      <c r="G66" s="546">
        <v>9.4600000000000004E-2</v>
      </c>
      <c r="H66" s="546">
        <v>239.50470000000001</v>
      </c>
      <c r="I66" s="546">
        <v>239.5994</v>
      </c>
    </row>
    <row r="67" spans="1:11" s="7" customFormat="1">
      <c r="A67" s="557" t="s">
        <v>506</v>
      </c>
      <c r="B67" s="558" t="s">
        <v>93</v>
      </c>
      <c r="C67" s="558" t="s">
        <v>93</v>
      </c>
      <c r="D67" s="558">
        <v>6.2389999999999999</v>
      </c>
      <c r="E67" s="558">
        <v>79.535300000000007</v>
      </c>
      <c r="F67" s="558">
        <v>598.8922</v>
      </c>
      <c r="G67" s="559">
        <v>6.2389999999999999</v>
      </c>
      <c r="H67" s="559">
        <v>678.42740000000003</v>
      </c>
      <c r="I67" s="559">
        <v>684.66650000000004</v>
      </c>
    </row>
    <row r="68" spans="1:11">
      <c r="A68" s="731" t="s">
        <v>508</v>
      </c>
      <c r="B68" s="732" t="s">
        <v>93</v>
      </c>
      <c r="C68" s="732" t="s">
        <v>93</v>
      </c>
      <c r="D68" s="732">
        <f>SUM(D9,D14,D20,D27,D31,D35,D44,D47,D54,D61,D67)</f>
        <v>109.82589999999999</v>
      </c>
      <c r="E68" s="732">
        <f t="shared" ref="E68:I68" si="0">SUM(E9,E14,E20,E27,E31,E35,E44,E47,E54,E61,E67)</f>
        <v>1332.5708999999999</v>
      </c>
      <c r="F68" s="732">
        <f t="shared" si="0"/>
        <v>10543.1525</v>
      </c>
      <c r="G68" s="732">
        <f t="shared" si="0"/>
        <v>109.82589999999999</v>
      </c>
      <c r="H68" s="732">
        <f t="shared" si="0"/>
        <v>11875.723100000001</v>
      </c>
      <c r="I68" s="732">
        <f t="shared" si="0"/>
        <v>11985.549099999998</v>
      </c>
      <c r="K68" s="588"/>
    </row>
    <row r="69" spans="1:11">
      <c r="A69" s="218" t="s">
        <v>728</v>
      </c>
      <c r="B69" s="586"/>
      <c r="C69" s="586"/>
      <c r="D69" s="586"/>
      <c r="E69" s="586"/>
      <c r="F69" s="586"/>
      <c r="G69" s="586"/>
      <c r="H69" s="586"/>
      <c r="I69" s="586"/>
    </row>
    <row r="70" spans="1:11">
      <c r="A70" s="218" t="s">
        <v>528</v>
      </c>
      <c r="B70" s="586"/>
      <c r="C70" s="586"/>
      <c r="D70" s="586"/>
      <c r="E70" s="586"/>
      <c r="F70" s="586"/>
      <c r="G70" s="586"/>
      <c r="H70" s="586"/>
      <c r="I70" s="586"/>
    </row>
    <row r="71" spans="1:11">
      <c r="A71" s="566" t="s">
        <v>547</v>
      </c>
      <c r="B71" s="3"/>
      <c r="C71" s="213"/>
      <c r="D71" s="3"/>
      <c r="E71" s="3"/>
      <c r="F71" s="213"/>
      <c r="G71" s="3"/>
      <c r="H71" s="3"/>
      <c r="I71" s="3"/>
    </row>
    <row r="72" spans="1:11">
      <c r="A72" s="38" t="s">
        <v>568</v>
      </c>
      <c r="B72" s="3"/>
      <c r="C72" s="213"/>
      <c r="D72" s="3"/>
      <c r="E72" s="3"/>
      <c r="F72" s="213"/>
      <c r="G72" s="3"/>
      <c r="H72" s="3"/>
      <c r="I72" s="3"/>
    </row>
    <row r="73" spans="1:11">
      <c r="A73" s="244" t="s">
        <v>339</v>
      </c>
      <c r="B73" s="3"/>
      <c r="C73" s="213"/>
      <c r="D73" s="3"/>
      <c r="E73" s="3"/>
      <c r="F73" s="213"/>
      <c r="G73" s="3"/>
      <c r="H73" s="3"/>
      <c r="I73" s="3"/>
    </row>
    <row r="76" spans="1:11" ht="16.5">
      <c r="A76" s="88" t="s">
        <v>744</v>
      </c>
    </row>
    <row r="77" spans="1:11" ht="13.5" thickBot="1">
      <c r="A77" s="206"/>
      <c r="I77" s="444" t="s">
        <v>27</v>
      </c>
    </row>
    <row r="78" spans="1:11">
      <c r="A78" s="205" t="s">
        <v>545</v>
      </c>
      <c r="B78" s="531" t="s">
        <v>104</v>
      </c>
      <c r="C78" s="531" t="s">
        <v>105</v>
      </c>
      <c r="D78" s="531" t="s">
        <v>106</v>
      </c>
      <c r="E78" s="531" t="s">
        <v>377</v>
      </c>
      <c r="F78" s="532">
        <v>300000</v>
      </c>
      <c r="G78" s="533" t="s">
        <v>540</v>
      </c>
      <c r="H78" s="533" t="s">
        <v>540</v>
      </c>
      <c r="I78" s="533" t="s">
        <v>527</v>
      </c>
    </row>
    <row r="79" spans="1:11">
      <c r="A79" s="204"/>
      <c r="B79" s="534" t="s">
        <v>40</v>
      </c>
      <c r="C79" s="534" t="s">
        <v>40</v>
      </c>
      <c r="D79" s="534" t="s">
        <v>40</v>
      </c>
      <c r="E79" s="534" t="s">
        <v>40</v>
      </c>
      <c r="F79" s="534" t="s">
        <v>42</v>
      </c>
      <c r="G79" s="535" t="s">
        <v>526</v>
      </c>
      <c r="H79" s="535" t="s">
        <v>398</v>
      </c>
      <c r="I79" s="535" t="s">
        <v>120</v>
      </c>
    </row>
    <row r="80" spans="1:11" ht="13.5" thickBot="1">
      <c r="A80" s="207"/>
      <c r="B80" s="536" t="s">
        <v>107</v>
      </c>
      <c r="C80" s="536" t="s">
        <v>108</v>
      </c>
      <c r="D80" s="536" t="s">
        <v>109</v>
      </c>
      <c r="E80" s="536" t="s">
        <v>378</v>
      </c>
      <c r="F80" s="536" t="s">
        <v>110</v>
      </c>
      <c r="G80" s="537" t="s">
        <v>398</v>
      </c>
      <c r="H80" s="537" t="s">
        <v>110</v>
      </c>
      <c r="I80" s="537" t="s">
        <v>541</v>
      </c>
    </row>
    <row r="82" spans="1:9">
      <c r="A82" s="549" t="s">
        <v>462</v>
      </c>
      <c r="B82" s="550" t="s">
        <v>93</v>
      </c>
      <c r="C82" s="550" t="s">
        <v>93</v>
      </c>
      <c r="D82" s="567">
        <f t="shared" ref="D82:I91" si="1">IF(D9="-","-",D9/D$68)</f>
        <v>0.18629394341407632</v>
      </c>
      <c r="E82" s="567">
        <f t="shared" si="1"/>
        <v>0.24476843971303891</v>
      </c>
      <c r="F82" s="567">
        <f t="shared" si="1"/>
        <v>0.17869073789836579</v>
      </c>
      <c r="G82" s="568">
        <f t="shared" si="1"/>
        <v>0.18629394341407632</v>
      </c>
      <c r="H82" s="568">
        <f t="shared" si="1"/>
        <v>0.1861052991375321</v>
      </c>
      <c r="I82" s="568">
        <f t="shared" si="1"/>
        <v>0.18610701782532435</v>
      </c>
    </row>
    <row r="83" spans="1:9">
      <c r="A83" s="527" t="s">
        <v>463</v>
      </c>
      <c r="B83" s="541" t="s">
        <v>93</v>
      </c>
      <c r="C83" s="541" t="s">
        <v>93</v>
      </c>
      <c r="D83" s="569">
        <f t="shared" si="1"/>
        <v>0.18147722895965343</v>
      </c>
      <c r="E83" s="569">
        <f t="shared" si="1"/>
        <v>0.23860569069908402</v>
      </c>
      <c r="F83" s="569">
        <f t="shared" si="1"/>
        <v>0.17333767106185743</v>
      </c>
      <c r="G83" s="570">
        <f t="shared" si="1"/>
        <v>0.18147722895965343</v>
      </c>
      <c r="H83" s="570">
        <f t="shared" si="1"/>
        <v>0.18066137800063728</v>
      </c>
      <c r="I83" s="570">
        <f t="shared" si="1"/>
        <v>0.18066885229313359</v>
      </c>
    </row>
    <row r="84" spans="1:9">
      <c r="A84" s="528" t="s">
        <v>464</v>
      </c>
      <c r="B84" s="542" t="s">
        <v>93</v>
      </c>
      <c r="C84" s="542" t="s">
        <v>93</v>
      </c>
      <c r="D84" s="571">
        <f t="shared" si="1"/>
        <v>4.8158039223898923E-3</v>
      </c>
      <c r="E84" s="571">
        <f t="shared" si="1"/>
        <v>5.5618804222724661E-3</v>
      </c>
      <c r="F84" s="571">
        <f t="shared" si="1"/>
        <v>4.0099106979624927E-3</v>
      </c>
      <c r="G84" s="572">
        <f t="shared" si="1"/>
        <v>4.8158039223898923E-3</v>
      </c>
      <c r="H84" s="572">
        <f t="shared" si="1"/>
        <v>4.1840568007180962E-3</v>
      </c>
      <c r="I84" s="572">
        <f t="shared" si="1"/>
        <v>4.1898455866323228E-3</v>
      </c>
    </row>
    <row r="85" spans="1:9">
      <c r="A85" s="527" t="s">
        <v>465</v>
      </c>
      <c r="B85" s="541" t="s">
        <v>93</v>
      </c>
      <c r="C85" s="541" t="s">
        <v>93</v>
      </c>
      <c r="D85" s="569" t="str">
        <f t="shared" si="1"/>
        <v>-</v>
      </c>
      <c r="E85" s="569">
        <f t="shared" si="1"/>
        <v>6.0086859168243878E-4</v>
      </c>
      <c r="F85" s="569">
        <f t="shared" si="1"/>
        <v>8.7463403379586888E-4</v>
      </c>
      <c r="G85" s="570" t="str">
        <f t="shared" si="1"/>
        <v>-</v>
      </c>
      <c r="H85" s="570">
        <f t="shared" si="1"/>
        <v>8.4390650704882129E-4</v>
      </c>
      <c r="I85" s="570">
        <f t="shared" si="1"/>
        <v>8.3617362178258501E-4</v>
      </c>
    </row>
    <row r="86" spans="1:9">
      <c r="A86" s="528" t="s">
        <v>522</v>
      </c>
      <c r="B86" s="542" t="s">
        <v>93</v>
      </c>
      <c r="C86" s="542" t="s">
        <v>93</v>
      </c>
      <c r="D86" s="571" t="str">
        <f t="shared" si="1"/>
        <v>-</v>
      </c>
      <c r="E86" s="571" t="str">
        <f t="shared" si="1"/>
        <v>-</v>
      </c>
      <c r="F86" s="571">
        <f t="shared" si="1"/>
        <v>4.5962533502194911E-4</v>
      </c>
      <c r="G86" s="572" t="str">
        <f t="shared" si="1"/>
        <v>-</v>
      </c>
      <c r="H86" s="572">
        <f t="shared" si="1"/>
        <v>4.0805094217799672E-4</v>
      </c>
      <c r="I86" s="572">
        <f t="shared" si="1"/>
        <v>4.0431188922333155E-4</v>
      </c>
    </row>
    <row r="87" spans="1:9">
      <c r="A87" s="554" t="s">
        <v>466</v>
      </c>
      <c r="B87" s="555" t="s">
        <v>93</v>
      </c>
      <c r="C87" s="555" t="s">
        <v>93</v>
      </c>
      <c r="D87" s="575">
        <f t="shared" si="1"/>
        <v>4.6648377113231033E-2</v>
      </c>
      <c r="E87" s="575">
        <f t="shared" si="1"/>
        <v>5.6353699454190394E-2</v>
      </c>
      <c r="F87" s="575">
        <f t="shared" si="1"/>
        <v>4.1395540849854917E-2</v>
      </c>
      <c r="G87" s="576">
        <f t="shared" si="1"/>
        <v>4.6648377113231033E-2</v>
      </c>
      <c r="H87" s="576">
        <f t="shared" si="1"/>
        <v>4.307399184812586E-2</v>
      </c>
      <c r="I87" s="576">
        <f t="shared" si="1"/>
        <v>4.3106744270898702E-2</v>
      </c>
    </row>
    <row r="88" spans="1:9">
      <c r="A88" s="528" t="s">
        <v>472</v>
      </c>
      <c r="B88" s="542" t="s">
        <v>93</v>
      </c>
      <c r="C88" s="542" t="s">
        <v>93</v>
      </c>
      <c r="D88" s="571" t="str">
        <f t="shared" si="1"/>
        <v>-</v>
      </c>
      <c r="E88" s="571">
        <f t="shared" si="1"/>
        <v>3.9525101441131573E-4</v>
      </c>
      <c r="F88" s="571">
        <f t="shared" si="1"/>
        <v>7.5465094524621555E-4</v>
      </c>
      <c r="G88" s="572" t="str">
        <f t="shared" si="1"/>
        <v>-</v>
      </c>
      <c r="H88" s="572">
        <f t="shared" si="1"/>
        <v>7.1432281879324044E-4</v>
      </c>
      <c r="I88" s="572">
        <f t="shared" si="1"/>
        <v>7.0777733495747824E-4</v>
      </c>
    </row>
    <row r="89" spans="1:9">
      <c r="A89" s="527" t="s">
        <v>467</v>
      </c>
      <c r="B89" s="541" t="s">
        <v>93</v>
      </c>
      <c r="C89" s="541" t="s">
        <v>93</v>
      </c>
      <c r="D89" s="569">
        <f t="shared" si="1"/>
        <v>1.2701921859961996E-3</v>
      </c>
      <c r="E89" s="569">
        <f t="shared" si="1"/>
        <v>1.3671317601187301E-3</v>
      </c>
      <c r="F89" s="569">
        <f t="shared" si="1"/>
        <v>8.835877124987047E-4</v>
      </c>
      <c r="G89" s="570">
        <f t="shared" si="1"/>
        <v>1.2701921859961996E-3</v>
      </c>
      <c r="H89" s="570">
        <f t="shared" si="1"/>
        <v>9.3785447052062031E-4</v>
      </c>
      <c r="I89" s="570">
        <f t="shared" si="1"/>
        <v>9.4089973733452084E-4</v>
      </c>
    </row>
    <row r="90" spans="1:9">
      <c r="A90" s="544" t="s">
        <v>468</v>
      </c>
      <c r="B90" s="542" t="s">
        <v>93</v>
      </c>
      <c r="C90" s="542" t="s">
        <v>93</v>
      </c>
      <c r="D90" s="571">
        <f t="shared" si="1"/>
        <v>4.5378184927234833E-2</v>
      </c>
      <c r="E90" s="571">
        <f t="shared" si="1"/>
        <v>4.7355454032502138E-2</v>
      </c>
      <c r="F90" s="571">
        <f t="shared" si="1"/>
        <v>3.921158306303546E-2</v>
      </c>
      <c r="G90" s="572">
        <f t="shared" si="1"/>
        <v>4.5378184927234833E-2</v>
      </c>
      <c r="H90" s="572">
        <f t="shared" si="1"/>
        <v>4.0125405079544159E-2</v>
      </c>
      <c r="I90" s="572">
        <f t="shared" si="1"/>
        <v>4.0173545323843367E-2</v>
      </c>
    </row>
    <row r="91" spans="1:9">
      <c r="A91" s="527" t="s">
        <v>469</v>
      </c>
      <c r="B91" s="541" t="s">
        <v>93</v>
      </c>
      <c r="C91" s="541" t="s">
        <v>93</v>
      </c>
      <c r="D91" s="569" t="str">
        <f t="shared" si="1"/>
        <v>-</v>
      </c>
      <c r="E91" s="569">
        <f t="shared" si="1"/>
        <v>5.5224078508693238E-4</v>
      </c>
      <c r="F91" s="569">
        <f t="shared" si="1"/>
        <v>2.455053173137731E-4</v>
      </c>
      <c r="G91" s="570" t="str">
        <f t="shared" si="1"/>
        <v>-</v>
      </c>
      <c r="H91" s="570">
        <f t="shared" si="1"/>
        <v>2.7992400732213094E-4</v>
      </c>
      <c r="I91" s="570">
        <f t="shared" si="1"/>
        <v>2.7735900727318371E-4</v>
      </c>
    </row>
    <row r="92" spans="1:9">
      <c r="A92" s="528" t="s">
        <v>470</v>
      </c>
      <c r="B92" s="542" t="s">
        <v>93</v>
      </c>
      <c r="C92" s="542" t="s">
        <v>93</v>
      </c>
      <c r="D92" s="571" t="str">
        <f t="shared" ref="D92:I101" si="2">IF(D19="-","-",D19/D$68)</f>
        <v>-</v>
      </c>
      <c r="E92" s="571">
        <f t="shared" si="2"/>
        <v>6.6836218620712788E-3</v>
      </c>
      <c r="F92" s="571">
        <f t="shared" si="2"/>
        <v>1.9660153829701316E-4</v>
      </c>
      <c r="G92" s="572" t="str">
        <f t="shared" si="2"/>
        <v>-</v>
      </c>
      <c r="H92" s="572">
        <f t="shared" si="2"/>
        <v>9.2450791480646764E-4</v>
      </c>
      <c r="I92" s="572">
        <f t="shared" si="2"/>
        <v>9.1603646260979418E-4</v>
      </c>
    </row>
    <row r="93" spans="1:9">
      <c r="A93" s="554" t="s">
        <v>471</v>
      </c>
      <c r="B93" s="555" t="s">
        <v>93</v>
      </c>
      <c r="C93" s="555" t="s">
        <v>93</v>
      </c>
      <c r="D93" s="575">
        <f t="shared" si="2"/>
        <v>4.4830955175418553E-2</v>
      </c>
      <c r="E93" s="575">
        <f t="shared" si="2"/>
        <v>1.9493822054796484E-2</v>
      </c>
      <c r="F93" s="575">
        <f t="shared" si="2"/>
        <v>1.3877149173361572E-2</v>
      </c>
      <c r="G93" s="576">
        <f t="shared" si="2"/>
        <v>4.4830955175418553E-2</v>
      </c>
      <c r="H93" s="576">
        <f t="shared" si="2"/>
        <v>1.4507394501308302E-2</v>
      </c>
      <c r="I93" s="576">
        <f t="shared" si="2"/>
        <v>1.4785263363528336E-2</v>
      </c>
    </row>
    <row r="94" spans="1:9">
      <c r="A94" s="544" t="s">
        <v>529</v>
      </c>
      <c r="B94" s="542" t="s">
        <v>93</v>
      </c>
      <c r="C94" s="542" t="s">
        <v>93</v>
      </c>
      <c r="D94" s="571">
        <f t="shared" si="2"/>
        <v>2.5418412232451545E-2</v>
      </c>
      <c r="E94" s="571">
        <f t="shared" si="2"/>
        <v>1.4881009333161938E-4</v>
      </c>
      <c r="F94" s="571">
        <f t="shared" si="2"/>
        <v>5.7658276307774169E-5</v>
      </c>
      <c r="G94" s="572">
        <f t="shared" si="2"/>
        <v>2.5418412232451545E-2</v>
      </c>
      <c r="H94" s="572">
        <f t="shared" si="2"/>
        <v>6.788639253469963E-5</v>
      </c>
      <c r="I94" s="572">
        <f t="shared" si="2"/>
        <v>3.0016981032600338E-4</v>
      </c>
    </row>
    <row r="95" spans="1:9">
      <c r="A95" s="527" t="s">
        <v>473</v>
      </c>
      <c r="B95" s="541" t="s">
        <v>93</v>
      </c>
      <c r="C95" s="541" t="s">
        <v>93</v>
      </c>
      <c r="D95" s="569" t="str">
        <f t="shared" si="2"/>
        <v>-</v>
      </c>
      <c r="E95" s="569">
        <f t="shared" si="2"/>
        <v>3.2906316654520974E-4</v>
      </c>
      <c r="F95" s="569">
        <f t="shared" si="2"/>
        <v>8.0131630458726638E-4</v>
      </c>
      <c r="G95" s="570" t="str">
        <f t="shared" si="2"/>
        <v>-</v>
      </c>
      <c r="H95" s="570">
        <f t="shared" si="2"/>
        <v>7.4832495883976949E-4</v>
      </c>
      <c r="I95" s="570">
        <f t="shared" si="2"/>
        <v>7.4146790654756086E-4</v>
      </c>
    </row>
    <row r="96" spans="1:9">
      <c r="A96" s="528" t="s">
        <v>474</v>
      </c>
      <c r="B96" s="542" t="s">
        <v>93</v>
      </c>
      <c r="C96" s="542" t="s">
        <v>93</v>
      </c>
      <c r="D96" s="571">
        <f t="shared" si="2"/>
        <v>1.9576438708901998E-4</v>
      </c>
      <c r="E96" s="571">
        <f t="shared" si="2"/>
        <v>1.4864499892651116E-3</v>
      </c>
      <c r="F96" s="571">
        <f t="shared" si="2"/>
        <v>5.4863950796500381E-3</v>
      </c>
      <c r="G96" s="572">
        <f t="shared" si="2"/>
        <v>1.9576438708901998E-4</v>
      </c>
      <c r="H96" s="572">
        <f t="shared" si="2"/>
        <v>5.0375627232332482E-3</v>
      </c>
      <c r="I96" s="572">
        <f t="shared" si="2"/>
        <v>4.9932046918067362E-3</v>
      </c>
    </row>
    <row r="97" spans="1:9">
      <c r="A97" s="527" t="s">
        <v>475</v>
      </c>
      <c r="B97" s="541" t="s">
        <v>93</v>
      </c>
      <c r="C97" s="541" t="s">
        <v>93</v>
      </c>
      <c r="D97" s="569">
        <f t="shared" si="2"/>
        <v>4.8267303067855583E-3</v>
      </c>
      <c r="E97" s="569">
        <f t="shared" si="2"/>
        <v>1.5605398557029875E-2</v>
      </c>
      <c r="F97" s="569">
        <f t="shared" si="2"/>
        <v>5.6839356160313529E-3</v>
      </c>
      <c r="G97" s="570">
        <f t="shared" si="2"/>
        <v>4.8267303067855583E-3</v>
      </c>
      <c r="H97" s="570">
        <f t="shared" si="2"/>
        <v>6.7972113630705988E-3</v>
      </c>
      <c r="I97" s="570">
        <f t="shared" si="2"/>
        <v>6.7791554080738796E-3</v>
      </c>
    </row>
    <row r="98" spans="1:9">
      <c r="A98" s="528" t="s">
        <v>476</v>
      </c>
      <c r="B98" s="542" t="s">
        <v>93</v>
      </c>
      <c r="C98" s="542" t="s">
        <v>93</v>
      </c>
      <c r="D98" s="571">
        <f t="shared" si="2"/>
        <v>1.4390048249092428E-2</v>
      </c>
      <c r="E98" s="571">
        <f t="shared" si="2"/>
        <v>5.7205211369991643E-4</v>
      </c>
      <c r="F98" s="571">
        <f t="shared" si="2"/>
        <v>1.8151496907590021E-3</v>
      </c>
      <c r="G98" s="572">
        <f t="shared" si="2"/>
        <v>1.4390048249092428E-2</v>
      </c>
      <c r="H98" s="572">
        <f t="shared" si="2"/>
        <v>1.6756621750468397E-3</v>
      </c>
      <c r="I98" s="572">
        <f t="shared" si="2"/>
        <v>1.7921665349483239E-3</v>
      </c>
    </row>
    <row r="99" spans="1:9">
      <c r="A99" s="530" t="s">
        <v>477</v>
      </c>
      <c r="B99" s="545" t="s">
        <v>93</v>
      </c>
      <c r="C99" s="545" t="s">
        <v>93</v>
      </c>
      <c r="D99" s="577">
        <f t="shared" si="2"/>
        <v>0</v>
      </c>
      <c r="E99" s="577">
        <f t="shared" si="2"/>
        <v>1.3521231778361664E-3</v>
      </c>
      <c r="F99" s="577">
        <f t="shared" si="2"/>
        <v>1.8969658268719913E-8</v>
      </c>
      <c r="G99" s="578">
        <f t="shared" si="2"/>
        <v>0</v>
      </c>
      <c r="H99" s="578">
        <f t="shared" si="2"/>
        <v>1.51738128687086E-4</v>
      </c>
      <c r="I99" s="578">
        <f t="shared" si="2"/>
        <v>1.5034772165757514E-4</v>
      </c>
    </row>
    <row r="100" spans="1:9">
      <c r="A100" s="526" t="s">
        <v>478</v>
      </c>
      <c r="B100" s="552" t="s">
        <v>93</v>
      </c>
      <c r="C100" s="552" t="s">
        <v>93</v>
      </c>
      <c r="D100" s="573">
        <f t="shared" si="2"/>
        <v>5.8900496148904774E-2</v>
      </c>
      <c r="E100" s="573">
        <f t="shared" si="2"/>
        <v>3.6577490923747472E-2</v>
      </c>
      <c r="F100" s="573">
        <f t="shared" si="2"/>
        <v>4.6871104254633512E-2</v>
      </c>
      <c r="G100" s="574">
        <f t="shared" si="2"/>
        <v>5.8900496148904774E-2</v>
      </c>
      <c r="H100" s="574">
        <f t="shared" si="2"/>
        <v>4.5716062544435707E-2</v>
      </c>
      <c r="I100" s="574">
        <f t="shared" si="2"/>
        <v>4.5836873673146941E-2</v>
      </c>
    </row>
    <row r="101" spans="1:9">
      <c r="A101" s="530" t="s">
        <v>530</v>
      </c>
      <c r="B101" s="545" t="s">
        <v>93</v>
      </c>
      <c r="C101" s="545" t="s">
        <v>93</v>
      </c>
      <c r="D101" s="577" t="str">
        <f t="shared" si="2"/>
        <v>-</v>
      </c>
      <c r="E101" s="577">
        <f t="shared" si="2"/>
        <v>1.6966451841324164E-3</v>
      </c>
      <c r="F101" s="577">
        <f t="shared" si="2"/>
        <v>6.0545268599690649E-3</v>
      </c>
      <c r="G101" s="578" t="str">
        <f t="shared" si="2"/>
        <v>-</v>
      </c>
      <c r="H101" s="578">
        <f t="shared" si="2"/>
        <v>5.5655305738814336E-3</v>
      </c>
      <c r="I101" s="578">
        <f t="shared" si="2"/>
        <v>5.5145324964711055E-3</v>
      </c>
    </row>
    <row r="102" spans="1:9">
      <c r="A102" s="528" t="s">
        <v>479</v>
      </c>
      <c r="B102" s="542" t="s">
        <v>93</v>
      </c>
      <c r="C102" s="542" t="s">
        <v>93</v>
      </c>
      <c r="D102" s="571">
        <f t="shared" ref="D102:I111" si="3">IF(D29="-","-",D29/D$68)</f>
        <v>2.8064418320268718E-2</v>
      </c>
      <c r="E102" s="571">
        <f t="shared" si="3"/>
        <v>2.5041294238077692E-2</v>
      </c>
      <c r="F102" s="571">
        <f t="shared" si="3"/>
        <v>2.5670794385265695E-2</v>
      </c>
      <c r="G102" s="572">
        <f t="shared" si="3"/>
        <v>2.8064418320268718E-2</v>
      </c>
      <c r="H102" s="572">
        <f t="shared" si="3"/>
        <v>2.5600159033684438E-2</v>
      </c>
      <c r="I102" s="572">
        <f t="shared" si="3"/>
        <v>2.5622747646997672E-2</v>
      </c>
    </row>
    <row r="103" spans="1:9">
      <c r="A103" s="527" t="s">
        <v>480</v>
      </c>
      <c r="B103" s="541" t="s">
        <v>93</v>
      </c>
      <c r="C103" s="541" t="s">
        <v>93</v>
      </c>
      <c r="D103" s="569">
        <f t="shared" si="3"/>
        <v>3.0836077828636052E-2</v>
      </c>
      <c r="E103" s="569">
        <f t="shared" si="3"/>
        <v>9.8394764586259547E-3</v>
      </c>
      <c r="F103" s="569">
        <f t="shared" si="3"/>
        <v>1.5145783009398756E-2</v>
      </c>
      <c r="G103" s="570">
        <f t="shared" si="3"/>
        <v>3.0836077828636052E-2</v>
      </c>
      <c r="H103" s="570">
        <f t="shared" si="3"/>
        <v>1.4550372936869839E-2</v>
      </c>
      <c r="I103" s="570">
        <f t="shared" si="3"/>
        <v>1.4699593529678171E-2</v>
      </c>
    </row>
    <row r="104" spans="1:9">
      <c r="A104" s="526" t="s">
        <v>481</v>
      </c>
      <c r="B104" s="552" t="s">
        <v>93</v>
      </c>
      <c r="C104" s="552" t="s">
        <v>93</v>
      </c>
      <c r="D104" s="573">
        <f t="shared" si="3"/>
        <v>3.1044589664186682E-2</v>
      </c>
      <c r="E104" s="573">
        <f t="shared" si="3"/>
        <v>4.7176851903339631E-2</v>
      </c>
      <c r="F104" s="573">
        <f t="shared" si="3"/>
        <v>2.2726589604010757E-2</v>
      </c>
      <c r="G104" s="574">
        <f t="shared" si="3"/>
        <v>3.1044589664186682E-2</v>
      </c>
      <c r="H104" s="574">
        <f t="shared" si="3"/>
        <v>2.5470137477354955E-2</v>
      </c>
      <c r="I104" s="574">
        <f t="shared" si="3"/>
        <v>2.5521217046284517E-2</v>
      </c>
    </row>
    <row r="105" spans="1:9">
      <c r="A105" s="527" t="s">
        <v>531</v>
      </c>
      <c r="B105" s="541" t="s">
        <v>93</v>
      </c>
      <c r="C105" s="541" t="s">
        <v>93</v>
      </c>
      <c r="D105" s="569">
        <f t="shared" si="3"/>
        <v>2.2226086924851062E-3</v>
      </c>
      <c r="E105" s="569">
        <f t="shared" si="3"/>
        <v>5.280169332828745E-3</v>
      </c>
      <c r="F105" s="569">
        <f t="shared" si="3"/>
        <v>3.5073001173036245E-4</v>
      </c>
      <c r="G105" s="570">
        <f t="shared" si="3"/>
        <v>2.2226086924851062E-3</v>
      </c>
      <c r="H105" s="570">
        <f t="shared" si="3"/>
        <v>9.0386075101397392E-4</v>
      </c>
      <c r="I105" s="570">
        <f t="shared" si="3"/>
        <v>9.1594468542121287E-4</v>
      </c>
    </row>
    <row r="106" spans="1:9">
      <c r="A106" s="528" t="s">
        <v>482</v>
      </c>
      <c r="B106" s="542" t="s">
        <v>93</v>
      </c>
      <c r="C106" s="542" t="s">
        <v>93</v>
      </c>
      <c r="D106" s="571">
        <f t="shared" si="3"/>
        <v>1.9732139686540244E-2</v>
      </c>
      <c r="E106" s="571">
        <f t="shared" si="3"/>
        <v>4.10356402049602E-2</v>
      </c>
      <c r="F106" s="571">
        <f t="shared" si="3"/>
        <v>2.1873277466108929E-2</v>
      </c>
      <c r="G106" s="572">
        <f t="shared" si="3"/>
        <v>1.9732139686540244E-2</v>
      </c>
      <c r="H106" s="572">
        <f t="shared" si="3"/>
        <v>2.402348030495928E-2</v>
      </c>
      <c r="I106" s="572">
        <f t="shared" si="3"/>
        <v>2.3984157722068824E-2</v>
      </c>
    </row>
    <row r="107" spans="1:9">
      <c r="A107" s="527" t="s">
        <v>483</v>
      </c>
      <c r="B107" s="541" t="s">
        <v>93</v>
      </c>
      <c r="C107" s="541" t="s">
        <v>93</v>
      </c>
      <c r="D107" s="569">
        <f t="shared" si="3"/>
        <v>9.0898412851613333E-3</v>
      </c>
      <c r="E107" s="569">
        <f t="shared" si="3"/>
        <v>8.6096732263926819E-4</v>
      </c>
      <c r="F107" s="569">
        <f t="shared" si="3"/>
        <v>5.0258212617146532E-4</v>
      </c>
      <c r="G107" s="570">
        <f t="shared" si="3"/>
        <v>9.0898412851613333E-3</v>
      </c>
      <c r="H107" s="570">
        <f t="shared" si="3"/>
        <v>5.4280484192158369E-4</v>
      </c>
      <c r="I107" s="570">
        <f t="shared" si="3"/>
        <v>6.2112298217525974E-4</v>
      </c>
    </row>
    <row r="108" spans="1:9">
      <c r="A108" s="526" t="s">
        <v>484</v>
      </c>
      <c r="B108" s="552" t="s">
        <v>93</v>
      </c>
      <c r="C108" s="552" t="s">
        <v>93</v>
      </c>
      <c r="D108" s="573">
        <f t="shared" si="3"/>
        <v>5.7424523723456862E-2</v>
      </c>
      <c r="E108" s="573">
        <f t="shared" si="3"/>
        <v>8.8240708242991045E-3</v>
      </c>
      <c r="F108" s="573">
        <f t="shared" si="3"/>
        <v>8.0360395052618272E-2</v>
      </c>
      <c r="G108" s="574">
        <f t="shared" si="3"/>
        <v>5.7424523723456862E-2</v>
      </c>
      <c r="H108" s="574">
        <f t="shared" si="3"/>
        <v>7.2333330170017168E-2</v>
      </c>
      <c r="I108" s="574">
        <f t="shared" si="3"/>
        <v>7.2196717295163401E-2</v>
      </c>
    </row>
    <row r="109" spans="1:9">
      <c r="A109" s="530" t="s">
        <v>532</v>
      </c>
      <c r="B109" s="545" t="s">
        <v>93</v>
      </c>
      <c r="C109" s="545" t="s">
        <v>93</v>
      </c>
      <c r="D109" s="577">
        <f t="shared" si="3"/>
        <v>1.7190844782514873E-2</v>
      </c>
      <c r="E109" s="577">
        <f t="shared" si="3"/>
        <v>1.3521982207475791E-3</v>
      </c>
      <c r="F109" s="577">
        <f t="shared" si="3"/>
        <v>7.1644700197592706E-3</v>
      </c>
      <c r="G109" s="578">
        <f t="shared" si="3"/>
        <v>1.7190844782514873E-2</v>
      </c>
      <c r="H109" s="578">
        <f t="shared" si="3"/>
        <v>6.5122855550581163E-3</v>
      </c>
      <c r="I109" s="578">
        <f t="shared" si="3"/>
        <v>6.6101268568496381E-3</v>
      </c>
    </row>
    <row r="110" spans="1:9">
      <c r="A110" s="529" t="s">
        <v>485</v>
      </c>
      <c r="B110" s="542" t="s">
        <v>93</v>
      </c>
      <c r="C110" s="542" t="s">
        <v>93</v>
      </c>
      <c r="D110" s="571" t="str">
        <f t="shared" si="3"/>
        <v>-</v>
      </c>
      <c r="E110" s="571">
        <f t="shared" si="3"/>
        <v>3.7949200301462386E-4</v>
      </c>
      <c r="F110" s="571">
        <f t="shared" si="3"/>
        <v>6.614245596845914E-4</v>
      </c>
      <c r="G110" s="572" t="str">
        <f t="shared" si="3"/>
        <v>-</v>
      </c>
      <c r="H110" s="572">
        <f t="shared" si="3"/>
        <v>6.2978901891035154E-4</v>
      </c>
      <c r="I110" s="572">
        <f t="shared" si="3"/>
        <v>6.2401813530595779E-4</v>
      </c>
    </row>
    <row r="111" spans="1:9">
      <c r="A111" s="530" t="s">
        <v>486</v>
      </c>
      <c r="B111" s="541" t="s">
        <v>93</v>
      </c>
      <c r="C111" s="541" t="s">
        <v>93</v>
      </c>
      <c r="D111" s="569">
        <f t="shared" si="3"/>
        <v>2.7493514735595158E-2</v>
      </c>
      <c r="E111" s="569">
        <f t="shared" si="3"/>
        <v>0</v>
      </c>
      <c r="F111" s="569">
        <f t="shared" si="3"/>
        <v>4.2094620181202922E-4</v>
      </c>
      <c r="G111" s="570">
        <f t="shared" si="3"/>
        <v>2.7493514735595158E-2</v>
      </c>
      <c r="H111" s="570">
        <f t="shared" si="3"/>
        <v>3.7371198053615784E-4</v>
      </c>
      <c r="I111" s="570">
        <f t="shared" si="3"/>
        <v>6.2221596505745416E-4</v>
      </c>
    </row>
    <row r="112" spans="1:9">
      <c r="A112" s="529" t="s">
        <v>487</v>
      </c>
      <c r="B112" s="547" t="s">
        <v>93</v>
      </c>
      <c r="C112" s="547" t="s">
        <v>93</v>
      </c>
      <c r="D112" s="581" t="str">
        <f t="shared" ref="D112:I121" si="4">IF(D39="-","-",D39/D$68)</f>
        <v>-</v>
      </c>
      <c r="E112" s="581">
        <f t="shared" si="4"/>
        <v>3.5120082541199125E-5</v>
      </c>
      <c r="F112" s="581">
        <f t="shared" si="4"/>
        <v>1.9581913474171979E-2</v>
      </c>
      <c r="G112" s="582" t="str">
        <f t="shared" si="4"/>
        <v>-</v>
      </c>
      <c r="H112" s="582">
        <f t="shared" si="4"/>
        <v>1.73885832686685E-2</v>
      </c>
      <c r="I112" s="582">
        <f t="shared" si="4"/>
        <v>1.7229248178541944E-2</v>
      </c>
    </row>
    <row r="113" spans="1:11">
      <c r="A113" s="530" t="s">
        <v>488</v>
      </c>
      <c r="B113" s="545" t="s">
        <v>93</v>
      </c>
      <c r="C113" s="545" t="s">
        <v>93</v>
      </c>
      <c r="D113" s="577">
        <f t="shared" si="4"/>
        <v>3.1422460457870144E-3</v>
      </c>
      <c r="E113" s="577" t="str">
        <f t="shared" si="4"/>
        <v>-</v>
      </c>
      <c r="F113" s="577">
        <f t="shared" si="4"/>
        <v>3.6446594128274252E-3</v>
      </c>
      <c r="G113" s="578">
        <f t="shared" si="4"/>
        <v>3.1422460457870144E-3</v>
      </c>
      <c r="H113" s="578">
        <f t="shared" si="4"/>
        <v>3.2356934964238092E-3</v>
      </c>
      <c r="I113" s="578">
        <f t="shared" si="4"/>
        <v>3.2348455357794166E-3</v>
      </c>
    </row>
    <row r="114" spans="1:11">
      <c r="A114" s="529" t="s">
        <v>489</v>
      </c>
      <c r="B114" s="547" t="s">
        <v>93</v>
      </c>
      <c r="C114" s="547" t="s">
        <v>93</v>
      </c>
      <c r="D114" s="581">
        <f t="shared" si="4"/>
        <v>9.5970076275268407E-3</v>
      </c>
      <c r="E114" s="581">
        <f t="shared" si="4"/>
        <v>7.0572605179957029E-3</v>
      </c>
      <c r="F114" s="581">
        <f t="shared" si="4"/>
        <v>1.6462097081494362E-2</v>
      </c>
      <c r="G114" s="582">
        <f t="shared" si="4"/>
        <v>9.5970076275268407E-3</v>
      </c>
      <c r="H114" s="582">
        <f t="shared" si="4"/>
        <v>1.5406783945644539E-2</v>
      </c>
      <c r="I114" s="582">
        <f t="shared" si="4"/>
        <v>1.5353556058603942E-2</v>
      </c>
    </row>
    <row r="115" spans="1:11">
      <c r="A115" s="530" t="s">
        <v>523</v>
      </c>
      <c r="B115" s="545" t="s">
        <v>93</v>
      </c>
      <c r="C115" s="545" t="s">
        <v>93</v>
      </c>
      <c r="D115" s="577" t="str">
        <f t="shared" si="4"/>
        <v>-</v>
      </c>
      <c r="E115" s="577" t="str">
        <f t="shared" si="4"/>
        <v>-</v>
      </c>
      <c r="F115" s="577">
        <f t="shared" si="4"/>
        <v>9.3870879701303759E-3</v>
      </c>
      <c r="G115" s="578" t="str">
        <f t="shared" si="4"/>
        <v>-</v>
      </c>
      <c r="H115" s="578">
        <f t="shared" si="4"/>
        <v>8.3337662192544716E-3</v>
      </c>
      <c r="I115" s="578">
        <f t="shared" si="4"/>
        <v>8.2574022411705788E-3</v>
      </c>
    </row>
    <row r="116" spans="1:11">
      <c r="A116" s="529" t="s">
        <v>524</v>
      </c>
      <c r="B116" s="547" t="s">
        <v>93</v>
      </c>
      <c r="C116" s="547" t="s">
        <v>93</v>
      </c>
      <c r="D116" s="581" t="str">
        <f t="shared" si="4"/>
        <v>-</v>
      </c>
      <c r="E116" s="581" t="str">
        <f t="shared" si="4"/>
        <v>-</v>
      </c>
      <c r="F116" s="581">
        <f t="shared" si="4"/>
        <v>2.3031119013027651E-2</v>
      </c>
      <c r="G116" s="582" t="str">
        <f t="shared" si="4"/>
        <v>-</v>
      </c>
      <c r="H116" s="582">
        <f t="shared" si="4"/>
        <v>2.0446805466523551E-2</v>
      </c>
      <c r="I116" s="582">
        <f t="shared" si="4"/>
        <v>2.0259447270546831E-2</v>
      </c>
    </row>
    <row r="117" spans="1:11" s="7" customFormat="1">
      <c r="A117" s="560" t="s">
        <v>567</v>
      </c>
      <c r="B117" s="561" t="s">
        <v>93</v>
      </c>
      <c r="C117" s="561" t="s">
        <v>93</v>
      </c>
      <c r="D117" s="579">
        <f t="shared" si="4"/>
        <v>6.8326323754232835E-3</v>
      </c>
      <c r="E117" s="579">
        <f t="shared" si="4"/>
        <v>3.1318333606114315E-2</v>
      </c>
      <c r="F117" s="579">
        <f t="shared" si="4"/>
        <v>3.740176384624997E-2</v>
      </c>
      <c r="G117" s="580">
        <f t="shared" si="4"/>
        <v>6.8326323754232835E-3</v>
      </c>
      <c r="H117" s="580">
        <f t="shared" si="4"/>
        <v>3.6719145127255444E-2</v>
      </c>
      <c r="I117" s="580">
        <f t="shared" si="4"/>
        <v>3.6445288935489831E-2</v>
      </c>
    </row>
    <row r="118" spans="1:11">
      <c r="A118" s="529" t="s">
        <v>533</v>
      </c>
      <c r="B118" s="547" t="s">
        <v>93</v>
      </c>
      <c r="C118" s="547" t="s">
        <v>93</v>
      </c>
      <c r="D118" s="581">
        <f t="shared" si="4"/>
        <v>3.3844475665576156E-3</v>
      </c>
      <c r="E118" s="581">
        <f t="shared" si="4"/>
        <v>9.7563289127805507E-3</v>
      </c>
      <c r="F118" s="581">
        <f t="shared" si="4"/>
        <v>2.9904338384558128E-3</v>
      </c>
      <c r="G118" s="582">
        <f t="shared" si="4"/>
        <v>3.3844475665576156E-3</v>
      </c>
      <c r="H118" s="582">
        <f t="shared" si="4"/>
        <v>3.7496327276273392E-3</v>
      </c>
      <c r="I118" s="582">
        <f t="shared" si="4"/>
        <v>3.7462864342193555E-3</v>
      </c>
    </row>
    <row r="119" spans="1:11">
      <c r="A119" s="530" t="s">
        <v>714</v>
      </c>
      <c r="B119" s="545" t="s">
        <v>93</v>
      </c>
      <c r="C119" s="545" t="s">
        <v>93</v>
      </c>
      <c r="D119" s="577">
        <f t="shared" si="4"/>
        <v>3.4481848088656684E-3</v>
      </c>
      <c r="E119" s="577">
        <f t="shared" si="4"/>
        <v>2.1562004693333768E-2</v>
      </c>
      <c r="F119" s="577">
        <f t="shared" si="4"/>
        <v>3.4411330007794158E-2</v>
      </c>
      <c r="G119" s="578">
        <f t="shared" si="4"/>
        <v>3.4481848088656684E-3</v>
      </c>
      <c r="H119" s="578">
        <f t="shared" si="4"/>
        <v>3.2969503979088224E-2</v>
      </c>
      <c r="I119" s="578">
        <f t="shared" si="4"/>
        <v>3.2699002501270474E-2</v>
      </c>
    </row>
    <row r="120" spans="1:11" s="7" customFormat="1">
      <c r="A120" s="557" t="s">
        <v>490</v>
      </c>
      <c r="B120" s="558" t="s">
        <v>93</v>
      </c>
      <c r="C120" s="558" t="s">
        <v>93</v>
      </c>
      <c r="D120" s="583">
        <f t="shared" si="4"/>
        <v>0.31036394875889933</v>
      </c>
      <c r="E120" s="583">
        <f t="shared" si="4"/>
        <v>0.2357499327052692</v>
      </c>
      <c r="F120" s="583">
        <f t="shared" si="4"/>
        <v>0.25823788473134579</v>
      </c>
      <c r="G120" s="584">
        <f t="shared" si="4"/>
        <v>0.31036394875889933</v>
      </c>
      <c r="H120" s="584">
        <f t="shared" si="4"/>
        <v>0.25571451729116185</v>
      </c>
      <c r="I120" s="584">
        <f t="shared" si="4"/>
        <v>0.25621527844727615</v>
      </c>
    </row>
    <row r="121" spans="1:11">
      <c r="A121" s="527" t="s">
        <v>534</v>
      </c>
      <c r="B121" s="541" t="s">
        <v>93</v>
      </c>
      <c r="C121" s="541" t="s">
        <v>93</v>
      </c>
      <c r="D121" s="569">
        <f t="shared" si="4"/>
        <v>2.4681791817777049E-2</v>
      </c>
      <c r="E121" s="569">
        <f t="shared" si="4"/>
        <v>1.7912517825505573E-2</v>
      </c>
      <c r="F121" s="569">
        <f t="shared" si="4"/>
        <v>2.7186792565126985E-2</v>
      </c>
      <c r="G121" s="570">
        <f t="shared" si="4"/>
        <v>2.4681791817777049E-2</v>
      </c>
      <c r="H121" s="570">
        <f t="shared" si="4"/>
        <v>2.6146129998601938E-2</v>
      </c>
      <c r="I121" s="570">
        <f t="shared" si="4"/>
        <v>2.6132711767039529E-2</v>
      </c>
      <c r="K121" s="272"/>
    </row>
    <row r="122" spans="1:11">
      <c r="A122" s="528" t="s">
        <v>491</v>
      </c>
      <c r="B122" s="542" t="s">
        <v>93</v>
      </c>
      <c r="C122" s="542" t="s">
        <v>93</v>
      </c>
      <c r="D122" s="571">
        <f t="shared" ref="D122:I131" si="5">IF(D49="-","-",D49/D$68)</f>
        <v>9.4194538810972641E-3</v>
      </c>
      <c r="E122" s="571">
        <f t="shared" si="5"/>
        <v>1.8860985182852185E-2</v>
      </c>
      <c r="F122" s="571">
        <f t="shared" si="5"/>
        <v>1.6776699379051949E-2</v>
      </c>
      <c r="G122" s="572">
        <f t="shared" si="5"/>
        <v>9.4194538810972641E-3</v>
      </c>
      <c r="H122" s="572">
        <f t="shared" si="5"/>
        <v>1.7010576812792139E-2</v>
      </c>
      <c r="I122" s="572">
        <f t="shared" si="5"/>
        <v>1.6941017746112279E-2</v>
      </c>
    </row>
    <row r="123" spans="1:11">
      <c r="A123" s="527" t="s">
        <v>492</v>
      </c>
      <c r="B123" s="541" t="s">
        <v>93</v>
      </c>
      <c r="C123" s="541" t="s">
        <v>93</v>
      </c>
      <c r="D123" s="569">
        <f t="shared" si="5"/>
        <v>0.17157428256904794</v>
      </c>
      <c r="E123" s="569">
        <f t="shared" si="5"/>
        <v>7.4841271109852392E-2</v>
      </c>
      <c r="F123" s="569">
        <f t="shared" si="5"/>
        <v>0.13435816279808152</v>
      </c>
      <c r="G123" s="570">
        <f t="shared" si="5"/>
        <v>0.17157428256904794</v>
      </c>
      <c r="H123" s="570">
        <f t="shared" si="5"/>
        <v>0.12767979576755203</v>
      </c>
      <c r="I123" s="570">
        <f t="shared" si="5"/>
        <v>0.12808200835788158</v>
      </c>
    </row>
    <row r="124" spans="1:11">
      <c r="A124" s="528" t="s">
        <v>493</v>
      </c>
      <c r="B124" s="542" t="s">
        <v>93</v>
      </c>
      <c r="C124" s="542" t="s">
        <v>93</v>
      </c>
      <c r="D124" s="571">
        <f t="shared" si="5"/>
        <v>4.7498814032027055E-2</v>
      </c>
      <c r="E124" s="571">
        <f t="shared" si="5"/>
        <v>2.4662402578354371E-2</v>
      </c>
      <c r="F124" s="571">
        <f t="shared" si="5"/>
        <v>1.052180550361953E-2</v>
      </c>
      <c r="G124" s="572">
        <f t="shared" si="5"/>
        <v>4.7498814032027055E-2</v>
      </c>
      <c r="H124" s="572">
        <f t="shared" si="5"/>
        <v>1.2108517417352043E-2</v>
      </c>
      <c r="I124" s="572">
        <f t="shared" si="5"/>
        <v>1.2432797092291753E-2</v>
      </c>
    </row>
    <row r="125" spans="1:11">
      <c r="A125" s="527" t="s">
        <v>494</v>
      </c>
      <c r="B125" s="541" t="s">
        <v>93</v>
      </c>
      <c r="C125" s="541" t="s">
        <v>93</v>
      </c>
      <c r="D125" s="569">
        <f t="shared" si="5"/>
        <v>2.4133651533927793E-2</v>
      </c>
      <c r="E125" s="569">
        <f t="shared" si="5"/>
        <v>9.214369006557175E-3</v>
      </c>
      <c r="F125" s="569">
        <f t="shared" si="5"/>
        <v>4.0585489017634906E-3</v>
      </c>
      <c r="G125" s="570">
        <f t="shared" si="5"/>
        <v>2.4133651533927793E-2</v>
      </c>
      <c r="H125" s="570">
        <f t="shared" si="5"/>
        <v>4.6370818464098401E-3</v>
      </c>
      <c r="I125" s="570">
        <f t="shared" si="5"/>
        <v>4.8157409826138052E-3</v>
      </c>
    </row>
    <row r="126" spans="1:11">
      <c r="A126" s="528" t="s">
        <v>495</v>
      </c>
      <c r="B126" s="542" t="s">
        <v>93</v>
      </c>
      <c r="C126" s="542" t="s">
        <v>93</v>
      </c>
      <c r="D126" s="571">
        <f t="shared" si="5"/>
        <v>3.3055954925022245E-2</v>
      </c>
      <c r="E126" s="571">
        <f t="shared" si="5"/>
        <v>8.9324327883792159E-2</v>
      </c>
      <c r="F126" s="571">
        <f t="shared" si="5"/>
        <v>6.2372795992469997E-2</v>
      </c>
      <c r="G126" s="572">
        <f t="shared" si="5"/>
        <v>3.3055954925022245E-2</v>
      </c>
      <c r="H126" s="572">
        <f t="shared" si="5"/>
        <v>6.5397019908623497E-2</v>
      </c>
      <c r="I126" s="572">
        <f t="shared" si="5"/>
        <v>6.5100671941680177E-2</v>
      </c>
    </row>
    <row r="127" spans="1:11" s="7" customFormat="1">
      <c r="A127" s="554" t="s">
        <v>496</v>
      </c>
      <c r="B127" s="555" t="s">
        <v>93</v>
      </c>
      <c r="C127" s="555" t="s">
        <v>93</v>
      </c>
      <c r="D127" s="575">
        <f t="shared" si="5"/>
        <v>0.13990779952634125</v>
      </c>
      <c r="E127" s="575">
        <f t="shared" si="5"/>
        <v>0.19876083141242243</v>
      </c>
      <c r="F127" s="575">
        <f t="shared" si="5"/>
        <v>0.21177723645750168</v>
      </c>
      <c r="G127" s="576">
        <f t="shared" si="5"/>
        <v>0.13990779952634125</v>
      </c>
      <c r="H127" s="576">
        <f t="shared" si="5"/>
        <v>0.21031667536943496</v>
      </c>
      <c r="I127" s="576">
        <f t="shared" si="5"/>
        <v>0.20967150349415367</v>
      </c>
    </row>
    <row r="128" spans="1:11">
      <c r="A128" s="528" t="s">
        <v>535</v>
      </c>
      <c r="B128" s="542" t="s">
        <v>93</v>
      </c>
      <c r="C128" s="542" t="s">
        <v>93</v>
      </c>
      <c r="D128" s="571" t="str">
        <f t="shared" si="5"/>
        <v>-</v>
      </c>
      <c r="E128" s="571">
        <f t="shared" si="5"/>
        <v>2.1206376336148419E-3</v>
      </c>
      <c r="F128" s="571">
        <f t="shared" si="5"/>
        <v>7.8505171958766599E-3</v>
      </c>
      <c r="G128" s="572" t="str">
        <f t="shared" si="5"/>
        <v>-</v>
      </c>
      <c r="H128" s="572">
        <f t="shared" si="5"/>
        <v>7.2075695331764679E-3</v>
      </c>
      <c r="I128" s="572">
        <f t="shared" si="5"/>
        <v>7.1415251221155999E-3</v>
      </c>
    </row>
    <row r="129" spans="1:9">
      <c r="A129" s="527" t="s">
        <v>497</v>
      </c>
      <c r="B129" s="541" t="s">
        <v>93</v>
      </c>
      <c r="C129" s="541" t="s">
        <v>93</v>
      </c>
      <c r="D129" s="569">
        <f t="shared" si="5"/>
        <v>2.3390657395022489E-2</v>
      </c>
      <c r="E129" s="569" t="str">
        <f t="shared" si="5"/>
        <v>-</v>
      </c>
      <c r="F129" s="569">
        <f t="shared" si="5"/>
        <v>2.6033769311408521E-3</v>
      </c>
      <c r="G129" s="570">
        <f t="shared" si="5"/>
        <v>2.3390657395022489E-2</v>
      </c>
      <c r="H129" s="570">
        <f t="shared" si="5"/>
        <v>2.3112529459364036E-3</v>
      </c>
      <c r="I129" s="570">
        <f t="shared" si="5"/>
        <v>2.5044075786231608E-3</v>
      </c>
    </row>
    <row r="130" spans="1:9">
      <c r="A130" s="528" t="s">
        <v>498</v>
      </c>
      <c r="B130" s="542" t="s">
        <v>93</v>
      </c>
      <c r="C130" s="542" t="s">
        <v>93</v>
      </c>
      <c r="D130" s="571">
        <f t="shared" si="5"/>
        <v>3.9307667863409269E-3</v>
      </c>
      <c r="E130" s="571">
        <f t="shared" si="5"/>
        <v>5.166636912152292E-2</v>
      </c>
      <c r="F130" s="571">
        <f t="shared" si="5"/>
        <v>8.9927571473522747E-2</v>
      </c>
      <c r="G130" s="572">
        <f t="shared" si="5"/>
        <v>3.9307667863409269E-3</v>
      </c>
      <c r="H130" s="572">
        <f t="shared" si="5"/>
        <v>8.5634288660704785E-2</v>
      </c>
      <c r="I130" s="572">
        <f t="shared" si="5"/>
        <v>8.48856228038814E-2</v>
      </c>
    </row>
    <row r="131" spans="1:9">
      <c r="A131" s="527" t="s">
        <v>499</v>
      </c>
      <c r="B131" s="541" t="s">
        <v>93</v>
      </c>
      <c r="C131" s="541" t="s">
        <v>93</v>
      </c>
      <c r="D131" s="569">
        <f t="shared" si="5"/>
        <v>0.10739270062890448</v>
      </c>
      <c r="E131" s="569">
        <f t="shared" si="5"/>
        <v>0.13830783787939541</v>
      </c>
      <c r="F131" s="569">
        <f t="shared" si="5"/>
        <v>9.2252103912942557E-2</v>
      </c>
      <c r="G131" s="570">
        <f t="shared" si="5"/>
        <v>0.10739270062890448</v>
      </c>
      <c r="H131" s="570">
        <f t="shared" si="5"/>
        <v>9.7419996261111877E-2</v>
      </c>
      <c r="I131" s="570">
        <f t="shared" si="5"/>
        <v>9.7511377263474738E-2</v>
      </c>
    </row>
    <row r="132" spans="1:9">
      <c r="A132" s="529" t="s">
        <v>500</v>
      </c>
      <c r="B132" s="547" t="s">
        <v>93</v>
      </c>
      <c r="C132" s="547" t="s">
        <v>93</v>
      </c>
      <c r="D132" s="581">
        <f t="shared" ref="D132:I141" si="6">IF(D59="-","-",D59/D$68)</f>
        <v>5.1936747160733496E-3</v>
      </c>
      <c r="E132" s="581">
        <f t="shared" si="6"/>
        <v>6.1088682035605009E-3</v>
      </c>
      <c r="F132" s="581">
        <f t="shared" si="6"/>
        <v>8.6158006345824923E-3</v>
      </c>
      <c r="G132" s="582">
        <f t="shared" si="6"/>
        <v>5.1936747160733496E-3</v>
      </c>
      <c r="H132" s="582">
        <f t="shared" si="6"/>
        <v>8.3344988062242706E-3</v>
      </c>
      <c r="I132" s="582">
        <f t="shared" si="6"/>
        <v>8.3057187592681936E-3</v>
      </c>
    </row>
    <row r="133" spans="1:9">
      <c r="A133" s="530" t="s">
        <v>525</v>
      </c>
      <c r="B133" s="545" t="s">
        <v>93</v>
      </c>
      <c r="C133" s="545" t="s">
        <v>93</v>
      </c>
      <c r="D133" s="577" t="str">
        <f t="shared" si="6"/>
        <v>-</v>
      </c>
      <c r="E133" s="577">
        <f t="shared" si="6"/>
        <v>5.5719361724017845E-4</v>
      </c>
      <c r="F133" s="577">
        <f t="shared" si="6"/>
        <v>1.0527866309436385E-2</v>
      </c>
      <c r="G133" s="578" t="str">
        <f t="shared" si="6"/>
        <v>-</v>
      </c>
      <c r="H133" s="578">
        <f t="shared" si="6"/>
        <v>9.4090607417412746E-3</v>
      </c>
      <c r="I133" s="578">
        <f t="shared" si="6"/>
        <v>9.3228436234097968E-3</v>
      </c>
    </row>
    <row r="134" spans="1:9" s="7" customFormat="1">
      <c r="A134" s="557" t="s">
        <v>501</v>
      </c>
      <c r="B134" s="558" t="s">
        <v>93</v>
      </c>
      <c r="C134" s="558" t="s">
        <v>93</v>
      </c>
      <c r="D134" s="583">
        <f t="shared" si="6"/>
        <v>6.0944640562927331E-2</v>
      </c>
      <c r="E134" s="583">
        <f t="shared" si="6"/>
        <v>6.1290922681862557E-2</v>
      </c>
      <c r="F134" s="583">
        <f t="shared" si="6"/>
        <v>5.185769626304846E-2</v>
      </c>
      <c r="G134" s="584">
        <f t="shared" si="6"/>
        <v>6.0944640562927331E-2</v>
      </c>
      <c r="H134" s="584">
        <f t="shared" si="6"/>
        <v>5.2916196740895712E-2</v>
      </c>
      <c r="I134" s="584">
        <f t="shared" si="6"/>
        <v>5.2989762479885058E-2</v>
      </c>
    </row>
    <row r="135" spans="1:9">
      <c r="A135" s="530" t="s">
        <v>715</v>
      </c>
      <c r="B135" s="545" t="s">
        <v>93</v>
      </c>
      <c r="C135" s="545" t="s">
        <v>93</v>
      </c>
      <c r="D135" s="577" t="str">
        <f t="shared" si="6"/>
        <v>-</v>
      </c>
      <c r="E135" s="577">
        <f t="shared" si="6"/>
        <v>4.2211637669710482E-4</v>
      </c>
      <c r="F135" s="577">
        <f t="shared" si="6"/>
        <v>2.4630583689271303E-3</v>
      </c>
      <c r="G135" s="578" t="str">
        <f t="shared" si="6"/>
        <v>-</v>
      </c>
      <c r="H135" s="578">
        <f t="shared" si="6"/>
        <v>2.2340534362913864E-3</v>
      </c>
      <c r="I135" s="578">
        <f t="shared" si="6"/>
        <v>2.2135823547708802E-3</v>
      </c>
    </row>
    <row r="136" spans="1:9">
      <c r="A136" s="528" t="s">
        <v>502</v>
      </c>
      <c r="B136" s="542" t="s">
        <v>93</v>
      </c>
      <c r="C136" s="542" t="s">
        <v>93</v>
      </c>
      <c r="D136" s="571">
        <f t="shared" si="6"/>
        <v>5.1243832283641662E-2</v>
      </c>
      <c r="E136" s="571">
        <f t="shared" si="6"/>
        <v>3.6900850829025313E-2</v>
      </c>
      <c r="F136" s="571">
        <f t="shared" si="6"/>
        <v>2.2111460495330974E-2</v>
      </c>
      <c r="G136" s="572">
        <f t="shared" si="6"/>
        <v>5.1243832283641662E-2</v>
      </c>
      <c r="H136" s="572">
        <f t="shared" si="6"/>
        <v>2.3770981996035254E-2</v>
      </c>
      <c r="I136" s="572">
        <f t="shared" si="6"/>
        <v>2.4022712484653711E-2</v>
      </c>
    </row>
    <row r="137" spans="1:9">
      <c r="A137" s="527" t="s">
        <v>503</v>
      </c>
      <c r="B137" s="541" t="s">
        <v>93</v>
      </c>
      <c r="C137" s="541" t="s">
        <v>93</v>
      </c>
      <c r="D137" s="569">
        <f t="shared" si="6"/>
        <v>3.8770453963955682E-3</v>
      </c>
      <c r="E137" s="569">
        <f t="shared" si="6"/>
        <v>4.1678832998679475E-4</v>
      </c>
      <c r="F137" s="569">
        <f t="shared" si="6"/>
        <v>1.3894515895506586E-3</v>
      </c>
      <c r="G137" s="570">
        <f t="shared" si="6"/>
        <v>3.8770453963955682E-3</v>
      </c>
      <c r="H137" s="570">
        <f t="shared" si="6"/>
        <v>1.2803094070120242E-3</v>
      </c>
      <c r="I137" s="570">
        <f t="shared" si="6"/>
        <v>1.3041037894542522E-3</v>
      </c>
    </row>
    <row r="138" spans="1:9">
      <c r="A138" s="529" t="s">
        <v>504</v>
      </c>
      <c r="B138" s="547" t="s">
        <v>93</v>
      </c>
      <c r="C138" s="547" t="s">
        <v>93</v>
      </c>
      <c r="D138" s="581">
        <f t="shared" si="6"/>
        <v>4.9623995796984144E-3</v>
      </c>
      <c r="E138" s="581">
        <f t="shared" si="6"/>
        <v>3.5681403518567009E-3</v>
      </c>
      <c r="F138" s="581">
        <f t="shared" si="6"/>
        <v>5.7027914563504605E-3</v>
      </c>
      <c r="G138" s="582">
        <f t="shared" si="6"/>
        <v>4.9623995796984144E-3</v>
      </c>
      <c r="H138" s="582">
        <f t="shared" si="6"/>
        <v>5.4632631170054811E-3</v>
      </c>
      <c r="I138" s="582">
        <f t="shared" si="6"/>
        <v>5.4586735621482722E-3</v>
      </c>
    </row>
    <row r="139" spans="1:9">
      <c r="A139" s="530" t="s">
        <v>505</v>
      </c>
      <c r="B139" s="561" t="s">
        <v>93</v>
      </c>
      <c r="C139" s="561" t="s">
        <v>93</v>
      </c>
      <c r="D139" s="579">
        <f t="shared" si="6"/>
        <v>8.6136330319168809E-4</v>
      </c>
      <c r="E139" s="579">
        <f t="shared" si="6"/>
        <v>1.9982951751385234E-2</v>
      </c>
      <c r="F139" s="579">
        <f t="shared" si="6"/>
        <v>2.0190924868060098E-2</v>
      </c>
      <c r="G139" s="580">
        <f t="shared" si="6"/>
        <v>8.6136330319168809E-4</v>
      </c>
      <c r="H139" s="580">
        <f t="shared" si="6"/>
        <v>2.016758878455157E-2</v>
      </c>
      <c r="I139" s="580">
        <f t="shared" si="6"/>
        <v>1.9990690288857939E-2</v>
      </c>
    </row>
    <row r="140" spans="1:9" s="7" customFormat="1">
      <c r="A140" s="557" t="s">
        <v>506</v>
      </c>
      <c r="B140" s="558" t="s">
        <v>93</v>
      </c>
      <c r="C140" s="558" t="s">
        <v>93</v>
      </c>
      <c r="D140" s="583">
        <f t="shared" si="6"/>
        <v>5.6808093537134688E-2</v>
      </c>
      <c r="E140" s="583">
        <f t="shared" si="6"/>
        <v>5.9685604720919549E-2</v>
      </c>
      <c r="F140" s="583">
        <f t="shared" si="6"/>
        <v>5.6803901869009292E-2</v>
      </c>
      <c r="G140" s="584">
        <f t="shared" si="6"/>
        <v>5.6808093537134688E-2</v>
      </c>
      <c r="H140" s="584">
        <f t="shared" si="6"/>
        <v>5.7127249792477901E-2</v>
      </c>
      <c r="I140" s="584">
        <f t="shared" si="6"/>
        <v>5.7124333168849156E-2</v>
      </c>
    </row>
    <row r="141" spans="1:9">
      <c r="A141" s="731" t="s">
        <v>508</v>
      </c>
      <c r="B141" s="732" t="s">
        <v>93</v>
      </c>
      <c r="C141" s="732" t="s">
        <v>93</v>
      </c>
      <c r="D141" s="737">
        <f t="shared" si="6"/>
        <v>1</v>
      </c>
      <c r="E141" s="737">
        <f t="shared" si="6"/>
        <v>1</v>
      </c>
      <c r="F141" s="737">
        <f t="shared" si="6"/>
        <v>1</v>
      </c>
      <c r="G141" s="737">
        <f t="shared" si="6"/>
        <v>1</v>
      </c>
      <c r="H141" s="737">
        <f t="shared" si="6"/>
        <v>1</v>
      </c>
      <c r="I141" s="737">
        <f t="shared" si="6"/>
        <v>1</v>
      </c>
    </row>
    <row r="142" spans="1:9">
      <c r="A142" s="566" t="s">
        <v>547</v>
      </c>
      <c r="B142" s="3"/>
      <c r="C142" s="213"/>
      <c r="D142" s="3"/>
      <c r="E142" s="3"/>
      <c r="F142" s="213"/>
      <c r="G142" s="3"/>
      <c r="H142" s="3"/>
      <c r="I142" s="3"/>
    </row>
    <row r="143" spans="1:9">
      <c r="A143" s="38" t="s">
        <v>568</v>
      </c>
      <c r="B143" s="3"/>
      <c r="C143" s="213"/>
      <c r="D143" s="3"/>
      <c r="E143" s="3"/>
      <c r="F143" s="213"/>
      <c r="G143" s="3"/>
      <c r="H143" s="3"/>
      <c r="I143" s="3"/>
    </row>
    <row r="144" spans="1:9">
      <c r="A144" s="244" t="s">
        <v>339</v>
      </c>
      <c r="B144" s="3"/>
      <c r="C144" s="213"/>
      <c r="D144" s="3"/>
      <c r="E144" s="3"/>
      <c r="F144" s="213"/>
      <c r="G144" s="3"/>
      <c r="H144" s="3"/>
      <c r="I144" s="3"/>
    </row>
    <row r="147" spans="1:9" ht="16.5">
      <c r="A147" s="88" t="s">
        <v>549</v>
      </c>
    </row>
    <row r="148" spans="1:9" ht="13.5" thickBot="1">
      <c r="A148" s="206"/>
      <c r="I148" s="444" t="s">
        <v>518</v>
      </c>
    </row>
    <row r="149" spans="1:9">
      <c r="A149" s="205" t="s">
        <v>545</v>
      </c>
      <c r="B149" s="531" t="s">
        <v>104</v>
      </c>
      <c r="C149" s="531" t="s">
        <v>105</v>
      </c>
      <c r="D149" s="531" t="s">
        <v>106</v>
      </c>
      <c r="E149" s="531" t="s">
        <v>377</v>
      </c>
      <c r="F149" s="532">
        <v>300000</v>
      </c>
      <c r="G149" s="533" t="s">
        <v>540</v>
      </c>
      <c r="H149" s="533" t="s">
        <v>540</v>
      </c>
      <c r="I149" s="533" t="s">
        <v>527</v>
      </c>
    </row>
    <row r="150" spans="1:9">
      <c r="A150" s="204"/>
      <c r="B150" s="534" t="s">
        <v>40</v>
      </c>
      <c r="C150" s="534" t="s">
        <v>40</v>
      </c>
      <c r="D150" s="534" t="s">
        <v>40</v>
      </c>
      <c r="E150" s="534" t="s">
        <v>40</v>
      </c>
      <c r="F150" s="534" t="s">
        <v>42</v>
      </c>
      <c r="G150" s="535" t="s">
        <v>526</v>
      </c>
      <c r="H150" s="535" t="s">
        <v>398</v>
      </c>
      <c r="I150" s="535" t="s">
        <v>120</v>
      </c>
    </row>
    <row r="151" spans="1:9" ht="13.5" thickBot="1">
      <c r="A151" s="207"/>
      <c r="B151" s="536" t="s">
        <v>107</v>
      </c>
      <c r="C151" s="536" t="s">
        <v>108</v>
      </c>
      <c r="D151" s="536" t="s">
        <v>109</v>
      </c>
      <c r="E151" s="536" t="s">
        <v>378</v>
      </c>
      <c r="F151" s="536" t="s">
        <v>110</v>
      </c>
      <c r="G151" s="537" t="s">
        <v>398</v>
      </c>
      <c r="H151" s="537" t="s">
        <v>110</v>
      </c>
      <c r="I151" s="537" t="s">
        <v>541</v>
      </c>
    </row>
    <row r="153" spans="1:9">
      <c r="A153" s="549" t="s">
        <v>462</v>
      </c>
      <c r="B153" s="550" t="s">
        <v>93</v>
      </c>
      <c r="C153" s="550" t="s">
        <v>93</v>
      </c>
      <c r="D153" s="550">
        <v>133.68610000000001</v>
      </c>
      <c r="E153" s="550">
        <v>182.43219999999999</v>
      </c>
      <c r="F153" s="550">
        <v>109.3544</v>
      </c>
      <c r="G153" s="551">
        <v>133.68610000000001</v>
      </c>
      <c r="H153" s="551">
        <v>116.2252</v>
      </c>
      <c r="I153" s="551">
        <v>116.3646</v>
      </c>
    </row>
    <row r="154" spans="1:9">
      <c r="A154" s="527" t="s">
        <v>463</v>
      </c>
      <c r="B154" s="541" t="s">
        <v>93</v>
      </c>
      <c r="C154" s="541" t="s">
        <v>93</v>
      </c>
      <c r="D154" s="541">
        <v>130.23009999999999</v>
      </c>
      <c r="E154" s="541">
        <v>177.839</v>
      </c>
      <c r="F154" s="541">
        <v>106.0784</v>
      </c>
      <c r="G154" s="272">
        <v>130.23009999999999</v>
      </c>
      <c r="H154" s="272">
        <v>112.8254</v>
      </c>
      <c r="I154" s="272">
        <v>112.9644</v>
      </c>
    </row>
    <row r="155" spans="1:9">
      <c r="A155" s="528" t="s">
        <v>464</v>
      </c>
      <c r="B155" s="542" t="s">
        <v>93</v>
      </c>
      <c r="C155" s="542" t="s">
        <v>93</v>
      </c>
      <c r="D155" s="542">
        <v>3.456</v>
      </c>
      <c r="E155" s="542">
        <v>4.1454000000000004</v>
      </c>
      <c r="F155" s="542">
        <v>2.4540000000000002</v>
      </c>
      <c r="G155" s="543">
        <v>3.456</v>
      </c>
      <c r="H155" s="543">
        <v>2.613</v>
      </c>
      <c r="I155" s="543">
        <v>2.6196999999999999</v>
      </c>
    </row>
    <row r="156" spans="1:9">
      <c r="A156" s="527" t="s">
        <v>465</v>
      </c>
      <c r="B156" s="541" t="s">
        <v>93</v>
      </c>
      <c r="C156" s="541" t="s">
        <v>93</v>
      </c>
      <c r="D156" s="541" t="s">
        <v>93</v>
      </c>
      <c r="E156" s="541">
        <v>0.44779999999999998</v>
      </c>
      <c r="F156" s="541">
        <v>0.5353</v>
      </c>
      <c r="G156" s="272" t="s">
        <v>93</v>
      </c>
      <c r="H156" s="272">
        <v>0.52700000000000002</v>
      </c>
      <c r="I156" s="272">
        <v>0.52280000000000004</v>
      </c>
    </row>
    <row r="157" spans="1:9">
      <c r="A157" s="528" t="s">
        <v>522</v>
      </c>
      <c r="B157" s="542" t="s">
        <v>93</v>
      </c>
      <c r="C157" s="542" t="s">
        <v>93</v>
      </c>
      <c r="D157" s="542" t="s">
        <v>93</v>
      </c>
      <c r="E157" s="542" t="s">
        <v>93</v>
      </c>
      <c r="F157" s="542">
        <v>0.28129999999999999</v>
      </c>
      <c r="G157" s="543" t="s">
        <v>93</v>
      </c>
      <c r="H157" s="543">
        <v>0.25480000000000003</v>
      </c>
      <c r="I157" s="543">
        <v>0.25280000000000002</v>
      </c>
    </row>
    <row r="158" spans="1:9">
      <c r="A158" s="554" t="s">
        <v>466</v>
      </c>
      <c r="B158" s="555" t="s">
        <v>93</v>
      </c>
      <c r="C158" s="555" t="s">
        <v>93</v>
      </c>
      <c r="D158" s="555">
        <v>33.475200000000001</v>
      </c>
      <c r="E158" s="555">
        <v>42.001899999999999</v>
      </c>
      <c r="F158" s="555">
        <v>25.333100000000002</v>
      </c>
      <c r="G158" s="556">
        <v>33.475200000000001</v>
      </c>
      <c r="H158" s="556">
        <v>26.900300000000001</v>
      </c>
      <c r="I158" s="556">
        <v>26.9528</v>
      </c>
    </row>
    <row r="159" spans="1:9">
      <c r="A159" s="528" t="s">
        <v>472</v>
      </c>
      <c r="B159" s="542" t="s">
        <v>93</v>
      </c>
      <c r="C159" s="542" t="s">
        <v>93</v>
      </c>
      <c r="D159" s="542" t="s">
        <v>93</v>
      </c>
      <c r="E159" s="542">
        <v>0.29459999999999997</v>
      </c>
      <c r="F159" s="542">
        <v>0.46179999999999999</v>
      </c>
      <c r="G159" s="543" t="s">
        <v>93</v>
      </c>
      <c r="H159" s="543">
        <v>0.4461</v>
      </c>
      <c r="I159" s="543">
        <v>0.4425</v>
      </c>
    </row>
    <row r="160" spans="1:9">
      <c r="A160" s="527" t="s">
        <v>467</v>
      </c>
      <c r="B160" s="541" t="s">
        <v>93</v>
      </c>
      <c r="C160" s="541" t="s">
        <v>93</v>
      </c>
      <c r="D160" s="541">
        <v>0.9113</v>
      </c>
      <c r="E160" s="541">
        <v>1.0189999999999999</v>
      </c>
      <c r="F160" s="541">
        <v>0.54069999999999996</v>
      </c>
      <c r="G160" s="272">
        <v>0.9113</v>
      </c>
      <c r="H160" s="272">
        <v>0.5857</v>
      </c>
      <c r="I160" s="272">
        <v>0.58830000000000005</v>
      </c>
    </row>
    <row r="161" spans="1:9">
      <c r="A161" s="544" t="s">
        <v>468</v>
      </c>
      <c r="B161" s="542" t="s">
        <v>93</v>
      </c>
      <c r="C161" s="542" t="s">
        <v>93</v>
      </c>
      <c r="D161" s="542">
        <v>32.563899999999997</v>
      </c>
      <c r="E161" s="542">
        <v>35.295299999999997</v>
      </c>
      <c r="F161" s="542">
        <v>23.996500000000001</v>
      </c>
      <c r="G161" s="543">
        <v>32.563899999999997</v>
      </c>
      <c r="H161" s="543">
        <v>25.058800000000002</v>
      </c>
      <c r="I161" s="543">
        <v>25.1188</v>
      </c>
    </row>
    <row r="162" spans="1:9">
      <c r="A162" s="527" t="s">
        <v>469</v>
      </c>
      <c r="B162" s="541" t="s">
        <v>93</v>
      </c>
      <c r="C162" s="541" t="s">
        <v>93</v>
      </c>
      <c r="D162" s="541" t="s">
        <v>93</v>
      </c>
      <c r="E162" s="541">
        <v>0.41160000000000002</v>
      </c>
      <c r="F162" s="541">
        <v>0.1502</v>
      </c>
      <c r="G162" s="272" t="s">
        <v>93</v>
      </c>
      <c r="H162" s="272">
        <v>0.17480000000000001</v>
      </c>
      <c r="I162" s="272">
        <v>0.1734</v>
      </c>
    </row>
    <row r="163" spans="1:9">
      <c r="A163" s="528" t="s">
        <v>470</v>
      </c>
      <c r="B163" s="542" t="s">
        <v>93</v>
      </c>
      <c r="C163" s="542" t="s">
        <v>93</v>
      </c>
      <c r="D163" s="542" t="s">
        <v>93</v>
      </c>
      <c r="E163" s="542">
        <v>4.9814999999999996</v>
      </c>
      <c r="F163" s="542">
        <v>0.1203</v>
      </c>
      <c r="G163" s="543" t="s">
        <v>93</v>
      </c>
      <c r="H163" s="543">
        <v>0.57740000000000002</v>
      </c>
      <c r="I163" s="543">
        <v>0.57279999999999998</v>
      </c>
    </row>
    <row r="164" spans="1:9">
      <c r="A164" s="554" t="s">
        <v>471</v>
      </c>
      <c r="B164" s="555" t="s">
        <v>93</v>
      </c>
      <c r="C164" s="555" t="s">
        <v>93</v>
      </c>
      <c r="D164" s="555">
        <v>32.171399999999998</v>
      </c>
      <c r="E164" s="555">
        <v>14.529299999999999</v>
      </c>
      <c r="F164" s="555">
        <v>8.4924999999999997</v>
      </c>
      <c r="G164" s="556">
        <v>32.171399999999998</v>
      </c>
      <c r="H164" s="556">
        <v>9.0601000000000003</v>
      </c>
      <c r="I164" s="556">
        <v>9.2446000000000002</v>
      </c>
    </row>
    <row r="165" spans="1:9">
      <c r="A165" s="544" t="s">
        <v>529</v>
      </c>
      <c r="B165" s="542" t="s">
        <v>93</v>
      </c>
      <c r="C165" s="542" t="s">
        <v>93</v>
      </c>
      <c r="D165" s="542">
        <v>18.240200000000002</v>
      </c>
      <c r="E165" s="542">
        <v>0.1109</v>
      </c>
      <c r="F165" s="542">
        <v>3.5299999999999998E-2</v>
      </c>
      <c r="G165" s="543">
        <v>18.240200000000002</v>
      </c>
      <c r="H165" s="543">
        <v>4.24E-2</v>
      </c>
      <c r="I165" s="543">
        <v>0.18770000000000001</v>
      </c>
    </row>
    <row r="166" spans="1:9">
      <c r="A166" s="527" t="s">
        <v>473</v>
      </c>
      <c r="B166" s="541" t="s">
        <v>93</v>
      </c>
      <c r="C166" s="541" t="s">
        <v>93</v>
      </c>
      <c r="D166" s="541" t="s">
        <v>93</v>
      </c>
      <c r="E166" s="541">
        <v>0.2452</v>
      </c>
      <c r="F166" s="541">
        <v>0.4904</v>
      </c>
      <c r="G166" s="272" t="s">
        <v>93</v>
      </c>
      <c r="H166" s="272">
        <v>0.46729999999999999</v>
      </c>
      <c r="I166" s="272">
        <v>0.46360000000000001</v>
      </c>
    </row>
    <row r="167" spans="1:9">
      <c r="A167" s="528" t="s">
        <v>474</v>
      </c>
      <c r="B167" s="542" t="s">
        <v>93</v>
      </c>
      <c r="C167" s="542" t="s">
        <v>93</v>
      </c>
      <c r="D167" s="542">
        <v>0.14080000000000001</v>
      </c>
      <c r="E167" s="542">
        <v>1.1079000000000001</v>
      </c>
      <c r="F167" s="542">
        <v>3.3574999999999999</v>
      </c>
      <c r="G167" s="543">
        <v>0.14080000000000001</v>
      </c>
      <c r="H167" s="543">
        <v>3.1459999999999999</v>
      </c>
      <c r="I167" s="543">
        <v>3.1219999999999999</v>
      </c>
    </row>
    <row r="168" spans="1:9">
      <c r="A168" s="527" t="s">
        <v>475</v>
      </c>
      <c r="B168" s="541" t="s">
        <v>93</v>
      </c>
      <c r="C168" s="541" t="s">
        <v>93</v>
      </c>
      <c r="D168" s="541">
        <v>3.4636</v>
      </c>
      <c r="E168" s="541">
        <v>11.6311</v>
      </c>
      <c r="F168" s="541">
        <v>3.4784000000000002</v>
      </c>
      <c r="G168" s="272">
        <v>3.4636</v>
      </c>
      <c r="H168" s="272">
        <v>4.2449000000000003</v>
      </c>
      <c r="I168" s="272">
        <v>4.2386999999999997</v>
      </c>
    </row>
    <row r="169" spans="1:9">
      <c r="A169" s="528" t="s">
        <v>476</v>
      </c>
      <c r="B169" s="542" t="s">
        <v>93</v>
      </c>
      <c r="C169" s="542" t="s">
        <v>93</v>
      </c>
      <c r="D169" s="542">
        <v>10.326700000000001</v>
      </c>
      <c r="E169" s="542">
        <v>0.4264</v>
      </c>
      <c r="F169" s="542">
        <v>1.1108</v>
      </c>
      <c r="G169" s="543">
        <v>10.326700000000001</v>
      </c>
      <c r="H169" s="543">
        <v>1.0465</v>
      </c>
      <c r="I169" s="543">
        <v>1.1206</v>
      </c>
    </row>
    <row r="170" spans="1:9">
      <c r="A170" s="530" t="s">
        <v>477</v>
      </c>
      <c r="B170" s="545" t="s">
        <v>93</v>
      </c>
      <c r="C170" s="545" t="s">
        <v>93</v>
      </c>
      <c r="D170" s="545">
        <v>0</v>
      </c>
      <c r="E170" s="545">
        <v>1.0078</v>
      </c>
      <c r="F170" s="545">
        <v>0</v>
      </c>
      <c r="G170" s="546">
        <v>0</v>
      </c>
      <c r="H170" s="546">
        <v>9.4799999999999995E-2</v>
      </c>
      <c r="I170" s="546">
        <v>9.4E-2</v>
      </c>
    </row>
    <row r="171" spans="1:9">
      <c r="A171" s="526" t="s">
        <v>478</v>
      </c>
      <c r="B171" s="552" t="s">
        <v>93</v>
      </c>
      <c r="C171" s="552" t="s">
        <v>93</v>
      </c>
      <c r="D171" s="552">
        <v>42.267499999999998</v>
      </c>
      <c r="E171" s="552">
        <v>27.2622</v>
      </c>
      <c r="F171" s="552">
        <v>28.684000000000001</v>
      </c>
      <c r="G171" s="553">
        <v>42.267499999999998</v>
      </c>
      <c r="H171" s="553">
        <v>28.5503</v>
      </c>
      <c r="I171" s="553">
        <v>28.659800000000001</v>
      </c>
    </row>
    <row r="172" spans="1:9">
      <c r="A172" s="530" t="s">
        <v>530</v>
      </c>
      <c r="B172" s="545" t="s">
        <v>93</v>
      </c>
      <c r="C172" s="545" t="s">
        <v>93</v>
      </c>
      <c r="D172" s="545" t="s">
        <v>93</v>
      </c>
      <c r="E172" s="545">
        <v>1.2645999999999999</v>
      </c>
      <c r="F172" s="545">
        <v>3.7052</v>
      </c>
      <c r="G172" s="546" t="s">
        <v>93</v>
      </c>
      <c r="H172" s="546">
        <v>3.4756999999999998</v>
      </c>
      <c r="I172" s="546">
        <v>3.448</v>
      </c>
    </row>
    <row r="173" spans="1:9">
      <c r="A173" s="528" t="s">
        <v>479</v>
      </c>
      <c r="B173" s="542" t="s">
        <v>93</v>
      </c>
      <c r="C173" s="542" t="s">
        <v>93</v>
      </c>
      <c r="D173" s="542">
        <v>20.139500000000002</v>
      </c>
      <c r="E173" s="542">
        <v>18.663900000000002</v>
      </c>
      <c r="F173" s="542">
        <v>15.709899999999999</v>
      </c>
      <c r="G173" s="543">
        <v>20.139500000000002</v>
      </c>
      <c r="H173" s="543">
        <v>15.9876</v>
      </c>
      <c r="I173" s="543">
        <v>16.020800000000001</v>
      </c>
    </row>
    <row r="174" spans="1:9">
      <c r="A174" s="527" t="s">
        <v>480</v>
      </c>
      <c r="B174" s="541" t="s">
        <v>93</v>
      </c>
      <c r="C174" s="541" t="s">
        <v>93</v>
      </c>
      <c r="D174" s="541">
        <v>22.128</v>
      </c>
      <c r="E174" s="541">
        <v>7.3335999999999997</v>
      </c>
      <c r="F174" s="541">
        <v>9.2688000000000006</v>
      </c>
      <c r="G174" s="272">
        <v>22.128</v>
      </c>
      <c r="H174" s="272">
        <v>9.0869</v>
      </c>
      <c r="I174" s="272">
        <v>9.1910000000000007</v>
      </c>
    </row>
    <row r="175" spans="1:9">
      <c r="A175" s="526" t="s">
        <v>481</v>
      </c>
      <c r="B175" s="552" t="s">
        <v>93</v>
      </c>
      <c r="C175" s="552" t="s">
        <v>93</v>
      </c>
      <c r="D175" s="552">
        <v>22.277899999999999</v>
      </c>
      <c r="E175" s="552">
        <v>35.162100000000002</v>
      </c>
      <c r="F175" s="552">
        <v>13.908099999999999</v>
      </c>
      <c r="G175" s="553">
        <v>22.277899999999999</v>
      </c>
      <c r="H175" s="553">
        <v>15.9064</v>
      </c>
      <c r="I175" s="553">
        <v>15.9573</v>
      </c>
    </row>
    <row r="176" spans="1:9">
      <c r="A176" s="527" t="s">
        <v>531</v>
      </c>
      <c r="B176" s="541" t="s">
        <v>93</v>
      </c>
      <c r="C176" s="541" t="s">
        <v>93</v>
      </c>
      <c r="D176" s="541">
        <v>1.5948</v>
      </c>
      <c r="E176" s="541">
        <v>3.9355000000000002</v>
      </c>
      <c r="F176" s="541">
        <v>0.21460000000000001</v>
      </c>
      <c r="G176" s="272">
        <v>1.5948</v>
      </c>
      <c r="H176" s="272">
        <v>0.5645</v>
      </c>
      <c r="I176" s="272">
        <v>0.57269999999999999</v>
      </c>
    </row>
    <row r="177" spans="1:9">
      <c r="A177" s="528" t="s">
        <v>482</v>
      </c>
      <c r="B177" s="542" t="s">
        <v>93</v>
      </c>
      <c r="C177" s="542" t="s">
        <v>93</v>
      </c>
      <c r="D177" s="542">
        <v>14.1602</v>
      </c>
      <c r="E177" s="542">
        <v>30.584900000000001</v>
      </c>
      <c r="F177" s="542">
        <v>13.385899999999999</v>
      </c>
      <c r="G177" s="543">
        <v>14.1602</v>
      </c>
      <c r="H177" s="543">
        <v>15.003</v>
      </c>
      <c r="I177" s="543">
        <v>14.9962</v>
      </c>
    </row>
    <row r="178" spans="1:9">
      <c r="A178" s="527" t="s">
        <v>483</v>
      </c>
      <c r="B178" s="541" t="s">
        <v>93</v>
      </c>
      <c r="C178" s="541" t="s">
        <v>93</v>
      </c>
      <c r="D178" s="541">
        <v>6.5228999999999999</v>
      </c>
      <c r="E178" s="541">
        <v>0.64170000000000005</v>
      </c>
      <c r="F178" s="541">
        <v>0.30759999999999998</v>
      </c>
      <c r="G178" s="272">
        <v>6.5228999999999999</v>
      </c>
      <c r="H178" s="272">
        <v>0.33900000000000002</v>
      </c>
      <c r="I178" s="272">
        <v>0.38840000000000002</v>
      </c>
    </row>
    <row r="179" spans="1:9">
      <c r="A179" s="526" t="s">
        <v>484</v>
      </c>
      <c r="B179" s="552" t="s">
        <v>93</v>
      </c>
      <c r="C179" s="552" t="s">
        <v>93</v>
      </c>
      <c r="D179" s="552">
        <v>41.208199999999998</v>
      </c>
      <c r="E179" s="552">
        <v>6.5768000000000004</v>
      </c>
      <c r="F179" s="552">
        <v>49.178600000000003</v>
      </c>
      <c r="G179" s="553">
        <v>41.208199999999998</v>
      </c>
      <c r="H179" s="553">
        <v>45.173099999999998</v>
      </c>
      <c r="I179" s="553">
        <v>45.141500000000001</v>
      </c>
    </row>
    <row r="180" spans="1:9">
      <c r="A180" s="530" t="s">
        <v>532</v>
      </c>
      <c r="B180" s="545" t="s">
        <v>93</v>
      </c>
      <c r="C180" s="545" t="s">
        <v>93</v>
      </c>
      <c r="D180" s="545">
        <v>12.3361</v>
      </c>
      <c r="E180" s="545">
        <v>1.0078</v>
      </c>
      <c r="F180" s="545">
        <v>4.3845000000000001</v>
      </c>
      <c r="G180" s="546">
        <v>12.3361</v>
      </c>
      <c r="H180" s="546">
        <v>4.0670000000000002</v>
      </c>
      <c r="I180" s="546">
        <v>4.133</v>
      </c>
    </row>
    <row r="181" spans="1:9">
      <c r="A181" s="529" t="s">
        <v>485</v>
      </c>
      <c r="B181" s="542" t="s">
        <v>93</v>
      </c>
      <c r="C181" s="542" t="s">
        <v>93</v>
      </c>
      <c r="D181" s="542" t="s">
        <v>93</v>
      </c>
      <c r="E181" s="542">
        <v>0.2828</v>
      </c>
      <c r="F181" s="542">
        <v>0.40479999999999999</v>
      </c>
      <c r="G181" s="543" t="s">
        <v>93</v>
      </c>
      <c r="H181" s="543">
        <v>0.39329999999999998</v>
      </c>
      <c r="I181" s="543">
        <v>0.39019999999999999</v>
      </c>
    </row>
    <row r="182" spans="1:9">
      <c r="A182" s="530" t="s">
        <v>486</v>
      </c>
      <c r="B182" s="541" t="s">
        <v>93</v>
      </c>
      <c r="C182" s="541" t="s">
        <v>93</v>
      </c>
      <c r="D182" s="541">
        <v>19.729800000000001</v>
      </c>
      <c r="E182" s="541">
        <v>0</v>
      </c>
      <c r="F182" s="541">
        <v>0.2576</v>
      </c>
      <c r="G182" s="272">
        <v>19.729800000000001</v>
      </c>
      <c r="H182" s="272">
        <v>0.2334</v>
      </c>
      <c r="I182" s="272">
        <v>0.38900000000000001</v>
      </c>
    </row>
    <row r="183" spans="1:9">
      <c r="A183" s="529" t="s">
        <v>487</v>
      </c>
      <c r="B183" s="547" t="s">
        <v>93</v>
      </c>
      <c r="C183" s="547" t="s">
        <v>93</v>
      </c>
      <c r="D183" s="547" t="s">
        <v>93</v>
      </c>
      <c r="E183" s="547">
        <v>2.6200000000000001E-2</v>
      </c>
      <c r="F183" s="547">
        <v>11.983700000000001</v>
      </c>
      <c r="G183" s="548" t="s">
        <v>93</v>
      </c>
      <c r="H183" s="548">
        <v>10.859400000000001</v>
      </c>
      <c r="I183" s="548">
        <v>10.7727</v>
      </c>
    </row>
    <row r="184" spans="1:9">
      <c r="A184" s="530" t="s">
        <v>488</v>
      </c>
      <c r="B184" s="545" t="s">
        <v>93</v>
      </c>
      <c r="C184" s="545" t="s">
        <v>93</v>
      </c>
      <c r="D184" s="545">
        <v>2.2549999999999999</v>
      </c>
      <c r="E184" s="545" t="s">
        <v>93</v>
      </c>
      <c r="F184" s="545">
        <v>2.2303999999999999</v>
      </c>
      <c r="G184" s="546">
        <v>2.2549999999999999</v>
      </c>
      <c r="H184" s="546">
        <v>2.0207000000000002</v>
      </c>
      <c r="I184" s="546">
        <v>2.0226000000000002</v>
      </c>
    </row>
    <row r="185" spans="1:9">
      <c r="A185" s="529" t="s">
        <v>489</v>
      </c>
      <c r="B185" s="547" t="s">
        <v>93</v>
      </c>
      <c r="C185" s="547" t="s">
        <v>93</v>
      </c>
      <c r="D185" s="547">
        <v>6.8872</v>
      </c>
      <c r="E185" s="547">
        <v>5.26</v>
      </c>
      <c r="F185" s="547">
        <v>10.074400000000001</v>
      </c>
      <c r="G185" s="548">
        <v>6.8872</v>
      </c>
      <c r="H185" s="548">
        <v>9.6217000000000006</v>
      </c>
      <c r="I185" s="548">
        <v>9.5998999999999999</v>
      </c>
    </row>
    <row r="186" spans="1:9">
      <c r="A186" s="530" t="s">
        <v>523</v>
      </c>
      <c r="B186" s="545" t="s">
        <v>93</v>
      </c>
      <c r="C186" s="545" t="s">
        <v>93</v>
      </c>
      <c r="D186" s="545" t="s">
        <v>93</v>
      </c>
      <c r="E186" s="545" t="s">
        <v>93</v>
      </c>
      <c r="F186" s="545">
        <v>5.7446999999999999</v>
      </c>
      <c r="G186" s="546" t="s">
        <v>93</v>
      </c>
      <c r="H186" s="546">
        <v>5.2045000000000003</v>
      </c>
      <c r="I186" s="546">
        <v>5.1630000000000003</v>
      </c>
    </row>
    <row r="187" spans="1:9">
      <c r="A187" s="529" t="s">
        <v>524</v>
      </c>
      <c r="B187" s="547" t="s">
        <v>93</v>
      </c>
      <c r="C187" s="547" t="s">
        <v>93</v>
      </c>
      <c r="D187" s="547" t="s">
        <v>93</v>
      </c>
      <c r="E187" s="547" t="s">
        <v>93</v>
      </c>
      <c r="F187" s="547">
        <v>14.0945</v>
      </c>
      <c r="G187" s="548" t="s">
        <v>93</v>
      </c>
      <c r="H187" s="548">
        <v>12.769299999999999</v>
      </c>
      <c r="I187" s="548">
        <v>12.667400000000001</v>
      </c>
    </row>
    <row r="188" spans="1:9" s="7" customFormat="1">
      <c r="A188" s="560" t="s">
        <v>567</v>
      </c>
      <c r="B188" s="561" t="s">
        <v>93</v>
      </c>
      <c r="C188" s="561" t="s">
        <v>93</v>
      </c>
      <c r="D188" s="561">
        <v>4.9034000000000004</v>
      </c>
      <c r="E188" s="561">
        <v>23.342300000000002</v>
      </c>
      <c r="F188" s="561">
        <v>22.888999999999999</v>
      </c>
      <c r="G188" s="562">
        <v>4.9034000000000004</v>
      </c>
      <c r="H188" s="562">
        <v>22.9316</v>
      </c>
      <c r="I188" s="562">
        <v>22.787700000000001</v>
      </c>
    </row>
    <row r="189" spans="1:9">
      <c r="A189" s="529" t="s">
        <v>533</v>
      </c>
      <c r="B189" s="547" t="s">
        <v>93</v>
      </c>
      <c r="C189" s="547" t="s">
        <v>93</v>
      </c>
      <c r="D189" s="547">
        <v>2.4287000000000001</v>
      </c>
      <c r="E189" s="547">
        <v>7.2716000000000003</v>
      </c>
      <c r="F189" s="547">
        <v>1.8301000000000001</v>
      </c>
      <c r="G189" s="548">
        <v>2.4287000000000001</v>
      </c>
      <c r="H189" s="548">
        <v>2.3416999999999999</v>
      </c>
      <c r="I189" s="548">
        <v>2.3424</v>
      </c>
    </row>
    <row r="190" spans="1:9" s="47" customFormat="1">
      <c r="A190" s="530" t="s">
        <v>714</v>
      </c>
      <c r="B190" s="545" t="s">
        <v>93</v>
      </c>
      <c r="C190" s="545" t="s">
        <v>93</v>
      </c>
      <c r="D190" s="545">
        <v>2.4746999999999999</v>
      </c>
      <c r="E190" s="545">
        <v>16.070699999999999</v>
      </c>
      <c r="F190" s="545">
        <v>21.058900000000001</v>
      </c>
      <c r="G190" s="546">
        <v>2.4746999999999999</v>
      </c>
      <c r="H190" s="546">
        <v>20.5899</v>
      </c>
      <c r="I190" s="546">
        <v>20.4453</v>
      </c>
    </row>
    <row r="191" spans="1:9" s="7" customFormat="1">
      <c r="A191" s="557" t="s">
        <v>490</v>
      </c>
      <c r="B191" s="558" t="s">
        <v>93</v>
      </c>
      <c r="C191" s="558" t="s">
        <v>93</v>
      </c>
      <c r="D191" s="558">
        <v>222.72020000000001</v>
      </c>
      <c r="E191" s="558">
        <v>175.7105</v>
      </c>
      <c r="F191" s="558">
        <v>158.03530000000001</v>
      </c>
      <c r="G191" s="559">
        <v>222.72020000000001</v>
      </c>
      <c r="H191" s="559">
        <v>159.69710000000001</v>
      </c>
      <c r="I191" s="559">
        <v>160.2003</v>
      </c>
    </row>
    <row r="192" spans="1:9">
      <c r="A192" s="527" t="s">
        <v>534</v>
      </c>
      <c r="B192" s="541" t="s">
        <v>93</v>
      </c>
      <c r="C192" s="541" t="s">
        <v>93</v>
      </c>
      <c r="D192" s="541">
        <v>17.7121</v>
      </c>
      <c r="E192" s="541">
        <v>13.3507</v>
      </c>
      <c r="F192" s="541">
        <v>16.637699999999999</v>
      </c>
      <c r="G192" s="272">
        <v>17.7121</v>
      </c>
      <c r="H192" s="272">
        <v>16.328600000000002</v>
      </c>
      <c r="I192" s="272">
        <v>16.339700000000001</v>
      </c>
    </row>
    <row r="193" spans="1:9">
      <c r="A193" s="528" t="s">
        <v>491</v>
      </c>
      <c r="B193" s="542" t="s">
        <v>93</v>
      </c>
      <c r="C193" s="542" t="s">
        <v>93</v>
      </c>
      <c r="D193" s="542">
        <v>6.7595999999999998</v>
      </c>
      <c r="E193" s="542">
        <v>14.057600000000001</v>
      </c>
      <c r="F193" s="542">
        <v>10.2669</v>
      </c>
      <c r="G193" s="543">
        <v>6.7595999999999998</v>
      </c>
      <c r="H193" s="543">
        <v>10.6233</v>
      </c>
      <c r="I193" s="543">
        <v>10.592499999999999</v>
      </c>
    </row>
    <row r="194" spans="1:9">
      <c r="A194" s="527" t="s">
        <v>492</v>
      </c>
      <c r="B194" s="541" t="s">
        <v>93</v>
      </c>
      <c r="C194" s="541" t="s">
        <v>93</v>
      </c>
      <c r="D194" s="541">
        <v>123.1234</v>
      </c>
      <c r="E194" s="541">
        <v>55.781199999999998</v>
      </c>
      <c r="F194" s="541">
        <v>82.2239</v>
      </c>
      <c r="G194" s="272">
        <v>123.1234</v>
      </c>
      <c r="H194" s="272">
        <v>79.737700000000004</v>
      </c>
      <c r="I194" s="272">
        <v>80.084100000000007</v>
      </c>
    </row>
    <row r="195" spans="1:9">
      <c r="A195" s="528" t="s">
        <v>493</v>
      </c>
      <c r="B195" s="542" t="s">
        <v>93</v>
      </c>
      <c r="C195" s="542" t="s">
        <v>93</v>
      </c>
      <c r="D195" s="542">
        <v>34.085299999999997</v>
      </c>
      <c r="E195" s="542">
        <v>18.381499999999999</v>
      </c>
      <c r="F195" s="542">
        <v>6.4390999999999998</v>
      </c>
      <c r="G195" s="543">
        <v>34.085299999999997</v>
      </c>
      <c r="H195" s="543">
        <v>7.5618999999999996</v>
      </c>
      <c r="I195" s="543">
        <v>7.7736999999999998</v>
      </c>
    </row>
    <row r="196" spans="1:9" s="47" customFormat="1">
      <c r="A196" s="527" t="s">
        <v>494</v>
      </c>
      <c r="B196" s="541" t="s">
        <v>93</v>
      </c>
      <c r="C196" s="541" t="s">
        <v>93</v>
      </c>
      <c r="D196" s="541">
        <v>17.3187</v>
      </c>
      <c r="E196" s="541">
        <v>6.8677000000000001</v>
      </c>
      <c r="F196" s="541">
        <v>2.4836999999999998</v>
      </c>
      <c r="G196" s="272">
        <v>17.3187</v>
      </c>
      <c r="H196" s="272">
        <v>2.8959000000000001</v>
      </c>
      <c r="I196" s="272">
        <v>3.0110999999999999</v>
      </c>
    </row>
    <row r="197" spans="1:9">
      <c r="A197" s="528" t="s">
        <v>495</v>
      </c>
      <c r="B197" s="542" t="s">
        <v>93</v>
      </c>
      <c r="C197" s="542" t="s">
        <v>93</v>
      </c>
      <c r="D197" s="542">
        <v>23.721</v>
      </c>
      <c r="E197" s="542">
        <v>66.575699999999998</v>
      </c>
      <c r="F197" s="542">
        <v>38.1706</v>
      </c>
      <c r="G197" s="543">
        <v>23.721</v>
      </c>
      <c r="H197" s="543">
        <v>40.841299999999997</v>
      </c>
      <c r="I197" s="543">
        <v>40.704599999999999</v>
      </c>
    </row>
    <row r="198" spans="1:9" s="7" customFormat="1">
      <c r="A198" s="554" t="s">
        <v>496</v>
      </c>
      <c r="B198" s="555" t="s">
        <v>93</v>
      </c>
      <c r="C198" s="555" t="s">
        <v>93</v>
      </c>
      <c r="D198" s="555">
        <v>100.3991</v>
      </c>
      <c r="E198" s="555">
        <v>148.14160000000001</v>
      </c>
      <c r="F198" s="555">
        <v>129.60249999999999</v>
      </c>
      <c r="G198" s="556">
        <v>100.3991</v>
      </c>
      <c r="H198" s="556">
        <v>131.34549999999999</v>
      </c>
      <c r="I198" s="556">
        <v>131.0985</v>
      </c>
    </row>
    <row r="199" spans="1:9">
      <c r="A199" s="528" t="s">
        <v>535</v>
      </c>
      <c r="B199" s="542" t="s">
        <v>93</v>
      </c>
      <c r="C199" s="542" t="s">
        <v>93</v>
      </c>
      <c r="D199" s="542" t="s">
        <v>93</v>
      </c>
      <c r="E199" s="542">
        <v>1.5806</v>
      </c>
      <c r="F199" s="542">
        <v>4.8042999999999996</v>
      </c>
      <c r="G199" s="543" t="s">
        <v>93</v>
      </c>
      <c r="H199" s="543">
        <v>4.5011999999999999</v>
      </c>
      <c r="I199" s="543">
        <v>4.4653</v>
      </c>
    </row>
    <row r="200" spans="1:9">
      <c r="A200" s="527" t="s">
        <v>497</v>
      </c>
      <c r="B200" s="541" t="s">
        <v>93</v>
      </c>
      <c r="C200" s="541" t="s">
        <v>93</v>
      </c>
      <c r="D200" s="541">
        <v>16.785399999999999</v>
      </c>
      <c r="E200" s="541" t="s">
        <v>93</v>
      </c>
      <c r="F200" s="541">
        <v>1.5931999999999999</v>
      </c>
      <c r="G200" s="272">
        <v>16.785399999999999</v>
      </c>
      <c r="H200" s="272">
        <v>1.4434</v>
      </c>
      <c r="I200" s="272">
        <v>1.5659000000000001</v>
      </c>
    </row>
    <row r="201" spans="1:9">
      <c r="A201" s="528" t="s">
        <v>498</v>
      </c>
      <c r="B201" s="542" t="s">
        <v>93</v>
      </c>
      <c r="C201" s="542" t="s">
        <v>93</v>
      </c>
      <c r="D201" s="542">
        <v>2.8207</v>
      </c>
      <c r="E201" s="542">
        <v>38.508299999999998</v>
      </c>
      <c r="F201" s="542">
        <v>55.033499999999997</v>
      </c>
      <c r="G201" s="543">
        <v>2.8207</v>
      </c>
      <c r="H201" s="543">
        <v>53.479700000000001</v>
      </c>
      <c r="I201" s="543">
        <v>53.075299999999999</v>
      </c>
    </row>
    <row r="202" spans="1:9">
      <c r="A202" s="527" t="s">
        <v>499</v>
      </c>
      <c r="B202" s="541" t="s">
        <v>93</v>
      </c>
      <c r="C202" s="541" t="s">
        <v>93</v>
      </c>
      <c r="D202" s="541">
        <v>77.066199999999995</v>
      </c>
      <c r="E202" s="541">
        <v>103.0844</v>
      </c>
      <c r="F202" s="541">
        <v>56.456000000000003</v>
      </c>
      <c r="G202" s="272">
        <v>77.066199999999995</v>
      </c>
      <c r="H202" s="272">
        <v>60.8401</v>
      </c>
      <c r="I202" s="272">
        <v>60.9696</v>
      </c>
    </row>
    <row r="203" spans="1:9" s="47" customFormat="1">
      <c r="A203" s="529" t="s">
        <v>500</v>
      </c>
      <c r="B203" s="547" t="s">
        <v>93</v>
      </c>
      <c r="C203" s="547" t="s">
        <v>93</v>
      </c>
      <c r="D203" s="547">
        <v>3.7267999999999999</v>
      </c>
      <c r="E203" s="547">
        <v>4.5530999999999997</v>
      </c>
      <c r="F203" s="547">
        <v>5.2727000000000004</v>
      </c>
      <c r="G203" s="548">
        <v>3.7267999999999999</v>
      </c>
      <c r="H203" s="548">
        <v>5.2050000000000001</v>
      </c>
      <c r="I203" s="548">
        <v>5.1932</v>
      </c>
    </row>
    <row r="204" spans="1:9">
      <c r="A204" s="530" t="s">
        <v>525</v>
      </c>
      <c r="B204" s="545" t="s">
        <v>93</v>
      </c>
      <c r="C204" s="545" t="s">
        <v>93</v>
      </c>
      <c r="D204" s="545" t="s">
        <v>93</v>
      </c>
      <c r="E204" s="545">
        <v>0.4153</v>
      </c>
      <c r="F204" s="545">
        <v>6.4428000000000001</v>
      </c>
      <c r="G204" s="546" t="s">
        <v>93</v>
      </c>
      <c r="H204" s="546">
        <v>5.8761000000000001</v>
      </c>
      <c r="I204" s="546">
        <v>5.8292000000000002</v>
      </c>
    </row>
    <row r="205" spans="1:9" s="7" customFormat="1">
      <c r="A205" s="557" t="s">
        <v>501</v>
      </c>
      <c r="B205" s="558" t="s">
        <v>93</v>
      </c>
      <c r="C205" s="558" t="s">
        <v>93</v>
      </c>
      <c r="D205" s="558">
        <v>43.734499999999997</v>
      </c>
      <c r="E205" s="558">
        <v>45.681699999999999</v>
      </c>
      <c r="F205" s="558">
        <v>31.735600000000002</v>
      </c>
      <c r="G205" s="559">
        <v>43.734499999999997</v>
      </c>
      <c r="H205" s="559">
        <v>33.046900000000001</v>
      </c>
      <c r="I205" s="559">
        <v>33.132199999999997</v>
      </c>
    </row>
    <row r="206" spans="1:9">
      <c r="A206" s="530" t="s">
        <v>715</v>
      </c>
      <c r="B206" s="545" t="s">
        <v>93</v>
      </c>
      <c r="C206" s="545" t="s">
        <v>93</v>
      </c>
      <c r="D206" s="545" t="s">
        <v>93</v>
      </c>
      <c r="E206" s="545">
        <v>0.31459999999999999</v>
      </c>
      <c r="F206" s="545">
        <v>1.5073000000000001</v>
      </c>
      <c r="G206" s="546" t="s">
        <v>93</v>
      </c>
      <c r="H206" s="546">
        <v>1.3952</v>
      </c>
      <c r="I206" s="546">
        <v>1.3841000000000001</v>
      </c>
    </row>
    <row r="207" spans="1:9">
      <c r="A207" s="528" t="s">
        <v>502</v>
      </c>
      <c r="B207" s="542" t="s">
        <v>93</v>
      </c>
      <c r="C207" s="542" t="s">
        <v>93</v>
      </c>
      <c r="D207" s="542">
        <v>36.773000000000003</v>
      </c>
      <c r="E207" s="542">
        <v>27.5032</v>
      </c>
      <c r="F207" s="542">
        <v>13.531700000000001</v>
      </c>
      <c r="G207" s="543">
        <v>36.773000000000003</v>
      </c>
      <c r="H207" s="543">
        <v>14.8453</v>
      </c>
      <c r="I207" s="543">
        <v>15.0204</v>
      </c>
    </row>
    <row r="208" spans="1:9">
      <c r="A208" s="527" t="s">
        <v>503</v>
      </c>
      <c r="B208" s="541" t="s">
        <v>93</v>
      </c>
      <c r="C208" s="541" t="s">
        <v>93</v>
      </c>
      <c r="D208" s="541">
        <v>2.782</v>
      </c>
      <c r="E208" s="541">
        <v>0.31069999999999998</v>
      </c>
      <c r="F208" s="541">
        <v>0.85029999999999994</v>
      </c>
      <c r="G208" s="272">
        <v>2.782</v>
      </c>
      <c r="H208" s="272">
        <v>0.79959999999999998</v>
      </c>
      <c r="I208" s="272">
        <v>0.81540000000000001</v>
      </c>
    </row>
    <row r="209" spans="1:9">
      <c r="A209" s="529" t="s">
        <v>504</v>
      </c>
      <c r="B209" s="547" t="s">
        <v>93</v>
      </c>
      <c r="C209" s="547" t="s">
        <v>93</v>
      </c>
      <c r="D209" s="547">
        <v>3.5611000000000002</v>
      </c>
      <c r="E209" s="547">
        <v>2.6594000000000002</v>
      </c>
      <c r="F209" s="547">
        <v>3.49</v>
      </c>
      <c r="G209" s="548">
        <v>3.5611000000000002</v>
      </c>
      <c r="H209" s="548">
        <v>3.4119000000000002</v>
      </c>
      <c r="I209" s="548">
        <v>3.4131</v>
      </c>
    </row>
    <row r="210" spans="1:9" s="47" customFormat="1">
      <c r="A210" s="530" t="s">
        <v>505</v>
      </c>
      <c r="B210" s="545" t="s">
        <v>93</v>
      </c>
      <c r="C210" s="545" t="s">
        <v>93</v>
      </c>
      <c r="D210" s="545">
        <v>0.61839999999999995</v>
      </c>
      <c r="E210" s="545">
        <v>14.893800000000001</v>
      </c>
      <c r="F210" s="545">
        <v>12.356400000000001</v>
      </c>
      <c r="G210" s="546">
        <v>0.61839999999999995</v>
      </c>
      <c r="H210" s="546">
        <v>12.594900000000001</v>
      </c>
      <c r="I210" s="546">
        <v>12.4993</v>
      </c>
    </row>
    <row r="211" spans="1:9" s="7" customFormat="1">
      <c r="A211" s="557" t="s">
        <v>506</v>
      </c>
      <c r="B211" s="558" t="s">
        <v>93</v>
      </c>
      <c r="C211" s="558" t="s">
        <v>93</v>
      </c>
      <c r="D211" s="558">
        <v>40.766199999999998</v>
      </c>
      <c r="E211" s="558">
        <v>44.485199999999999</v>
      </c>
      <c r="F211" s="558">
        <v>34.762599999999999</v>
      </c>
      <c r="G211" s="559">
        <v>40.766199999999998</v>
      </c>
      <c r="H211" s="559">
        <v>35.676699999999997</v>
      </c>
      <c r="I211" s="559">
        <v>35.717399999999998</v>
      </c>
    </row>
    <row r="212" spans="1:9">
      <c r="A212" s="731" t="s">
        <v>508</v>
      </c>
      <c r="B212" s="732" t="s">
        <v>93</v>
      </c>
      <c r="C212" s="732" t="s">
        <v>93</v>
      </c>
      <c r="D212" s="732">
        <f>SUM(D153,D158,D164,D171,D175,D179,D188,D191,D198,D205,D211)</f>
        <v>717.60969999999998</v>
      </c>
      <c r="E212" s="732">
        <f t="shared" ref="E212:I212" si="7">SUM(E153,E158,E164,E171,E175,E179,E188,E191,E198,E205,E211)</f>
        <v>745.32579999999996</v>
      </c>
      <c r="F212" s="732">
        <f t="shared" si="7"/>
        <v>611.97569999999996</v>
      </c>
      <c r="G212" s="732">
        <f t="shared" si="7"/>
        <v>717.60969999999998</v>
      </c>
      <c r="H212" s="732">
        <f t="shared" si="7"/>
        <v>624.51319999999998</v>
      </c>
      <c r="I212" s="732">
        <f t="shared" si="7"/>
        <v>625.25669999999991</v>
      </c>
    </row>
    <row r="213" spans="1:9">
      <c r="A213" s="566" t="s">
        <v>547</v>
      </c>
      <c r="B213" s="3"/>
      <c r="C213" s="213"/>
      <c r="D213" s="3"/>
      <c r="E213" s="3"/>
      <c r="F213" s="213"/>
      <c r="G213" s="3"/>
      <c r="H213" s="3"/>
      <c r="I213" s="3"/>
    </row>
    <row r="214" spans="1:9">
      <c r="A214" s="38" t="s">
        <v>568</v>
      </c>
      <c r="B214" s="3"/>
      <c r="C214" s="213"/>
      <c r="D214" s="3"/>
      <c r="E214" s="3"/>
      <c r="F214" s="213"/>
      <c r="G214" s="3"/>
      <c r="H214" s="3"/>
      <c r="I214" s="3"/>
    </row>
    <row r="215" spans="1:9">
      <c r="A215" s="244" t="s">
        <v>339</v>
      </c>
      <c r="B215" s="3"/>
      <c r="C215" s="213"/>
      <c r="D215" s="3"/>
      <c r="E215" s="3"/>
      <c r="F215" s="213"/>
      <c r="G215" s="3"/>
      <c r="H215" s="3"/>
      <c r="I215" s="3"/>
    </row>
    <row r="216" spans="1:9">
      <c r="D216" s="588"/>
      <c r="E216" s="588"/>
      <c r="F216" s="588"/>
      <c r="G216" s="588"/>
      <c r="H216" s="588"/>
      <c r="I216" s="588"/>
    </row>
    <row r="217" spans="1:9" ht="87" customHeight="1">
      <c r="A217" s="768" t="s">
        <v>569</v>
      </c>
      <c r="B217" s="769"/>
      <c r="C217" s="769"/>
      <c r="D217" s="769"/>
      <c r="E217" s="769"/>
      <c r="F217" s="769"/>
      <c r="G217" s="769"/>
      <c r="H217" s="769"/>
      <c r="I217" s="770"/>
    </row>
  </sheetData>
  <mergeCells count="1">
    <mergeCell ref="A217:I217"/>
  </mergeCells>
  <printOptions horizontalCentered="1" verticalCentered="1"/>
  <pageMargins left="0.70866141732283472" right="0.70866141732283472" top="0.19685039370078741" bottom="0.19685039370078741" header="0" footer="0"/>
  <pageSetup paperSize="9" scale="50" firstPageNumber="67" orientation="landscape" useFirstPageNumber="1" r:id="rId1"/>
  <headerFooter>
    <oddHeader>&amp;RLes groupements à fiscalité propre en 2016</oddHeader>
    <oddFooter>&amp;LDirection Générale des Collectivités Locales / DESL&amp;C&amp;P&amp;RMise en ligne : juillet 2018</oddFooter>
    <firstHeader>&amp;RLes groupements à fiscalité propre en 2016</firstHeader>
    <firstFooter>&amp;LDirection Générale des Collectivités Locales / DESL&amp;C&amp;P&amp;RMise en ligne : mai 2018</firstFooter>
  </headerFooter>
  <rowBreaks count="2" manualBreakCount="2">
    <brk id="73" max="16383" man="1"/>
    <brk id="144" max="16383" man="1"/>
  </rowBreaks>
</worksheet>
</file>

<file path=xl/worksheets/sheet27.xml><?xml version="1.0" encoding="utf-8"?>
<worksheet xmlns="http://schemas.openxmlformats.org/spreadsheetml/2006/main" xmlns:r="http://schemas.openxmlformats.org/officeDocument/2006/relationships">
  <dimension ref="A1:K195"/>
  <sheetViews>
    <sheetView zoomScaleNormal="100" workbookViewId="0">
      <selection activeCell="E44" sqref="E44:E49"/>
    </sheetView>
  </sheetViews>
  <sheetFormatPr baseColWidth="10" defaultRowHeight="12.75"/>
  <cols>
    <col min="1" max="1" width="78.5703125" customWidth="1"/>
    <col min="2" max="9" width="17.28515625" customWidth="1"/>
    <col min="11" max="11" width="12" bestFit="1" customWidth="1"/>
  </cols>
  <sheetData>
    <row r="1" spans="1:9" ht="21">
      <c r="A1" s="9" t="s">
        <v>556</v>
      </c>
    </row>
    <row r="2" spans="1:9" ht="18">
      <c r="A2" s="9"/>
    </row>
    <row r="3" spans="1:9" ht="16.5">
      <c r="A3" s="88" t="s">
        <v>551</v>
      </c>
    </row>
    <row r="4" spans="1:9" ht="13.5" thickBot="1">
      <c r="A4" s="206"/>
      <c r="I4" s="444" t="s">
        <v>507</v>
      </c>
    </row>
    <row r="5" spans="1:9">
      <c r="A5" s="205" t="s">
        <v>512</v>
      </c>
      <c r="B5" s="531" t="s">
        <v>104</v>
      </c>
      <c r="C5" s="531" t="s">
        <v>105</v>
      </c>
      <c r="D5" s="531" t="s">
        <v>106</v>
      </c>
      <c r="E5" s="531" t="s">
        <v>377</v>
      </c>
      <c r="F5" s="532">
        <v>300000</v>
      </c>
      <c r="G5" s="533" t="s">
        <v>538</v>
      </c>
      <c r="H5" s="533" t="s">
        <v>538</v>
      </c>
      <c r="I5" s="533" t="s">
        <v>527</v>
      </c>
    </row>
    <row r="6" spans="1:9">
      <c r="A6" s="204"/>
      <c r="B6" s="534" t="s">
        <v>40</v>
      </c>
      <c r="C6" s="534" t="s">
        <v>40</v>
      </c>
      <c r="D6" s="534" t="s">
        <v>40</v>
      </c>
      <c r="E6" s="534" t="s">
        <v>40</v>
      </c>
      <c r="F6" s="534" t="s">
        <v>42</v>
      </c>
      <c r="G6" s="535" t="s">
        <v>526</v>
      </c>
      <c r="H6" s="535" t="s">
        <v>398</v>
      </c>
      <c r="I6" s="535" t="s">
        <v>120</v>
      </c>
    </row>
    <row r="7" spans="1:9" ht="13.5" thickBot="1">
      <c r="A7" s="207"/>
      <c r="B7" s="536" t="s">
        <v>107</v>
      </c>
      <c r="C7" s="536" t="s">
        <v>108</v>
      </c>
      <c r="D7" s="536" t="s">
        <v>109</v>
      </c>
      <c r="E7" s="536" t="s">
        <v>378</v>
      </c>
      <c r="F7" s="536" t="s">
        <v>110</v>
      </c>
      <c r="G7" s="537" t="s">
        <v>398</v>
      </c>
      <c r="H7" s="537" t="s">
        <v>110</v>
      </c>
      <c r="I7" s="537" t="s">
        <v>539</v>
      </c>
    </row>
    <row r="9" spans="1:9">
      <c r="A9" s="549" t="s">
        <v>462</v>
      </c>
      <c r="B9" s="550" t="s">
        <v>93</v>
      </c>
      <c r="C9" s="550">
        <v>82.500299999999996</v>
      </c>
      <c r="D9" s="550">
        <v>558.89239999999995</v>
      </c>
      <c r="E9" s="550">
        <v>1052.9485</v>
      </c>
      <c r="F9" s="550">
        <v>70.6023</v>
      </c>
      <c r="G9" s="551">
        <v>641.39269999999999</v>
      </c>
      <c r="H9" s="551">
        <v>1123.5508</v>
      </c>
      <c r="I9" s="551">
        <v>1764.9435000000001</v>
      </c>
    </row>
    <row r="10" spans="1:9">
      <c r="A10" s="527" t="s">
        <v>463</v>
      </c>
      <c r="B10" s="541" t="s">
        <v>93</v>
      </c>
      <c r="C10" s="541">
        <v>77.5595</v>
      </c>
      <c r="D10" s="541">
        <v>533.01599999999996</v>
      </c>
      <c r="E10" s="541">
        <v>997.58879999999999</v>
      </c>
      <c r="F10" s="541">
        <v>64.340400000000002</v>
      </c>
      <c r="G10" s="272">
        <v>610.57550000000003</v>
      </c>
      <c r="H10" s="272">
        <v>1061.9292</v>
      </c>
      <c r="I10" s="272">
        <v>1672.5047</v>
      </c>
    </row>
    <row r="11" spans="1:9">
      <c r="A11" s="528" t="s">
        <v>464</v>
      </c>
      <c r="B11" s="542" t="s">
        <v>93</v>
      </c>
      <c r="C11" s="542">
        <v>2.5836000000000001</v>
      </c>
      <c r="D11" s="542">
        <v>20.6892</v>
      </c>
      <c r="E11" s="542">
        <v>45.849699999999999</v>
      </c>
      <c r="F11" s="542">
        <v>4.2221000000000002</v>
      </c>
      <c r="G11" s="543">
        <v>23.2728</v>
      </c>
      <c r="H11" s="543">
        <v>50.071899999999999</v>
      </c>
      <c r="I11" s="543">
        <v>73.344700000000003</v>
      </c>
    </row>
    <row r="12" spans="1:9">
      <c r="A12" s="527" t="s">
        <v>465</v>
      </c>
      <c r="B12" s="541" t="s">
        <v>93</v>
      </c>
      <c r="C12" s="541">
        <v>6.6600000000000006E-2</v>
      </c>
      <c r="D12" s="541">
        <v>0.77459999999999996</v>
      </c>
      <c r="E12" s="541">
        <v>1.3359000000000001</v>
      </c>
      <c r="F12" s="541">
        <v>0.33489999999999998</v>
      </c>
      <c r="G12" s="272">
        <v>0.84119999999999995</v>
      </c>
      <c r="H12" s="272">
        <v>1.6707000000000001</v>
      </c>
      <c r="I12" s="272">
        <v>2.512</v>
      </c>
    </row>
    <row r="13" spans="1:9">
      <c r="A13" s="526" t="s">
        <v>466</v>
      </c>
      <c r="B13" s="552" t="s">
        <v>93</v>
      </c>
      <c r="C13" s="552">
        <v>9.4079999999999995</v>
      </c>
      <c r="D13" s="552">
        <v>114.53740000000001</v>
      </c>
      <c r="E13" s="552">
        <v>268.38339999999999</v>
      </c>
      <c r="F13" s="552">
        <v>3.8582999999999998</v>
      </c>
      <c r="G13" s="553">
        <v>123.94540000000001</v>
      </c>
      <c r="H13" s="553">
        <v>272.24180000000001</v>
      </c>
      <c r="I13" s="553">
        <v>396.18709999999999</v>
      </c>
    </row>
    <row r="14" spans="1:9">
      <c r="A14" s="527" t="s">
        <v>467</v>
      </c>
      <c r="B14" s="541" t="s">
        <v>93</v>
      </c>
      <c r="C14" s="541">
        <v>0.55930000000000002</v>
      </c>
      <c r="D14" s="541">
        <v>7.9215999999999998</v>
      </c>
      <c r="E14" s="541">
        <v>19.7044</v>
      </c>
      <c r="F14" s="541">
        <v>3.8582999999999998</v>
      </c>
      <c r="G14" s="272">
        <v>8.4809000000000001</v>
      </c>
      <c r="H14" s="272">
        <v>23.5627</v>
      </c>
      <c r="I14" s="272">
        <v>32.043599999999998</v>
      </c>
    </row>
    <row r="15" spans="1:9">
      <c r="A15" s="528" t="s">
        <v>468</v>
      </c>
      <c r="B15" s="542" t="s">
        <v>93</v>
      </c>
      <c r="C15" s="542">
        <v>8.4514999999999993</v>
      </c>
      <c r="D15" s="542">
        <v>100.2525</v>
      </c>
      <c r="E15" s="542">
        <v>226.04730000000001</v>
      </c>
      <c r="F15" s="542" t="s">
        <v>93</v>
      </c>
      <c r="G15" s="543">
        <v>108.7041</v>
      </c>
      <c r="H15" s="543">
        <v>226.04730000000001</v>
      </c>
      <c r="I15" s="543">
        <v>334.75139999999999</v>
      </c>
    </row>
    <row r="16" spans="1:9">
      <c r="A16" s="527" t="s">
        <v>469</v>
      </c>
      <c r="B16" s="541" t="s">
        <v>93</v>
      </c>
      <c r="C16" s="541">
        <v>8.8700000000000001E-2</v>
      </c>
      <c r="D16" s="541">
        <v>1.7146999999999999</v>
      </c>
      <c r="E16" s="541">
        <v>4.7283999999999997</v>
      </c>
      <c r="F16" s="541" t="s">
        <v>93</v>
      </c>
      <c r="G16" s="272">
        <v>1.8033999999999999</v>
      </c>
      <c r="H16" s="272">
        <v>4.7283999999999997</v>
      </c>
      <c r="I16" s="272">
        <v>6.5317999999999996</v>
      </c>
    </row>
    <row r="17" spans="1:9">
      <c r="A17" s="544" t="s">
        <v>470</v>
      </c>
      <c r="B17" s="542" t="s">
        <v>93</v>
      </c>
      <c r="C17" s="542">
        <v>5.3499999999999999E-2</v>
      </c>
      <c r="D17" s="542">
        <v>2.1709000000000001</v>
      </c>
      <c r="E17" s="542">
        <v>4.3592000000000004</v>
      </c>
      <c r="F17" s="542" t="s">
        <v>93</v>
      </c>
      <c r="G17" s="543">
        <v>2.2244999999999999</v>
      </c>
      <c r="H17" s="543">
        <v>4.3592000000000004</v>
      </c>
      <c r="I17" s="543">
        <v>6.5837000000000003</v>
      </c>
    </row>
    <row r="18" spans="1:9">
      <c r="A18" s="554" t="s">
        <v>471</v>
      </c>
      <c r="B18" s="555" t="s">
        <v>93</v>
      </c>
      <c r="C18" s="555">
        <v>18.391100000000002</v>
      </c>
      <c r="D18" s="555">
        <v>72.120099999999994</v>
      </c>
      <c r="E18" s="555">
        <v>95.892099999999999</v>
      </c>
      <c r="F18" s="555">
        <v>1.4317</v>
      </c>
      <c r="G18" s="556">
        <v>90.511200000000002</v>
      </c>
      <c r="H18" s="556">
        <v>97.323800000000006</v>
      </c>
      <c r="I18" s="556">
        <v>187.83500000000001</v>
      </c>
    </row>
    <row r="19" spans="1:9">
      <c r="A19" s="528" t="s">
        <v>529</v>
      </c>
      <c r="B19" s="542" t="s">
        <v>93</v>
      </c>
      <c r="C19" s="542">
        <v>0.92459999999999998</v>
      </c>
      <c r="D19" s="542">
        <v>5.2274000000000003</v>
      </c>
      <c r="E19" s="542">
        <v>2.5047999999999999</v>
      </c>
      <c r="F19" s="542">
        <v>5.9999999999999995E-4</v>
      </c>
      <c r="G19" s="543">
        <v>6.1520000000000001</v>
      </c>
      <c r="H19" s="543">
        <v>2.5053999999999998</v>
      </c>
      <c r="I19" s="543">
        <v>8.6574000000000009</v>
      </c>
    </row>
    <row r="20" spans="1:9">
      <c r="A20" s="527" t="s">
        <v>473</v>
      </c>
      <c r="B20" s="541" t="s">
        <v>93</v>
      </c>
      <c r="C20" s="541">
        <v>8.4634999999999998</v>
      </c>
      <c r="D20" s="541">
        <v>18.0169</v>
      </c>
      <c r="E20" s="541">
        <v>9.3984000000000005</v>
      </c>
      <c r="F20" s="541">
        <v>-5.0000000000000001E-4</v>
      </c>
      <c r="G20" s="272">
        <v>26.480399999999999</v>
      </c>
      <c r="H20" s="272">
        <v>9.3978999999999999</v>
      </c>
      <c r="I20" s="272">
        <v>35.878300000000003</v>
      </c>
    </row>
    <row r="21" spans="1:9">
      <c r="A21" s="544" t="s">
        <v>474</v>
      </c>
      <c r="B21" s="542" t="s">
        <v>93</v>
      </c>
      <c r="C21" s="542">
        <v>2.4899999999999999E-2</v>
      </c>
      <c r="D21" s="542">
        <v>0.30890000000000001</v>
      </c>
      <c r="E21" s="542">
        <v>1.1283000000000001</v>
      </c>
      <c r="F21" s="542">
        <v>0.1019</v>
      </c>
      <c r="G21" s="543">
        <v>0.33379999999999999</v>
      </c>
      <c r="H21" s="543">
        <v>1.2302999999999999</v>
      </c>
      <c r="I21" s="543">
        <v>1.5641</v>
      </c>
    </row>
    <row r="22" spans="1:9">
      <c r="A22" s="527" t="s">
        <v>475</v>
      </c>
      <c r="B22" s="541" t="s">
        <v>93</v>
      </c>
      <c r="C22" s="541">
        <v>0.21679999999999999</v>
      </c>
      <c r="D22" s="541">
        <v>15.9701</v>
      </c>
      <c r="E22" s="541">
        <v>32.630200000000002</v>
      </c>
      <c r="F22" s="541">
        <v>1.3295999999999999</v>
      </c>
      <c r="G22" s="272">
        <v>16.186900000000001</v>
      </c>
      <c r="H22" s="272">
        <v>33.959800000000001</v>
      </c>
      <c r="I22" s="272">
        <v>50.146700000000003</v>
      </c>
    </row>
    <row r="23" spans="1:9">
      <c r="A23" s="528" t="s">
        <v>476</v>
      </c>
      <c r="B23" s="542" t="s">
        <v>93</v>
      </c>
      <c r="C23" s="542">
        <v>7.9541000000000004</v>
      </c>
      <c r="D23" s="542">
        <v>16.209800000000001</v>
      </c>
      <c r="E23" s="542">
        <v>46.558399999999999</v>
      </c>
      <c r="F23" s="542" t="s">
        <v>93</v>
      </c>
      <c r="G23" s="543">
        <v>24.163900000000002</v>
      </c>
      <c r="H23" s="543">
        <v>46.558399999999999</v>
      </c>
      <c r="I23" s="543">
        <v>70.722300000000004</v>
      </c>
    </row>
    <row r="24" spans="1:9">
      <c r="A24" s="527" t="s">
        <v>477</v>
      </c>
      <c r="B24" s="541" t="s">
        <v>93</v>
      </c>
      <c r="C24" s="541">
        <v>0.80710000000000004</v>
      </c>
      <c r="D24" s="541">
        <v>16.216999999999999</v>
      </c>
      <c r="E24" s="541">
        <v>1.8258000000000001</v>
      </c>
      <c r="F24" s="541" t="s">
        <v>93</v>
      </c>
      <c r="G24" s="272">
        <v>17.024100000000001</v>
      </c>
      <c r="H24" s="272">
        <v>1.8258000000000001</v>
      </c>
      <c r="I24" s="272">
        <v>18.849900000000002</v>
      </c>
    </row>
    <row r="25" spans="1:9">
      <c r="A25" s="526" t="s">
        <v>478</v>
      </c>
      <c r="B25" s="552" t="s">
        <v>93</v>
      </c>
      <c r="C25" s="552">
        <v>32.828499999999998</v>
      </c>
      <c r="D25" s="552">
        <v>189.11580000000001</v>
      </c>
      <c r="E25" s="552">
        <v>394.77120000000002</v>
      </c>
      <c r="F25" s="552">
        <v>64.065600000000003</v>
      </c>
      <c r="G25" s="553">
        <v>221.9443</v>
      </c>
      <c r="H25" s="553">
        <v>458.83679999999998</v>
      </c>
      <c r="I25" s="553">
        <v>680.78110000000004</v>
      </c>
    </row>
    <row r="26" spans="1:9" s="47" customFormat="1">
      <c r="A26" s="530" t="s">
        <v>530</v>
      </c>
      <c r="B26" s="545" t="s">
        <v>93</v>
      </c>
      <c r="C26" s="545">
        <v>1.9197</v>
      </c>
      <c r="D26" s="545">
        <v>13.180999999999999</v>
      </c>
      <c r="E26" s="545">
        <v>24.899899999999999</v>
      </c>
      <c r="F26" s="545">
        <v>1.1394</v>
      </c>
      <c r="G26" s="546">
        <v>15.1007</v>
      </c>
      <c r="H26" s="546">
        <v>26.039300000000001</v>
      </c>
      <c r="I26" s="546">
        <v>41.14</v>
      </c>
    </row>
    <row r="27" spans="1:9" s="7" customFormat="1">
      <c r="A27" s="528" t="s">
        <v>479</v>
      </c>
      <c r="B27" s="542" t="s">
        <v>93</v>
      </c>
      <c r="C27" s="542">
        <v>15.1869</v>
      </c>
      <c r="D27" s="542">
        <v>104.31399999999999</v>
      </c>
      <c r="E27" s="542">
        <v>235.9118</v>
      </c>
      <c r="F27" s="542">
        <v>48.787599999999998</v>
      </c>
      <c r="G27" s="543">
        <v>119.5008</v>
      </c>
      <c r="H27" s="543">
        <v>284.69940000000003</v>
      </c>
      <c r="I27" s="543">
        <v>404.2002</v>
      </c>
    </row>
    <row r="28" spans="1:9">
      <c r="A28" s="530" t="s">
        <v>480</v>
      </c>
      <c r="B28" s="545" t="s">
        <v>93</v>
      </c>
      <c r="C28" s="545">
        <v>14.183400000000001</v>
      </c>
      <c r="D28" s="545">
        <v>70.834100000000007</v>
      </c>
      <c r="E28" s="545">
        <v>130.0675</v>
      </c>
      <c r="F28" s="545">
        <v>14.1386</v>
      </c>
      <c r="G28" s="546">
        <v>85.017499999999998</v>
      </c>
      <c r="H28" s="546">
        <v>144.20609999999999</v>
      </c>
      <c r="I28" s="546">
        <v>229.2235</v>
      </c>
    </row>
    <row r="29" spans="1:9" s="47" customFormat="1">
      <c r="A29" s="526" t="s">
        <v>481</v>
      </c>
      <c r="B29" s="552" t="s">
        <v>93</v>
      </c>
      <c r="C29" s="552">
        <v>32.497399999999999</v>
      </c>
      <c r="D29" s="552">
        <v>207.13339999999999</v>
      </c>
      <c r="E29" s="552">
        <v>267.03460000000001</v>
      </c>
      <c r="F29" s="552">
        <v>23.168099999999999</v>
      </c>
      <c r="G29" s="553">
        <v>239.63079999999999</v>
      </c>
      <c r="H29" s="553">
        <v>290.20269999999999</v>
      </c>
      <c r="I29" s="553">
        <v>529.83349999999996</v>
      </c>
    </row>
    <row r="30" spans="1:9">
      <c r="A30" s="527" t="s">
        <v>531</v>
      </c>
      <c r="B30" s="541" t="s">
        <v>93</v>
      </c>
      <c r="C30" s="541">
        <v>1.7513000000000001</v>
      </c>
      <c r="D30" s="541">
        <v>14.0907</v>
      </c>
      <c r="E30" s="541">
        <v>36.648000000000003</v>
      </c>
      <c r="F30" s="541">
        <v>4.3209999999999997</v>
      </c>
      <c r="G30" s="272">
        <v>15.842000000000001</v>
      </c>
      <c r="H30" s="272">
        <v>40.969000000000001</v>
      </c>
      <c r="I30" s="272">
        <v>56.811</v>
      </c>
    </row>
    <row r="31" spans="1:9" s="7" customFormat="1">
      <c r="A31" s="528" t="s">
        <v>482</v>
      </c>
      <c r="B31" s="542" t="s">
        <v>93</v>
      </c>
      <c r="C31" s="542">
        <v>20.884</v>
      </c>
      <c r="D31" s="542">
        <v>140.84729999999999</v>
      </c>
      <c r="E31" s="542">
        <v>202.59809999999999</v>
      </c>
      <c r="F31" s="542">
        <v>18.845400000000001</v>
      </c>
      <c r="G31" s="543">
        <v>161.7312</v>
      </c>
      <c r="H31" s="543">
        <v>221.4435</v>
      </c>
      <c r="I31" s="543">
        <v>383.1748</v>
      </c>
    </row>
    <row r="32" spans="1:9" s="47" customFormat="1">
      <c r="A32" s="527" t="s">
        <v>483</v>
      </c>
      <c r="B32" s="541" t="s">
        <v>93</v>
      </c>
      <c r="C32" s="541">
        <v>9.1060999999999996</v>
      </c>
      <c r="D32" s="541">
        <v>51.3949</v>
      </c>
      <c r="E32" s="541">
        <v>26.229600000000001</v>
      </c>
      <c r="F32" s="541">
        <v>1.6999999999999999E-3</v>
      </c>
      <c r="G32" s="272">
        <v>60.500999999999998</v>
      </c>
      <c r="H32" s="272">
        <v>26.231200000000001</v>
      </c>
      <c r="I32" s="272">
        <v>86.732200000000006</v>
      </c>
    </row>
    <row r="33" spans="1:9">
      <c r="A33" s="526" t="s">
        <v>484</v>
      </c>
      <c r="B33" s="552" t="s">
        <v>93</v>
      </c>
      <c r="C33" s="552">
        <v>32.465600000000002</v>
      </c>
      <c r="D33" s="552">
        <v>180.41909999999999</v>
      </c>
      <c r="E33" s="552">
        <v>199.1429</v>
      </c>
      <c r="F33" s="552">
        <v>9.1062999999999992</v>
      </c>
      <c r="G33" s="553">
        <v>212.88480000000001</v>
      </c>
      <c r="H33" s="553">
        <v>208.2492</v>
      </c>
      <c r="I33" s="553">
        <v>421.13400000000001</v>
      </c>
    </row>
    <row r="34" spans="1:9">
      <c r="A34" s="527" t="s">
        <v>532</v>
      </c>
      <c r="B34" s="541" t="s">
        <v>93</v>
      </c>
      <c r="C34" s="541">
        <v>4.3788</v>
      </c>
      <c r="D34" s="541">
        <v>19.459800000000001</v>
      </c>
      <c r="E34" s="541">
        <v>43.200699999999998</v>
      </c>
      <c r="F34" s="541">
        <v>3.5754999999999999</v>
      </c>
      <c r="G34" s="272">
        <v>23.8386</v>
      </c>
      <c r="H34" s="272">
        <v>46.776200000000003</v>
      </c>
      <c r="I34" s="272">
        <v>70.614800000000002</v>
      </c>
    </row>
    <row r="35" spans="1:9" s="7" customFormat="1">
      <c r="A35" s="528" t="s">
        <v>485</v>
      </c>
      <c r="B35" s="542" t="s">
        <v>93</v>
      </c>
      <c r="C35" s="542">
        <v>0.2349</v>
      </c>
      <c r="D35" s="542">
        <v>0.7913</v>
      </c>
      <c r="E35" s="542">
        <v>2.8908999999999998</v>
      </c>
      <c r="F35" s="542">
        <v>1.6400000000000001E-2</v>
      </c>
      <c r="G35" s="543">
        <v>1.0262</v>
      </c>
      <c r="H35" s="543">
        <v>2.9073000000000002</v>
      </c>
      <c r="I35" s="543">
        <v>3.9335</v>
      </c>
    </row>
    <row r="36" spans="1:9">
      <c r="A36" s="530" t="s">
        <v>486</v>
      </c>
      <c r="B36" s="545" t="s">
        <v>93</v>
      </c>
      <c r="C36" s="545">
        <v>22.460999999999999</v>
      </c>
      <c r="D36" s="545">
        <v>104.56140000000001</v>
      </c>
      <c r="E36" s="545">
        <v>83.176400000000001</v>
      </c>
      <c r="F36" s="545">
        <v>1.7844</v>
      </c>
      <c r="G36" s="546">
        <v>127.0224</v>
      </c>
      <c r="H36" s="546">
        <v>84.960800000000006</v>
      </c>
      <c r="I36" s="546">
        <v>211.98320000000001</v>
      </c>
    </row>
    <row r="37" spans="1:9">
      <c r="A37" s="529" t="s">
        <v>487</v>
      </c>
      <c r="B37" s="542" t="s">
        <v>93</v>
      </c>
      <c r="C37" s="542" t="s">
        <v>93</v>
      </c>
      <c r="D37" s="542">
        <v>0.97819999999999996</v>
      </c>
      <c r="E37" s="542">
        <v>0.4773</v>
      </c>
      <c r="F37" s="542" t="s">
        <v>93</v>
      </c>
      <c r="G37" s="543">
        <v>0.97819999999999996</v>
      </c>
      <c r="H37" s="543">
        <v>0.4773</v>
      </c>
      <c r="I37" s="543">
        <v>1.4555</v>
      </c>
    </row>
    <row r="38" spans="1:9">
      <c r="A38" s="530" t="s">
        <v>488</v>
      </c>
      <c r="B38" s="541" t="s">
        <v>93</v>
      </c>
      <c r="C38" s="541">
        <v>0.8891</v>
      </c>
      <c r="D38" s="541">
        <v>7.3338999999999999</v>
      </c>
      <c r="E38" s="541">
        <v>22.508700000000001</v>
      </c>
      <c r="F38" s="541">
        <v>0.18970000000000001</v>
      </c>
      <c r="G38" s="272">
        <v>8.2230000000000008</v>
      </c>
      <c r="H38" s="272">
        <v>22.698399999999999</v>
      </c>
      <c r="I38" s="272">
        <v>30.921299999999999</v>
      </c>
    </row>
    <row r="39" spans="1:9">
      <c r="A39" s="529" t="s">
        <v>489</v>
      </c>
      <c r="B39" s="547" t="s">
        <v>93</v>
      </c>
      <c r="C39" s="547">
        <v>4.0956000000000001</v>
      </c>
      <c r="D39" s="547">
        <v>46.366700000000002</v>
      </c>
      <c r="E39" s="547">
        <v>45.5261</v>
      </c>
      <c r="F39" s="547">
        <v>3.5404</v>
      </c>
      <c r="G39" s="548">
        <v>50.462299999999999</v>
      </c>
      <c r="H39" s="548">
        <v>49.066499999999998</v>
      </c>
      <c r="I39" s="548">
        <v>99.528800000000004</v>
      </c>
    </row>
    <row r="40" spans="1:9" s="7" customFormat="1">
      <c r="A40" s="560" t="s">
        <v>567</v>
      </c>
      <c r="B40" s="561" t="s">
        <v>93</v>
      </c>
      <c r="C40" s="561">
        <v>1.9301999999999999</v>
      </c>
      <c r="D40" s="561">
        <v>18.514399999999998</v>
      </c>
      <c r="E40" s="561">
        <v>28.5533</v>
      </c>
      <c r="F40" s="561">
        <v>3.0427</v>
      </c>
      <c r="G40" s="562">
        <v>20.444600000000001</v>
      </c>
      <c r="H40" s="562">
        <v>31.5959</v>
      </c>
      <c r="I40" s="562">
        <v>52.040599999999998</v>
      </c>
    </row>
    <row r="41" spans="1:9">
      <c r="A41" s="529" t="s">
        <v>533</v>
      </c>
      <c r="B41" s="547" t="s">
        <v>93</v>
      </c>
      <c r="C41" s="547">
        <v>1.4887999999999999</v>
      </c>
      <c r="D41" s="547">
        <v>14.2797</v>
      </c>
      <c r="E41" s="547">
        <v>20.159700000000001</v>
      </c>
      <c r="F41" s="547">
        <v>2.2139000000000002</v>
      </c>
      <c r="G41" s="548">
        <v>15.7685</v>
      </c>
      <c r="H41" s="548">
        <v>22.3736</v>
      </c>
      <c r="I41" s="548">
        <v>38.142099999999999</v>
      </c>
    </row>
    <row r="42" spans="1:9">
      <c r="A42" s="530" t="s">
        <v>714</v>
      </c>
      <c r="B42" s="545" t="s">
        <v>93</v>
      </c>
      <c r="C42" s="545">
        <v>0.44140000000000001</v>
      </c>
      <c r="D42" s="545">
        <v>3.5482999999999998</v>
      </c>
      <c r="E42" s="545">
        <v>7.8532000000000002</v>
      </c>
      <c r="F42" s="545">
        <v>0.82879999999999998</v>
      </c>
      <c r="G42" s="546">
        <v>3.9897999999999998</v>
      </c>
      <c r="H42" s="546">
        <v>8.6819000000000006</v>
      </c>
      <c r="I42" s="546">
        <v>12.6717</v>
      </c>
    </row>
    <row r="43" spans="1:9" s="47" customFormat="1">
      <c r="A43" s="557" t="s">
        <v>490</v>
      </c>
      <c r="B43" s="558" t="s">
        <v>93</v>
      </c>
      <c r="C43" s="558">
        <v>63.790100000000002</v>
      </c>
      <c r="D43" s="558">
        <v>642.88120000000004</v>
      </c>
      <c r="E43" s="558">
        <v>1316.93</v>
      </c>
      <c r="F43" s="558">
        <v>190.41589999999999</v>
      </c>
      <c r="G43" s="559">
        <v>706.67139999999995</v>
      </c>
      <c r="H43" s="559">
        <v>1507.3459</v>
      </c>
      <c r="I43" s="559">
        <v>2214.0173</v>
      </c>
    </row>
    <row r="44" spans="1:9">
      <c r="A44" s="530" t="s">
        <v>534</v>
      </c>
      <c r="B44" s="545" t="s">
        <v>93</v>
      </c>
      <c r="C44" s="545">
        <v>6.9935999999999998</v>
      </c>
      <c r="D44" s="545">
        <v>73.036799999999999</v>
      </c>
      <c r="E44" s="545">
        <v>144.0814</v>
      </c>
      <c r="F44" s="545">
        <v>8.9338999999999995</v>
      </c>
      <c r="G44" s="546">
        <v>80.0304</v>
      </c>
      <c r="H44" s="546">
        <v>153.0153</v>
      </c>
      <c r="I44" s="546">
        <v>233.04570000000001</v>
      </c>
    </row>
    <row r="45" spans="1:9">
      <c r="A45" s="529" t="s">
        <v>491</v>
      </c>
      <c r="B45" s="547" t="s">
        <v>93</v>
      </c>
      <c r="C45" s="547">
        <v>2.9674999999999998</v>
      </c>
      <c r="D45" s="547">
        <v>24.991199999999999</v>
      </c>
      <c r="E45" s="547">
        <v>73.161299999999997</v>
      </c>
      <c r="F45" s="547">
        <v>4.0903</v>
      </c>
      <c r="G45" s="548">
        <v>27.9588</v>
      </c>
      <c r="H45" s="548">
        <v>77.251599999999996</v>
      </c>
      <c r="I45" s="548">
        <v>105.21040000000001</v>
      </c>
    </row>
    <row r="46" spans="1:9" s="7" customFormat="1">
      <c r="A46" s="530" t="s">
        <v>492</v>
      </c>
      <c r="B46" s="545" t="s">
        <v>93</v>
      </c>
      <c r="C46" s="545">
        <v>33.4452</v>
      </c>
      <c r="D46" s="545">
        <v>459.16820000000001</v>
      </c>
      <c r="E46" s="545">
        <v>936.11860000000001</v>
      </c>
      <c r="F46" s="545">
        <v>155.3484</v>
      </c>
      <c r="G46" s="546">
        <v>492.61340000000001</v>
      </c>
      <c r="H46" s="546">
        <v>1091.4670000000001</v>
      </c>
      <c r="I46" s="546">
        <v>1584.0804000000001</v>
      </c>
    </row>
    <row r="47" spans="1:9">
      <c r="A47" s="529" t="s">
        <v>493</v>
      </c>
      <c r="B47" s="547" t="s">
        <v>93</v>
      </c>
      <c r="C47" s="547">
        <v>1.5389999999999999</v>
      </c>
      <c r="D47" s="547">
        <v>9.5751000000000008</v>
      </c>
      <c r="E47" s="547">
        <v>37.820700000000002</v>
      </c>
      <c r="F47" s="547">
        <v>10.3048</v>
      </c>
      <c r="G47" s="548">
        <v>11.114100000000001</v>
      </c>
      <c r="H47" s="548">
        <v>48.125500000000002</v>
      </c>
      <c r="I47" s="548">
        <v>59.239600000000003</v>
      </c>
    </row>
    <row r="48" spans="1:9" s="47" customFormat="1">
      <c r="A48" s="527" t="s">
        <v>494</v>
      </c>
      <c r="B48" s="541" t="s">
        <v>93</v>
      </c>
      <c r="C48" s="541">
        <v>9.1653000000000002</v>
      </c>
      <c r="D48" s="541">
        <v>14.6145</v>
      </c>
      <c r="E48" s="541">
        <v>25.941600000000001</v>
      </c>
      <c r="F48" s="541">
        <v>7.8383000000000003</v>
      </c>
      <c r="G48" s="272">
        <v>23.779800000000002</v>
      </c>
      <c r="H48" s="272">
        <v>33.779800000000002</v>
      </c>
      <c r="I48" s="272">
        <v>57.559699999999999</v>
      </c>
    </row>
    <row r="49" spans="1:9" s="47" customFormat="1">
      <c r="A49" s="528" t="s">
        <v>495</v>
      </c>
      <c r="B49" s="542" t="s">
        <v>93</v>
      </c>
      <c r="C49" s="542">
        <v>3.8791000000000002</v>
      </c>
      <c r="D49" s="542">
        <v>52.503999999999998</v>
      </c>
      <c r="E49" s="542">
        <v>84.032499999999999</v>
      </c>
      <c r="F49" s="542">
        <v>3.9003000000000001</v>
      </c>
      <c r="G49" s="543">
        <v>56.383099999999999</v>
      </c>
      <c r="H49" s="543">
        <v>87.9328</v>
      </c>
      <c r="I49" s="543">
        <v>144.3159</v>
      </c>
    </row>
    <row r="50" spans="1:9" s="7" customFormat="1">
      <c r="A50" s="554" t="s">
        <v>496</v>
      </c>
      <c r="B50" s="555" t="s">
        <v>93</v>
      </c>
      <c r="C50" s="555">
        <v>13.444100000000001</v>
      </c>
      <c r="D50" s="555">
        <v>186.68049999999999</v>
      </c>
      <c r="E50" s="555">
        <v>466.0566</v>
      </c>
      <c r="F50" s="555">
        <v>48.374299999999998</v>
      </c>
      <c r="G50" s="556">
        <v>200.12459999999999</v>
      </c>
      <c r="H50" s="556">
        <v>514.43100000000004</v>
      </c>
      <c r="I50" s="556">
        <v>714.55560000000003</v>
      </c>
    </row>
    <row r="51" spans="1:9">
      <c r="A51" s="528" t="s">
        <v>497</v>
      </c>
      <c r="B51" s="542" t="s">
        <v>93</v>
      </c>
      <c r="C51" s="542">
        <v>0.55120000000000002</v>
      </c>
      <c r="D51" s="542">
        <v>16.915199999999999</v>
      </c>
      <c r="E51" s="542">
        <v>50.028100000000002</v>
      </c>
      <c r="F51" s="542">
        <v>-5.0000000000000001E-4</v>
      </c>
      <c r="G51" s="543">
        <v>17.4664</v>
      </c>
      <c r="H51" s="543">
        <v>50.0276</v>
      </c>
      <c r="I51" s="543">
        <v>67.494</v>
      </c>
    </row>
    <row r="52" spans="1:9" s="7" customFormat="1">
      <c r="A52" s="527" t="s">
        <v>498</v>
      </c>
      <c r="B52" s="541" t="s">
        <v>93</v>
      </c>
      <c r="C52" s="541">
        <v>4.1835000000000004</v>
      </c>
      <c r="D52" s="541">
        <v>121.8369</v>
      </c>
      <c r="E52" s="541">
        <v>327.23320000000001</v>
      </c>
      <c r="F52" s="541">
        <v>37.2941</v>
      </c>
      <c r="G52" s="272">
        <v>126.0204</v>
      </c>
      <c r="H52" s="272">
        <v>364.52730000000003</v>
      </c>
      <c r="I52" s="272">
        <v>490.54770000000002</v>
      </c>
    </row>
    <row r="53" spans="1:9">
      <c r="A53" s="528" t="s">
        <v>499</v>
      </c>
      <c r="B53" s="542" t="s">
        <v>93</v>
      </c>
      <c r="C53" s="542">
        <v>8.0144000000000002</v>
      </c>
      <c r="D53" s="542">
        <v>46.055300000000003</v>
      </c>
      <c r="E53" s="542">
        <v>62.383099999999999</v>
      </c>
      <c r="F53" s="542">
        <v>10.1791</v>
      </c>
      <c r="G53" s="543">
        <v>54.069699999999997</v>
      </c>
      <c r="H53" s="543">
        <v>72.562200000000004</v>
      </c>
      <c r="I53" s="543">
        <v>126.6318</v>
      </c>
    </row>
    <row r="54" spans="1:9" s="47" customFormat="1">
      <c r="A54" s="527" t="s">
        <v>500</v>
      </c>
      <c r="B54" s="541" t="s">
        <v>93</v>
      </c>
      <c r="C54" s="541">
        <v>0.69499999999999995</v>
      </c>
      <c r="D54" s="541">
        <v>1.8731</v>
      </c>
      <c r="E54" s="541">
        <v>26.412299999999998</v>
      </c>
      <c r="F54" s="541">
        <v>0.90169999999999995</v>
      </c>
      <c r="G54" s="272">
        <v>2.5680999999999998</v>
      </c>
      <c r="H54" s="272">
        <v>27.3139</v>
      </c>
      <c r="I54" s="272">
        <v>29.882100000000001</v>
      </c>
    </row>
    <row r="55" spans="1:9" s="7" customFormat="1">
      <c r="A55" s="526" t="s">
        <v>501</v>
      </c>
      <c r="B55" s="552" t="s">
        <v>93</v>
      </c>
      <c r="C55" s="552">
        <v>16.3263</v>
      </c>
      <c r="D55" s="552">
        <v>142.26070000000001</v>
      </c>
      <c r="E55" s="552">
        <v>232.39150000000001</v>
      </c>
      <c r="F55" s="552">
        <v>23.064</v>
      </c>
      <c r="G55" s="553">
        <v>158.58709999999999</v>
      </c>
      <c r="H55" s="553">
        <v>255.4556</v>
      </c>
      <c r="I55" s="553">
        <v>414.04259999999999</v>
      </c>
    </row>
    <row r="56" spans="1:9" s="47" customFormat="1">
      <c r="A56" s="527" t="s">
        <v>502</v>
      </c>
      <c r="B56" s="541" t="s">
        <v>93</v>
      </c>
      <c r="C56" s="541">
        <v>8.9863</v>
      </c>
      <c r="D56" s="541">
        <v>86.602199999999996</v>
      </c>
      <c r="E56" s="541">
        <v>175.93780000000001</v>
      </c>
      <c r="F56" s="541">
        <v>15.927199999999999</v>
      </c>
      <c r="G56" s="272">
        <v>95.5886</v>
      </c>
      <c r="H56" s="272">
        <v>191.86500000000001</v>
      </c>
      <c r="I56" s="272">
        <v>287.45359999999999</v>
      </c>
    </row>
    <row r="57" spans="1:9">
      <c r="A57" s="528" t="s">
        <v>503</v>
      </c>
      <c r="B57" s="542" t="s">
        <v>93</v>
      </c>
      <c r="C57" s="542">
        <v>0.18640000000000001</v>
      </c>
      <c r="D57" s="542">
        <v>1.4208000000000001</v>
      </c>
      <c r="E57" s="542">
        <v>1.4419999999999999</v>
      </c>
      <c r="F57" s="542" t="s">
        <v>93</v>
      </c>
      <c r="G57" s="543">
        <v>1.6072</v>
      </c>
      <c r="H57" s="543">
        <v>1.4419999999999999</v>
      </c>
      <c r="I57" s="543">
        <v>3.0491999999999999</v>
      </c>
    </row>
    <row r="58" spans="1:9">
      <c r="A58" s="527" t="s">
        <v>504</v>
      </c>
      <c r="B58" s="541" t="s">
        <v>93</v>
      </c>
      <c r="C58" s="541">
        <v>4.9420999999999999</v>
      </c>
      <c r="D58" s="541">
        <v>44.718400000000003</v>
      </c>
      <c r="E58" s="541">
        <v>46.278399999999998</v>
      </c>
      <c r="F58" s="541">
        <v>3.8351999999999999</v>
      </c>
      <c r="G58" s="272">
        <v>49.660499999999999</v>
      </c>
      <c r="H58" s="272">
        <v>50.113599999999998</v>
      </c>
      <c r="I58" s="272">
        <v>99.774100000000004</v>
      </c>
    </row>
    <row r="59" spans="1:9" s="7" customFormat="1">
      <c r="A59" s="529" t="s">
        <v>505</v>
      </c>
      <c r="B59" s="547" t="s">
        <v>93</v>
      </c>
      <c r="C59" s="547">
        <v>0.55649999999999999</v>
      </c>
      <c r="D59" s="547">
        <v>7.0662000000000003</v>
      </c>
      <c r="E59" s="547">
        <v>4.5358000000000001</v>
      </c>
      <c r="F59" s="547">
        <v>3.3016000000000001</v>
      </c>
      <c r="G59" s="548">
        <v>7.6227</v>
      </c>
      <c r="H59" s="548">
        <v>7.8372999999999999</v>
      </c>
      <c r="I59" s="548">
        <v>15.46</v>
      </c>
    </row>
    <row r="60" spans="1:9" s="7" customFormat="1">
      <c r="A60" s="560" t="s">
        <v>506</v>
      </c>
      <c r="B60" s="561" t="s">
        <v>93</v>
      </c>
      <c r="C60" s="561">
        <v>16.430599999999998</v>
      </c>
      <c r="D60" s="561">
        <v>64.775099999999995</v>
      </c>
      <c r="E60" s="561">
        <v>162.4914</v>
      </c>
      <c r="F60" s="561">
        <v>89.069500000000005</v>
      </c>
      <c r="G60" s="562">
        <v>81.205799999999996</v>
      </c>
      <c r="H60" s="562">
        <v>251.5609</v>
      </c>
      <c r="I60" s="562">
        <v>332.76670000000001</v>
      </c>
    </row>
    <row r="61" spans="1:9">
      <c r="A61" s="589" t="s">
        <v>508</v>
      </c>
      <c r="B61" s="590" t="s">
        <v>93</v>
      </c>
      <c r="C61" s="590">
        <f>SUM(C9,C13,C18,C25,C29,C33,C40,C43,C50,C55,C60)</f>
        <v>320.01220000000001</v>
      </c>
      <c r="D61" s="590">
        <f t="shared" ref="D61:I61" si="0">SUM(D9,D13,D18,D25,D29,D33,D40,D43,D50,D55,D60)</f>
        <v>2377.3300999999997</v>
      </c>
      <c r="E61" s="590">
        <f t="shared" si="0"/>
        <v>4484.5954999999994</v>
      </c>
      <c r="F61" s="590">
        <f t="shared" si="0"/>
        <v>526.19870000000003</v>
      </c>
      <c r="G61" s="590">
        <f t="shared" si="0"/>
        <v>2697.3427000000001</v>
      </c>
      <c r="H61" s="590">
        <f t="shared" si="0"/>
        <v>5010.7943999999998</v>
      </c>
      <c r="I61" s="590">
        <f t="shared" si="0"/>
        <v>7708.1369999999997</v>
      </c>
    </row>
    <row r="62" spans="1:9">
      <c r="A62" s="218" t="s">
        <v>543</v>
      </c>
      <c r="B62" s="586"/>
      <c r="C62" s="586"/>
      <c r="D62" s="586"/>
      <c r="E62" s="586"/>
      <c r="F62" s="586"/>
      <c r="G62" s="586"/>
      <c r="H62" s="586"/>
      <c r="I62" s="586"/>
    </row>
    <row r="63" spans="1:9">
      <c r="A63" s="566" t="s">
        <v>550</v>
      </c>
      <c r="B63" s="3"/>
      <c r="C63" s="213"/>
      <c r="D63" s="3"/>
      <c r="E63" s="3"/>
      <c r="F63" s="213"/>
      <c r="G63" s="3"/>
      <c r="H63" s="3"/>
      <c r="I63" s="3"/>
    </row>
    <row r="64" spans="1:9">
      <c r="A64" s="38" t="s">
        <v>568</v>
      </c>
      <c r="B64" s="3"/>
      <c r="C64" s="213"/>
      <c r="D64" s="3"/>
      <c r="E64" s="3"/>
      <c r="F64" s="213"/>
      <c r="G64" s="3"/>
      <c r="H64" s="3"/>
      <c r="I64" s="3"/>
    </row>
    <row r="65" spans="1:9">
      <c r="A65" s="244" t="s">
        <v>339</v>
      </c>
      <c r="B65" s="3"/>
      <c r="C65" s="213"/>
      <c r="D65" s="3"/>
      <c r="E65" s="3"/>
      <c r="F65" s="213"/>
      <c r="G65" s="3"/>
      <c r="H65" s="3"/>
      <c r="I65" s="3"/>
    </row>
    <row r="68" spans="1:9" ht="16.5">
      <c r="A68" s="88" t="s">
        <v>745</v>
      </c>
    </row>
    <row r="69" spans="1:9" ht="13.5" thickBot="1">
      <c r="A69" s="206"/>
      <c r="I69" s="444" t="s">
        <v>27</v>
      </c>
    </row>
    <row r="70" spans="1:9">
      <c r="A70" s="205" t="s">
        <v>512</v>
      </c>
      <c r="B70" s="531" t="s">
        <v>104</v>
      </c>
      <c r="C70" s="531" t="s">
        <v>105</v>
      </c>
      <c r="D70" s="531" t="s">
        <v>106</v>
      </c>
      <c r="E70" s="531" t="s">
        <v>377</v>
      </c>
      <c r="F70" s="532">
        <v>300000</v>
      </c>
      <c r="G70" s="533" t="s">
        <v>538</v>
      </c>
      <c r="H70" s="533" t="s">
        <v>538</v>
      </c>
      <c r="I70" s="533" t="s">
        <v>527</v>
      </c>
    </row>
    <row r="71" spans="1:9">
      <c r="A71" s="204"/>
      <c r="B71" s="534" t="s">
        <v>40</v>
      </c>
      <c r="C71" s="534" t="s">
        <v>40</v>
      </c>
      <c r="D71" s="534" t="s">
        <v>40</v>
      </c>
      <c r="E71" s="534" t="s">
        <v>40</v>
      </c>
      <c r="F71" s="534" t="s">
        <v>42</v>
      </c>
      <c r="G71" s="535" t="s">
        <v>526</v>
      </c>
      <c r="H71" s="535" t="s">
        <v>398</v>
      </c>
      <c r="I71" s="535" t="s">
        <v>120</v>
      </c>
    </row>
    <row r="72" spans="1:9" ht="13.5" thickBot="1">
      <c r="A72" s="207"/>
      <c r="B72" s="536" t="s">
        <v>107</v>
      </c>
      <c r="C72" s="536" t="s">
        <v>108</v>
      </c>
      <c r="D72" s="536" t="s">
        <v>109</v>
      </c>
      <c r="E72" s="536" t="s">
        <v>378</v>
      </c>
      <c r="F72" s="536" t="s">
        <v>110</v>
      </c>
      <c r="G72" s="537" t="s">
        <v>398</v>
      </c>
      <c r="H72" s="537" t="s">
        <v>110</v>
      </c>
      <c r="I72" s="537" t="s">
        <v>539</v>
      </c>
    </row>
    <row r="74" spans="1:9">
      <c r="A74" s="549" t="s">
        <v>462</v>
      </c>
      <c r="B74" s="567" t="s">
        <v>93</v>
      </c>
      <c r="C74" s="567">
        <f t="shared" ref="C74:I83" si="1">IF(C9="-","-",C9/C$61)</f>
        <v>0.25780360873741687</v>
      </c>
      <c r="D74" s="567">
        <f t="shared" si="1"/>
        <v>0.2350924678066374</v>
      </c>
      <c r="E74" s="567">
        <f t="shared" si="1"/>
        <v>0.23479230178061769</v>
      </c>
      <c r="F74" s="567">
        <f t="shared" si="1"/>
        <v>0.13417421973866525</v>
      </c>
      <c r="G74" s="568">
        <f t="shared" si="1"/>
        <v>0.23778687817458269</v>
      </c>
      <c r="H74" s="568">
        <f t="shared" si="1"/>
        <v>0.22422608279437689</v>
      </c>
      <c r="I74" s="568">
        <f t="shared" si="1"/>
        <v>0.22897147520860101</v>
      </c>
    </row>
    <row r="75" spans="1:9">
      <c r="A75" s="527" t="s">
        <v>463</v>
      </c>
      <c r="B75" s="569" t="s">
        <v>93</v>
      </c>
      <c r="C75" s="569">
        <f t="shared" si="1"/>
        <v>0.24236419736497544</v>
      </c>
      <c r="D75" s="569">
        <f t="shared" si="1"/>
        <v>0.22420782036116904</v>
      </c>
      <c r="E75" s="569">
        <f t="shared" si="1"/>
        <v>0.22244788855538924</v>
      </c>
      <c r="F75" s="569">
        <f t="shared" si="1"/>
        <v>0.1222739622883903</v>
      </c>
      <c r="G75" s="570">
        <f t="shared" si="1"/>
        <v>0.22636185605929865</v>
      </c>
      <c r="H75" s="570">
        <f t="shared" si="1"/>
        <v>0.21192831220534614</v>
      </c>
      <c r="I75" s="570">
        <f t="shared" si="1"/>
        <v>0.21697910921925753</v>
      </c>
    </row>
    <row r="76" spans="1:9">
      <c r="A76" s="528" t="s">
        <v>464</v>
      </c>
      <c r="B76" s="571" t="s">
        <v>93</v>
      </c>
      <c r="C76" s="571">
        <f t="shared" si="1"/>
        <v>8.0734422000161253E-3</v>
      </c>
      <c r="D76" s="571">
        <f t="shared" si="1"/>
        <v>8.7027039282428654E-3</v>
      </c>
      <c r="E76" s="571">
        <f t="shared" si="1"/>
        <v>1.0223820632206407E-2</v>
      </c>
      <c r="F76" s="571">
        <f t="shared" si="1"/>
        <v>8.0237750492352031E-3</v>
      </c>
      <c r="G76" s="572">
        <f t="shared" si="1"/>
        <v>8.6280471517393761E-3</v>
      </c>
      <c r="H76" s="572">
        <f t="shared" si="1"/>
        <v>9.9928067294080165E-3</v>
      </c>
      <c r="I76" s="572">
        <f t="shared" si="1"/>
        <v>9.5152304635996998E-3</v>
      </c>
    </row>
    <row r="77" spans="1:9">
      <c r="A77" s="527" t="s">
        <v>465</v>
      </c>
      <c r="B77" s="569" t="s">
        <v>93</v>
      </c>
      <c r="C77" s="569">
        <f t="shared" si="1"/>
        <v>2.0811706553687642E-4</v>
      </c>
      <c r="D77" s="569">
        <f t="shared" si="1"/>
        <v>3.2582770057889735E-4</v>
      </c>
      <c r="E77" s="569">
        <f t="shared" si="1"/>
        <v>2.9788639800401177E-4</v>
      </c>
      <c r="F77" s="569">
        <f t="shared" si="1"/>
        <v>6.3645159138553549E-4</v>
      </c>
      <c r="G77" s="570">
        <f t="shared" si="1"/>
        <v>3.1186248599408589E-4</v>
      </c>
      <c r="H77" s="570">
        <f t="shared" si="1"/>
        <v>3.3342018582921705E-4</v>
      </c>
      <c r="I77" s="570">
        <f t="shared" si="1"/>
        <v>3.2588938157170793E-4</v>
      </c>
    </row>
    <row r="78" spans="1:9">
      <c r="A78" s="526" t="s">
        <v>466</v>
      </c>
      <c r="B78" s="573" t="s">
        <v>93</v>
      </c>
      <c r="C78" s="573">
        <f t="shared" si="1"/>
        <v>2.9398879167731727E-2</v>
      </c>
      <c r="D78" s="573">
        <f t="shared" si="1"/>
        <v>4.8179005515473015E-2</v>
      </c>
      <c r="E78" s="573">
        <f t="shared" si="1"/>
        <v>5.9845620413256896E-2</v>
      </c>
      <c r="F78" s="573">
        <f t="shared" si="1"/>
        <v>7.3324012393037067E-3</v>
      </c>
      <c r="G78" s="574">
        <f t="shared" si="1"/>
        <v>4.5950927926214198E-2</v>
      </c>
      <c r="H78" s="574">
        <f t="shared" si="1"/>
        <v>5.4331065748776289E-2</v>
      </c>
      <c r="I78" s="574">
        <f t="shared" si="1"/>
        <v>5.1398554540481055E-2</v>
      </c>
    </row>
    <row r="79" spans="1:9">
      <c r="A79" s="527" t="s">
        <v>467</v>
      </c>
      <c r="B79" s="569" t="s">
        <v>93</v>
      </c>
      <c r="C79" s="569">
        <f t="shared" si="1"/>
        <v>1.7477458671888134E-3</v>
      </c>
      <c r="D79" s="569">
        <f t="shared" si="1"/>
        <v>3.3321413799455115E-3</v>
      </c>
      <c r="E79" s="569">
        <f t="shared" si="1"/>
        <v>4.3937964973652585E-3</v>
      </c>
      <c r="F79" s="569">
        <f t="shared" si="1"/>
        <v>7.3324012393037067E-3</v>
      </c>
      <c r="G79" s="570">
        <f t="shared" si="1"/>
        <v>3.1441685181493621E-3</v>
      </c>
      <c r="H79" s="570">
        <f t="shared" si="1"/>
        <v>4.7023881083606226E-3</v>
      </c>
      <c r="I79" s="570">
        <f t="shared" si="1"/>
        <v>4.1571134503706926E-3</v>
      </c>
    </row>
    <row r="80" spans="1:9">
      <c r="A80" s="528" t="s">
        <v>468</v>
      </c>
      <c r="B80" s="571" t="s">
        <v>93</v>
      </c>
      <c r="C80" s="571">
        <f t="shared" si="1"/>
        <v>2.6409930621395055E-2</v>
      </c>
      <c r="D80" s="571">
        <f t="shared" si="1"/>
        <v>4.2170205980229677E-2</v>
      </c>
      <c r="E80" s="571">
        <f t="shared" si="1"/>
        <v>5.0405281814156939E-2</v>
      </c>
      <c r="F80" s="571" t="str">
        <f t="shared" si="1"/>
        <v>-</v>
      </c>
      <c r="G80" s="572">
        <f t="shared" si="1"/>
        <v>4.0300440874643031E-2</v>
      </c>
      <c r="H80" s="572">
        <f t="shared" si="1"/>
        <v>4.5112068457648154E-2</v>
      </c>
      <c r="I80" s="572">
        <f t="shared" si="1"/>
        <v>4.3428314779563465E-2</v>
      </c>
    </row>
    <row r="81" spans="1:9">
      <c r="A81" s="527" t="s">
        <v>469</v>
      </c>
      <c r="B81" s="569" t="s">
        <v>93</v>
      </c>
      <c r="C81" s="569">
        <f t="shared" si="1"/>
        <v>2.7717693262944353E-4</v>
      </c>
      <c r="D81" s="569">
        <f t="shared" si="1"/>
        <v>7.2127131188049994E-4</v>
      </c>
      <c r="E81" s="569">
        <f t="shared" si="1"/>
        <v>1.0543648808459983E-3</v>
      </c>
      <c r="F81" s="569" t="str">
        <f t="shared" si="1"/>
        <v>-</v>
      </c>
      <c r="G81" s="570">
        <f t="shared" si="1"/>
        <v>6.6858393633111577E-4</v>
      </c>
      <c r="H81" s="570">
        <f t="shared" si="1"/>
        <v>9.436427884568563E-4</v>
      </c>
      <c r="I81" s="570">
        <f t="shared" si="1"/>
        <v>8.4739023190687972E-4</v>
      </c>
    </row>
    <row r="82" spans="1:9">
      <c r="A82" s="544" t="s">
        <v>470</v>
      </c>
      <c r="B82" s="571" t="s">
        <v>93</v>
      </c>
      <c r="C82" s="571">
        <f t="shared" si="1"/>
        <v>1.6718112621956288E-4</v>
      </c>
      <c r="D82" s="571">
        <f t="shared" si="1"/>
        <v>9.1316725430767918E-4</v>
      </c>
      <c r="E82" s="571">
        <f t="shared" si="1"/>
        <v>9.7203861529986395E-4</v>
      </c>
      <c r="F82" s="571" t="str">
        <f t="shared" si="1"/>
        <v>-</v>
      </c>
      <c r="G82" s="572">
        <f t="shared" si="1"/>
        <v>8.247005469494105E-4</v>
      </c>
      <c r="H82" s="572">
        <f t="shared" si="1"/>
        <v>8.6996185674670682E-4</v>
      </c>
      <c r="I82" s="572">
        <f t="shared" si="1"/>
        <v>8.5412337637486208E-4</v>
      </c>
    </row>
    <row r="83" spans="1:9">
      <c r="A83" s="554" t="s">
        <v>471</v>
      </c>
      <c r="B83" s="575" t="s">
        <v>93</v>
      </c>
      <c r="C83" s="575">
        <f t="shared" si="1"/>
        <v>5.7469996456385106E-2</v>
      </c>
      <c r="D83" s="575">
        <f t="shared" si="1"/>
        <v>3.0336594821224028E-2</v>
      </c>
      <c r="E83" s="575">
        <f t="shared" si="1"/>
        <v>2.1382552785418441E-2</v>
      </c>
      <c r="F83" s="575">
        <f t="shared" si="1"/>
        <v>2.720835304230132E-3</v>
      </c>
      <c r="G83" s="576">
        <f t="shared" si="1"/>
        <v>3.3555691681298044E-2</v>
      </c>
      <c r="H83" s="576">
        <f t="shared" si="1"/>
        <v>1.9422828444128543E-2</v>
      </c>
      <c r="I83" s="576">
        <f t="shared" si="1"/>
        <v>2.4368404453631275E-2</v>
      </c>
    </row>
    <row r="84" spans="1:9">
      <c r="A84" s="528" t="s">
        <v>529</v>
      </c>
      <c r="B84" s="571" t="s">
        <v>93</v>
      </c>
      <c r="C84" s="571">
        <f t="shared" ref="C84:I93" si="2">IF(C19="-","-",C19/C$61)</f>
        <v>2.8892648467777164E-3</v>
      </c>
      <c r="D84" s="571">
        <f t="shared" si="2"/>
        <v>2.198853242972022E-3</v>
      </c>
      <c r="E84" s="571">
        <f t="shared" si="2"/>
        <v>5.5853420893813054E-4</v>
      </c>
      <c r="F84" s="571">
        <f t="shared" si="2"/>
        <v>1.1402536722344619E-6</v>
      </c>
      <c r="G84" s="572">
        <f t="shared" si="2"/>
        <v>2.2807632118825687E-3</v>
      </c>
      <c r="H84" s="572">
        <f t="shared" si="2"/>
        <v>5.000005587936316E-4</v>
      </c>
      <c r="I84" s="572">
        <f t="shared" si="2"/>
        <v>1.123150769115806E-3</v>
      </c>
    </row>
    <row r="85" spans="1:9">
      <c r="A85" s="527" t="s">
        <v>473</v>
      </c>
      <c r="B85" s="569" t="s">
        <v>93</v>
      </c>
      <c r="C85" s="569">
        <f t="shared" si="2"/>
        <v>2.6447429191762063E-2</v>
      </c>
      <c r="D85" s="569">
        <f t="shared" si="2"/>
        <v>7.5786278060417447E-3</v>
      </c>
      <c r="E85" s="569">
        <f t="shared" si="2"/>
        <v>2.0957074054951002E-3</v>
      </c>
      <c r="F85" s="569">
        <f t="shared" si="2"/>
        <v>-9.5021139352871834E-7</v>
      </c>
      <c r="G85" s="570">
        <f t="shared" si="2"/>
        <v>9.8172175155941434E-3</v>
      </c>
      <c r="H85" s="570">
        <f t="shared" si="2"/>
        <v>1.8755309537346015E-3</v>
      </c>
      <c r="I85" s="570">
        <f t="shared" si="2"/>
        <v>4.6546007161004021E-3</v>
      </c>
    </row>
    <row r="86" spans="1:9">
      <c r="A86" s="544" t="s">
        <v>474</v>
      </c>
      <c r="B86" s="571" t="s">
        <v>93</v>
      </c>
      <c r="C86" s="571">
        <f t="shared" si="2"/>
        <v>7.7809533511534863E-5</v>
      </c>
      <c r="D86" s="571">
        <f t="shared" si="2"/>
        <v>1.2993567868425172E-4</v>
      </c>
      <c r="E86" s="571">
        <f t="shared" si="2"/>
        <v>2.5159459755065984E-4</v>
      </c>
      <c r="F86" s="571">
        <f t="shared" si="2"/>
        <v>1.9365308200115279E-4</v>
      </c>
      <c r="G86" s="572">
        <f t="shared" si="2"/>
        <v>1.2375142394772454E-4</v>
      </c>
      <c r="H86" s="572">
        <f t="shared" si="2"/>
        <v>2.4552993034397897E-4</v>
      </c>
      <c r="I86" s="572">
        <f t="shared" si="2"/>
        <v>2.0291543858133297E-4</v>
      </c>
    </row>
    <row r="87" spans="1:9">
      <c r="A87" s="527" t="s">
        <v>475</v>
      </c>
      <c r="B87" s="569" t="s">
        <v>93</v>
      </c>
      <c r="C87" s="569">
        <f t="shared" si="2"/>
        <v>6.7747417129721921E-4</v>
      </c>
      <c r="D87" s="569">
        <f t="shared" si="2"/>
        <v>6.7176619687774964E-3</v>
      </c>
      <c r="E87" s="569">
        <f t="shared" si="2"/>
        <v>7.276063136574972E-3</v>
      </c>
      <c r="F87" s="569">
        <f t="shared" si="2"/>
        <v>2.5268021376715676E-3</v>
      </c>
      <c r="G87" s="570">
        <f t="shared" si="2"/>
        <v>6.0010542968826318E-3</v>
      </c>
      <c r="H87" s="570">
        <f t="shared" si="2"/>
        <v>6.7773285609164097E-3</v>
      </c>
      <c r="I87" s="570">
        <f t="shared" si="2"/>
        <v>6.5056835393558785E-3</v>
      </c>
    </row>
    <row r="88" spans="1:9">
      <c r="A88" s="528" t="s">
        <v>476</v>
      </c>
      <c r="B88" s="571" t="s">
        <v>93</v>
      </c>
      <c r="C88" s="571">
        <f t="shared" si="2"/>
        <v>2.4855614879682714E-2</v>
      </c>
      <c r="D88" s="571">
        <f t="shared" si="2"/>
        <v>6.8184893633408353E-3</v>
      </c>
      <c r="E88" s="571">
        <f t="shared" si="2"/>
        <v>1.0381850492424568E-2</v>
      </c>
      <c r="F88" s="571" t="str">
        <f t="shared" si="2"/>
        <v>-</v>
      </c>
      <c r="G88" s="572">
        <f t="shared" si="2"/>
        <v>8.9584093263343958E-3</v>
      </c>
      <c r="H88" s="572">
        <f t="shared" si="2"/>
        <v>9.2916205063213134E-3</v>
      </c>
      <c r="I88" s="572">
        <f t="shared" si="2"/>
        <v>9.1750185550671989E-3</v>
      </c>
    </row>
    <row r="89" spans="1:9">
      <c r="A89" s="527" t="s">
        <v>477</v>
      </c>
      <c r="B89" s="569" t="s">
        <v>93</v>
      </c>
      <c r="C89" s="569">
        <f t="shared" si="2"/>
        <v>2.5220913452674619E-3</v>
      </c>
      <c r="D89" s="569">
        <f t="shared" si="2"/>
        <v>6.82151797093723E-3</v>
      </c>
      <c r="E89" s="569">
        <f t="shared" si="2"/>
        <v>4.0712701959407492E-4</v>
      </c>
      <c r="F89" s="569" t="str">
        <f t="shared" si="2"/>
        <v>-</v>
      </c>
      <c r="G89" s="570">
        <f t="shared" si="2"/>
        <v>6.3114338419067032E-3</v>
      </c>
      <c r="H89" s="570">
        <f t="shared" si="2"/>
        <v>3.6437336163702911E-4</v>
      </c>
      <c r="I89" s="570">
        <f t="shared" si="2"/>
        <v>2.4454547188250547E-3</v>
      </c>
    </row>
    <row r="90" spans="1:9">
      <c r="A90" s="526" t="s">
        <v>478</v>
      </c>
      <c r="B90" s="573" t="s">
        <v>93</v>
      </c>
      <c r="C90" s="573">
        <f t="shared" si="2"/>
        <v>0.10258515144110129</v>
      </c>
      <c r="D90" s="573">
        <f t="shared" si="2"/>
        <v>7.9549659510894183E-2</v>
      </c>
      <c r="E90" s="573">
        <f t="shared" si="2"/>
        <v>8.8028273675964774E-2</v>
      </c>
      <c r="F90" s="573">
        <f t="shared" si="2"/>
        <v>0.12175172610650692</v>
      </c>
      <c r="G90" s="574">
        <f t="shared" si="2"/>
        <v>8.228257388280695E-2</v>
      </c>
      <c r="H90" s="574">
        <f t="shared" si="2"/>
        <v>9.1569672066369359E-2</v>
      </c>
      <c r="I90" s="574">
        <f t="shared" si="2"/>
        <v>8.8319797637224154E-2</v>
      </c>
    </row>
    <row r="91" spans="1:9">
      <c r="A91" s="530" t="s">
        <v>530</v>
      </c>
      <c r="B91" s="577" t="s">
        <v>93</v>
      </c>
      <c r="C91" s="577">
        <f t="shared" si="2"/>
        <v>5.9988337944615862E-3</v>
      </c>
      <c r="D91" s="577">
        <f t="shared" si="2"/>
        <v>5.5444551011237355E-3</v>
      </c>
      <c r="E91" s="577">
        <f t="shared" si="2"/>
        <v>5.5523179292312989E-3</v>
      </c>
      <c r="F91" s="577">
        <f t="shared" si="2"/>
        <v>2.1653417235732433E-3</v>
      </c>
      <c r="G91" s="578">
        <f t="shared" si="2"/>
        <v>5.5983616764751472E-3</v>
      </c>
      <c r="H91" s="578">
        <f t="shared" si="2"/>
        <v>5.1966410755148931E-3</v>
      </c>
      <c r="I91" s="578">
        <f t="shared" si="2"/>
        <v>5.3372170214411084E-3</v>
      </c>
    </row>
    <row r="92" spans="1:9">
      <c r="A92" s="528" t="s">
        <v>479</v>
      </c>
      <c r="B92" s="571" t="s">
        <v>93</v>
      </c>
      <c r="C92" s="571">
        <f t="shared" si="2"/>
        <v>4.7457253192222042E-2</v>
      </c>
      <c r="D92" s="571">
        <f t="shared" si="2"/>
        <v>4.3878635112557574E-2</v>
      </c>
      <c r="E92" s="571">
        <f t="shared" si="2"/>
        <v>5.2604922785120758E-2</v>
      </c>
      <c r="F92" s="571">
        <f t="shared" si="2"/>
        <v>9.2717066765843389E-2</v>
      </c>
      <c r="G92" s="572">
        <f t="shared" si="2"/>
        <v>4.4303158067382387E-2</v>
      </c>
      <c r="H92" s="572">
        <f t="shared" si="2"/>
        <v>5.6817218443446817E-2</v>
      </c>
      <c r="I92" s="572">
        <f t="shared" si="2"/>
        <v>5.2438118315748669E-2</v>
      </c>
    </row>
    <row r="93" spans="1:9">
      <c r="A93" s="530" t="s">
        <v>480</v>
      </c>
      <c r="B93" s="577" t="s">
        <v>93</v>
      </c>
      <c r="C93" s="577">
        <f t="shared" si="2"/>
        <v>4.4321435245281274E-2</v>
      </c>
      <c r="D93" s="577">
        <f t="shared" si="2"/>
        <v>2.9795651853312257E-2</v>
      </c>
      <c r="E93" s="577">
        <f t="shared" si="2"/>
        <v>2.9003173195888014E-2</v>
      </c>
      <c r="F93" s="577">
        <f t="shared" si="2"/>
        <v>2.6869317617090271E-2</v>
      </c>
      <c r="G93" s="578">
        <f t="shared" si="2"/>
        <v>3.1518983479555639E-2</v>
      </c>
      <c r="H93" s="578">
        <f t="shared" si="2"/>
        <v>2.8779089399477258E-2</v>
      </c>
      <c r="I93" s="578">
        <f t="shared" si="2"/>
        <v>2.9737860134037578E-2</v>
      </c>
    </row>
    <row r="94" spans="1:9">
      <c r="A94" s="526" t="s">
        <v>481</v>
      </c>
      <c r="B94" s="573" t="s">
        <v>93</v>
      </c>
      <c r="C94" s="573">
        <f t="shared" ref="C94:I103" si="3">IF(C29="-","-",C29/C$61)</f>
        <v>0.10155050338705836</v>
      </c>
      <c r="D94" s="573">
        <f t="shared" si="3"/>
        <v>8.7128581764896684E-2</v>
      </c>
      <c r="E94" s="573">
        <f t="shared" si="3"/>
        <v>5.9544857501640902E-2</v>
      </c>
      <c r="F94" s="573">
        <f t="shared" si="3"/>
        <v>4.4029185172825391E-2</v>
      </c>
      <c r="G94" s="574">
        <f t="shared" si="3"/>
        <v>8.8839582749348084E-2</v>
      </c>
      <c r="H94" s="574">
        <f t="shared" si="3"/>
        <v>5.7915507369450239E-2</v>
      </c>
      <c r="I94" s="574">
        <f t="shared" si="3"/>
        <v>6.8736907504368436E-2</v>
      </c>
    </row>
    <row r="95" spans="1:9">
      <c r="A95" s="527" t="s">
        <v>531</v>
      </c>
      <c r="B95" s="569" t="s">
        <v>93</v>
      </c>
      <c r="C95" s="569">
        <f t="shared" si="3"/>
        <v>5.4726038569779525E-3</v>
      </c>
      <c r="D95" s="569">
        <f t="shared" si="3"/>
        <v>5.9271112581294463E-3</v>
      </c>
      <c r="E95" s="569">
        <f t="shared" si="3"/>
        <v>8.1719744846553075E-3</v>
      </c>
      <c r="F95" s="569">
        <f t="shared" si="3"/>
        <v>8.2117268628751836E-3</v>
      </c>
      <c r="G95" s="570">
        <f t="shared" si="3"/>
        <v>5.8731877117431169E-3</v>
      </c>
      <c r="H95" s="570">
        <f t="shared" si="3"/>
        <v>8.1761486761460431E-3</v>
      </c>
      <c r="I95" s="570">
        <f t="shared" si="3"/>
        <v>7.3702633982763929E-3</v>
      </c>
    </row>
    <row r="96" spans="1:9">
      <c r="A96" s="528" t="s">
        <v>482</v>
      </c>
      <c r="B96" s="571" t="s">
        <v>93</v>
      </c>
      <c r="C96" s="571">
        <f t="shared" si="3"/>
        <v>6.5260011962043951E-2</v>
      </c>
      <c r="D96" s="571">
        <f t="shared" si="3"/>
        <v>5.924600037664101E-2</v>
      </c>
      <c r="E96" s="571">
        <f t="shared" si="3"/>
        <v>4.5176449024220806E-2</v>
      </c>
      <c r="F96" s="571">
        <f t="shared" si="3"/>
        <v>3.5814227591212215E-2</v>
      </c>
      <c r="G96" s="572">
        <f t="shared" si="3"/>
        <v>5.9959455652409309E-2</v>
      </c>
      <c r="H96" s="572">
        <f t="shared" si="3"/>
        <v>4.4193291985797703E-2</v>
      </c>
      <c r="I96" s="572">
        <f t="shared" si="3"/>
        <v>4.9710429381314841E-2</v>
      </c>
    </row>
    <row r="97" spans="1:9">
      <c r="A97" s="527" t="s">
        <v>483</v>
      </c>
      <c r="B97" s="569" t="s">
        <v>93</v>
      </c>
      <c r="C97" s="569">
        <f t="shared" si="3"/>
        <v>2.8455477634915165E-2</v>
      </c>
      <c r="D97" s="569">
        <f t="shared" si="3"/>
        <v>2.161874785499919E-2</v>
      </c>
      <c r="E97" s="569">
        <f t="shared" si="3"/>
        <v>5.8488218168171475E-3</v>
      </c>
      <c r="F97" s="569">
        <f t="shared" si="3"/>
        <v>3.2307187379976421E-6</v>
      </c>
      <c r="G97" s="570">
        <f t="shared" si="3"/>
        <v>2.2429852906714447E-2</v>
      </c>
      <c r="H97" s="570">
        <f t="shared" si="3"/>
        <v>5.2349383961952222E-3</v>
      </c>
      <c r="I97" s="570">
        <f t="shared" si="3"/>
        <v>1.125203145714717E-2</v>
      </c>
    </row>
    <row r="98" spans="1:9">
      <c r="A98" s="526" t="s">
        <v>484</v>
      </c>
      <c r="B98" s="573" t="s">
        <v>93</v>
      </c>
      <c r="C98" s="573">
        <f t="shared" si="3"/>
        <v>0.10145113217558581</v>
      </c>
      <c r="D98" s="573">
        <f t="shared" si="3"/>
        <v>7.5891480110397799E-2</v>
      </c>
      <c r="E98" s="573">
        <f t="shared" si="3"/>
        <v>4.4405989347311263E-2</v>
      </c>
      <c r="F98" s="573">
        <f t="shared" si="3"/>
        <v>1.7305820025781134E-2</v>
      </c>
      <c r="G98" s="574">
        <f t="shared" si="3"/>
        <v>7.8923897953344965E-2</v>
      </c>
      <c r="H98" s="574">
        <f t="shared" si="3"/>
        <v>4.156011669526892E-2</v>
      </c>
      <c r="I98" s="574">
        <f t="shared" si="3"/>
        <v>5.4634991568001452E-2</v>
      </c>
    </row>
    <row r="99" spans="1:9">
      <c r="A99" s="527" t="s">
        <v>532</v>
      </c>
      <c r="B99" s="569" t="s">
        <v>93</v>
      </c>
      <c r="C99" s="569">
        <f t="shared" si="3"/>
        <v>1.3683228326920037E-2</v>
      </c>
      <c r="D99" s="569">
        <f t="shared" si="3"/>
        <v>8.1855691811583108E-3</v>
      </c>
      <c r="E99" s="569">
        <f t="shared" si="3"/>
        <v>9.6331319067684031E-3</v>
      </c>
      <c r="F99" s="569">
        <f t="shared" si="3"/>
        <v>6.7949616751238643E-3</v>
      </c>
      <c r="G99" s="570">
        <f t="shared" si="3"/>
        <v>8.837809151947951E-3</v>
      </c>
      <c r="H99" s="570">
        <f t="shared" si="3"/>
        <v>9.3350866680939858E-3</v>
      </c>
      <c r="I99" s="570">
        <f t="shared" si="3"/>
        <v>9.1610722539051913E-3</v>
      </c>
    </row>
    <row r="100" spans="1:9">
      <c r="A100" s="528" t="s">
        <v>485</v>
      </c>
      <c r="B100" s="571" t="s">
        <v>93</v>
      </c>
      <c r="C100" s="571">
        <f t="shared" si="3"/>
        <v>7.3403451493411808E-4</v>
      </c>
      <c r="D100" s="571">
        <f t="shared" si="3"/>
        <v>3.3285238764275944E-4</v>
      </c>
      <c r="E100" s="571">
        <f t="shared" si="3"/>
        <v>6.4462893030151774E-4</v>
      </c>
      <c r="F100" s="571">
        <f t="shared" si="3"/>
        <v>3.1166933707741962E-5</v>
      </c>
      <c r="G100" s="572">
        <f t="shared" si="3"/>
        <v>3.8044850585726463E-4</v>
      </c>
      <c r="H100" s="572">
        <f t="shared" si="3"/>
        <v>5.8020740184430643E-4</v>
      </c>
      <c r="I100" s="572">
        <f t="shared" si="3"/>
        <v>5.1030488949534755E-4</v>
      </c>
    </row>
    <row r="101" spans="1:9">
      <c r="A101" s="530" t="s">
        <v>486</v>
      </c>
      <c r="B101" s="577" t="s">
        <v>93</v>
      </c>
      <c r="C101" s="577">
        <f t="shared" si="3"/>
        <v>7.0187949084441148E-2</v>
      </c>
      <c r="D101" s="577">
        <f t="shared" si="3"/>
        <v>4.3982701434689284E-2</v>
      </c>
      <c r="E101" s="577">
        <f t="shared" si="3"/>
        <v>1.8547135410540372E-2</v>
      </c>
      <c r="F101" s="577">
        <f t="shared" si="3"/>
        <v>3.3911144212252897E-3</v>
      </c>
      <c r="G101" s="578">
        <f t="shared" si="3"/>
        <v>4.7091680267397983E-2</v>
      </c>
      <c r="H101" s="578">
        <f t="shared" si="3"/>
        <v>1.695555499144008E-2</v>
      </c>
      <c r="I101" s="578">
        <f t="shared" si="3"/>
        <v>2.7501223706843821E-2</v>
      </c>
    </row>
    <row r="102" spans="1:9">
      <c r="A102" s="529" t="s">
        <v>487</v>
      </c>
      <c r="B102" s="571" t="s">
        <v>93</v>
      </c>
      <c r="C102" s="571" t="str">
        <f t="shared" si="3"/>
        <v>-</v>
      </c>
      <c r="D102" s="571">
        <f t="shared" si="3"/>
        <v>4.1146999316586289E-4</v>
      </c>
      <c r="E102" s="571">
        <f t="shared" si="3"/>
        <v>1.0643100364347243E-4</v>
      </c>
      <c r="F102" s="571" t="str">
        <f t="shared" si="3"/>
        <v>-</v>
      </c>
      <c r="G102" s="572">
        <f t="shared" si="3"/>
        <v>3.6265321421708851E-4</v>
      </c>
      <c r="H102" s="572">
        <f t="shared" si="3"/>
        <v>9.5254357273170107E-5</v>
      </c>
      <c r="I102" s="572">
        <f t="shared" si="3"/>
        <v>1.8882643108185544E-4</v>
      </c>
    </row>
    <row r="103" spans="1:9">
      <c r="A103" s="530" t="s">
        <v>488</v>
      </c>
      <c r="B103" s="569" t="s">
        <v>93</v>
      </c>
      <c r="C103" s="569">
        <f t="shared" si="3"/>
        <v>2.778331576108661E-3</v>
      </c>
      <c r="D103" s="569">
        <f t="shared" si="3"/>
        <v>3.0849312848897177E-3</v>
      </c>
      <c r="E103" s="569">
        <f t="shared" si="3"/>
        <v>5.0191148789227487E-3</v>
      </c>
      <c r="F103" s="569">
        <f t="shared" si="3"/>
        <v>3.6051020270479574E-4</v>
      </c>
      <c r="G103" s="570">
        <f t="shared" si="3"/>
        <v>3.0485558991076665E-3</v>
      </c>
      <c r="H103" s="570">
        <f t="shared" si="3"/>
        <v>4.5299004884335305E-3</v>
      </c>
      <c r="I103" s="570">
        <f t="shared" si="3"/>
        <v>4.0115140662393516E-3</v>
      </c>
    </row>
    <row r="104" spans="1:9">
      <c r="A104" s="529" t="s">
        <v>489</v>
      </c>
      <c r="B104" s="581" t="s">
        <v>93</v>
      </c>
      <c r="C104" s="581">
        <f t="shared" ref="C104:I113" si="4">IF(C39="-","-",C39/C$61)</f>
        <v>1.2798262066258724E-2</v>
      </c>
      <c r="D104" s="581">
        <f t="shared" si="4"/>
        <v>1.9503686088860779E-2</v>
      </c>
      <c r="E104" s="581">
        <f t="shared" si="4"/>
        <v>1.0151662507800314E-2</v>
      </c>
      <c r="F104" s="581">
        <f t="shared" si="4"/>
        <v>6.7282568352981485E-3</v>
      </c>
      <c r="G104" s="582">
        <f t="shared" si="4"/>
        <v>1.870815302779287E-2</v>
      </c>
      <c r="H104" s="582">
        <f t="shared" si="4"/>
        <v>9.792159901831134E-3</v>
      </c>
      <c r="I104" s="582">
        <f t="shared" si="4"/>
        <v>1.2912173200865528E-2</v>
      </c>
    </row>
    <row r="105" spans="1:9">
      <c r="A105" s="560" t="s">
        <v>567</v>
      </c>
      <c r="B105" s="577" t="s">
        <v>93</v>
      </c>
      <c r="C105" s="577">
        <f t="shared" si="4"/>
        <v>6.0316450435327152E-3</v>
      </c>
      <c r="D105" s="577">
        <f t="shared" si="4"/>
        <v>7.7878961781538041E-3</v>
      </c>
      <c r="E105" s="577">
        <f t="shared" si="4"/>
        <v>6.3669733424118191E-3</v>
      </c>
      <c r="F105" s="577">
        <f t="shared" si="4"/>
        <v>5.7824164141796622E-3</v>
      </c>
      <c r="G105" s="578">
        <f t="shared" si="4"/>
        <v>7.5795337388905011E-3</v>
      </c>
      <c r="H105" s="578">
        <f t="shared" si="4"/>
        <v>6.3055670374342248E-3</v>
      </c>
      <c r="I105" s="578">
        <f t="shared" si="4"/>
        <v>6.7513849325719043E-3</v>
      </c>
    </row>
    <row r="106" spans="1:9">
      <c r="A106" s="529" t="s">
        <v>533</v>
      </c>
      <c r="B106" s="581" t="s">
        <v>93</v>
      </c>
      <c r="C106" s="581">
        <f t="shared" si="4"/>
        <v>4.6523226301997235E-3</v>
      </c>
      <c r="D106" s="581">
        <f t="shared" si="4"/>
        <v>6.0066122075348319E-3</v>
      </c>
      <c r="E106" s="581">
        <f t="shared" si="4"/>
        <v>4.4953218188797635E-3</v>
      </c>
      <c r="F106" s="581">
        <f t="shared" si="4"/>
        <v>4.2073460082664594E-3</v>
      </c>
      <c r="G106" s="582">
        <f t="shared" si="4"/>
        <v>5.8459386714190967E-3</v>
      </c>
      <c r="H106" s="582">
        <f t="shared" si="4"/>
        <v>4.4650804271673967E-3</v>
      </c>
      <c r="I106" s="582">
        <f t="shared" si="4"/>
        <v>4.9482903586171344E-3</v>
      </c>
    </row>
    <row r="107" spans="1:9">
      <c r="A107" s="530" t="s">
        <v>714</v>
      </c>
      <c r="B107" s="577" t="s">
        <v>93</v>
      </c>
      <c r="C107" s="577">
        <f t="shared" si="4"/>
        <v>1.3793224133329916E-3</v>
      </c>
      <c r="D107" s="577">
        <f t="shared" si="4"/>
        <v>1.4925567130959223E-3</v>
      </c>
      <c r="E107" s="577">
        <f t="shared" si="4"/>
        <v>1.751150131600498E-3</v>
      </c>
      <c r="F107" s="577">
        <f t="shared" si="4"/>
        <v>1.5750704059132035E-3</v>
      </c>
      <c r="G107" s="578">
        <f t="shared" si="4"/>
        <v>1.4791594705411365E-3</v>
      </c>
      <c r="H107" s="578">
        <f t="shared" si="4"/>
        <v>1.7326394393671393E-3</v>
      </c>
      <c r="I107" s="578">
        <f t="shared" si="4"/>
        <v>1.6439380877636192E-3</v>
      </c>
    </row>
    <row r="108" spans="1:9">
      <c r="A108" s="557" t="s">
        <v>490</v>
      </c>
      <c r="B108" s="583" t="s">
        <v>93</v>
      </c>
      <c r="C108" s="583">
        <f t="shared" si="4"/>
        <v>0.19933646279735587</v>
      </c>
      <c r="D108" s="583">
        <f t="shared" si="4"/>
        <v>0.2704215119305477</v>
      </c>
      <c r="E108" s="583">
        <f t="shared" si="4"/>
        <v>0.29365636209553353</v>
      </c>
      <c r="F108" s="583">
        <f t="shared" si="4"/>
        <v>0.3618707153780501</v>
      </c>
      <c r="G108" s="584">
        <f t="shared" si="4"/>
        <v>0.26198799284940688</v>
      </c>
      <c r="H108" s="584">
        <f t="shared" si="4"/>
        <v>0.30081974626618091</v>
      </c>
      <c r="I108" s="584">
        <f t="shared" si="4"/>
        <v>0.28723118180177648</v>
      </c>
    </row>
    <row r="109" spans="1:9">
      <c r="A109" s="530" t="s">
        <v>534</v>
      </c>
      <c r="B109" s="577" t="s">
        <v>93</v>
      </c>
      <c r="C109" s="577">
        <f t="shared" si="4"/>
        <v>2.1854166809890371E-2</v>
      </c>
      <c r="D109" s="577">
        <f t="shared" si="4"/>
        <v>3.0722195457837349E-2</v>
      </c>
      <c r="E109" s="577">
        <f t="shared" si="4"/>
        <v>3.2128070413485456E-2</v>
      </c>
      <c r="F109" s="577">
        <f t="shared" si="4"/>
        <v>1.6978187137292433E-2</v>
      </c>
      <c r="G109" s="578">
        <f t="shared" si="4"/>
        <v>2.9670089751665591E-2</v>
      </c>
      <c r="H109" s="578">
        <f t="shared" si="4"/>
        <v>3.0537133992166992E-2</v>
      </c>
      <c r="I109" s="578">
        <f t="shared" si="4"/>
        <v>3.0233725736841473E-2</v>
      </c>
    </row>
    <row r="110" spans="1:9">
      <c r="A110" s="529" t="s">
        <v>491</v>
      </c>
      <c r="B110" s="581" t="s">
        <v>93</v>
      </c>
      <c r="C110" s="581">
        <f t="shared" si="4"/>
        <v>9.2730839636738834E-3</v>
      </c>
      <c r="D110" s="581">
        <f t="shared" si="4"/>
        <v>1.0512296967089258E-2</v>
      </c>
      <c r="E110" s="581">
        <f t="shared" si="4"/>
        <v>1.631391281554825E-2</v>
      </c>
      <c r="F110" s="581">
        <f t="shared" si="4"/>
        <v>7.7732993259010327E-3</v>
      </c>
      <c r="G110" s="582">
        <f t="shared" si="4"/>
        <v>1.0365312498111567E-2</v>
      </c>
      <c r="H110" s="582">
        <f t="shared" si="4"/>
        <v>1.5417036468309296E-2</v>
      </c>
      <c r="I110" s="582">
        <f t="shared" si="4"/>
        <v>1.3649264407210201E-2</v>
      </c>
    </row>
    <row r="111" spans="1:9">
      <c r="A111" s="530" t="s">
        <v>492</v>
      </c>
      <c r="B111" s="577" t="s">
        <v>93</v>
      </c>
      <c r="C111" s="577">
        <f t="shared" si="4"/>
        <v>0.10451226546987896</v>
      </c>
      <c r="D111" s="577">
        <f t="shared" si="4"/>
        <v>0.19314448590879327</v>
      </c>
      <c r="E111" s="577">
        <f t="shared" si="4"/>
        <v>0.20874092211883996</v>
      </c>
      <c r="F111" s="577">
        <f t="shared" si="4"/>
        <v>0.29522763929291346</v>
      </c>
      <c r="G111" s="578">
        <f t="shared" si="4"/>
        <v>0.18262914830955665</v>
      </c>
      <c r="H111" s="578">
        <f t="shared" si="4"/>
        <v>0.21782314596663557</v>
      </c>
      <c r="I111" s="578">
        <f t="shared" si="4"/>
        <v>0.20550755649516869</v>
      </c>
    </row>
    <row r="112" spans="1:9">
      <c r="A112" s="529" t="s">
        <v>493</v>
      </c>
      <c r="B112" s="581" t="s">
        <v>93</v>
      </c>
      <c r="C112" s="581">
        <f t="shared" si="4"/>
        <v>4.80919164956836E-3</v>
      </c>
      <c r="D112" s="581">
        <f t="shared" si="4"/>
        <v>4.0276695272566491E-3</v>
      </c>
      <c r="E112" s="581">
        <f t="shared" si="4"/>
        <v>8.4334696406844281E-3</v>
      </c>
      <c r="F112" s="581">
        <f t="shared" si="4"/>
        <v>1.9583476736069472E-2</v>
      </c>
      <c r="G112" s="582">
        <f t="shared" si="4"/>
        <v>4.1203885587100218E-3</v>
      </c>
      <c r="H112" s="582">
        <f t="shared" si="4"/>
        <v>9.60436532778116E-3</v>
      </c>
      <c r="I112" s="582">
        <f t="shared" si="4"/>
        <v>7.685333044807066E-3</v>
      </c>
    </row>
    <row r="113" spans="1:11">
      <c r="A113" s="527" t="s">
        <v>494</v>
      </c>
      <c r="B113" s="569" t="s">
        <v>93</v>
      </c>
      <c r="C113" s="569">
        <f t="shared" si="4"/>
        <v>2.8640470582059058E-2</v>
      </c>
      <c r="D113" s="569">
        <f t="shared" si="4"/>
        <v>6.1474424607672285E-3</v>
      </c>
      <c r="E113" s="569">
        <f t="shared" si="4"/>
        <v>5.7846019780379314E-3</v>
      </c>
      <c r="F113" s="569">
        <f t="shared" si="4"/>
        <v>1.4896083931792306E-2</v>
      </c>
      <c r="G113" s="570">
        <f t="shared" si="4"/>
        <v>8.8160099196887363E-3</v>
      </c>
      <c r="H113" s="570">
        <f t="shared" si="4"/>
        <v>6.7414061131703994E-3</v>
      </c>
      <c r="I113" s="570">
        <f t="shared" si="4"/>
        <v>7.4673945208809864E-3</v>
      </c>
      <c r="K113" s="272"/>
    </row>
    <row r="114" spans="1:11">
      <c r="A114" s="528" t="s">
        <v>495</v>
      </c>
      <c r="B114" s="573" t="s">
        <v>93</v>
      </c>
      <c r="C114" s="573">
        <f t="shared" ref="C114:I123" si="5">IF(C49="-","-",C49/C$61)</f>
        <v>1.2121725359220681E-2</v>
      </c>
      <c r="D114" s="573">
        <f t="shared" si="5"/>
        <v>2.20852796168273E-2</v>
      </c>
      <c r="E114" s="573">
        <f t="shared" si="5"/>
        <v>1.8738033341022621E-2</v>
      </c>
      <c r="F114" s="573">
        <f t="shared" si="5"/>
        <v>7.4122189963601202E-3</v>
      </c>
      <c r="G114" s="574">
        <f t="shared" si="5"/>
        <v>2.0903202251608591E-2</v>
      </c>
      <c r="H114" s="574">
        <f t="shared" si="5"/>
        <v>1.7548674517557535E-2</v>
      </c>
      <c r="I114" s="574">
        <f t="shared" si="5"/>
        <v>1.8722539570845718E-2</v>
      </c>
    </row>
    <row r="115" spans="1:11">
      <c r="A115" s="554" t="s">
        <v>496</v>
      </c>
      <c r="B115" s="569" t="s">
        <v>93</v>
      </c>
      <c r="C115" s="569">
        <f t="shared" si="5"/>
        <v>4.2011210822587387E-2</v>
      </c>
      <c r="D115" s="569">
        <f t="shared" si="5"/>
        <v>7.8525275055407753E-2</v>
      </c>
      <c r="E115" s="569">
        <f t="shared" si="5"/>
        <v>0.10392388789579797</v>
      </c>
      <c r="F115" s="569">
        <f t="shared" si="5"/>
        <v>9.1931622027952548E-2</v>
      </c>
      <c r="G115" s="570">
        <f t="shared" si="5"/>
        <v>7.419324211194965E-2</v>
      </c>
      <c r="H115" s="570">
        <f t="shared" si="5"/>
        <v>0.10266455953570956</v>
      </c>
      <c r="I115" s="570">
        <f t="shared" si="5"/>
        <v>9.2701465996258253E-2</v>
      </c>
    </row>
    <row r="116" spans="1:11">
      <c r="A116" s="528" t="s">
        <v>497</v>
      </c>
      <c r="B116" s="571" t="s">
        <v>93</v>
      </c>
      <c r="C116" s="571">
        <f t="shared" si="5"/>
        <v>1.7224343321910853E-3</v>
      </c>
      <c r="D116" s="571">
        <f t="shared" si="5"/>
        <v>7.115208779798818E-3</v>
      </c>
      <c r="E116" s="571">
        <f t="shared" si="5"/>
        <v>1.1155543459828207E-2</v>
      </c>
      <c r="F116" s="571">
        <f t="shared" si="5"/>
        <v>-9.5021139352871834E-7</v>
      </c>
      <c r="G116" s="572">
        <f t="shared" si="5"/>
        <v>6.4754100396660751E-3</v>
      </c>
      <c r="H116" s="572">
        <f t="shared" si="5"/>
        <v>9.9839658158794153E-3</v>
      </c>
      <c r="I116" s="572">
        <f t="shared" si="5"/>
        <v>8.7562014011946087E-3</v>
      </c>
    </row>
    <row r="117" spans="1:11">
      <c r="A117" s="527" t="s">
        <v>498</v>
      </c>
      <c r="B117" s="569" t="s">
        <v>93</v>
      </c>
      <c r="C117" s="569">
        <f t="shared" si="5"/>
        <v>1.3072939094197034E-2</v>
      </c>
      <c r="D117" s="569">
        <f t="shared" si="5"/>
        <v>5.1249466786291067E-2</v>
      </c>
      <c r="E117" s="569">
        <f t="shared" si="5"/>
        <v>7.2968275511135855E-2</v>
      </c>
      <c r="F117" s="569">
        <f t="shared" si="5"/>
        <v>7.0874557462798748E-2</v>
      </c>
      <c r="G117" s="570">
        <f t="shared" si="5"/>
        <v>4.6720203554409305E-2</v>
      </c>
      <c r="H117" s="570">
        <f t="shared" si="5"/>
        <v>7.2748404923578591E-2</v>
      </c>
      <c r="I117" s="570">
        <f t="shared" si="5"/>
        <v>6.3640241474690967E-2</v>
      </c>
    </row>
    <row r="118" spans="1:11">
      <c r="A118" s="528" t="s">
        <v>499</v>
      </c>
      <c r="B118" s="571" t="s">
        <v>93</v>
      </c>
      <c r="C118" s="571">
        <f t="shared" si="5"/>
        <v>2.5044045195776909E-2</v>
      </c>
      <c r="D118" s="571">
        <f t="shared" si="5"/>
        <v>1.9372698810316669E-2</v>
      </c>
      <c r="E118" s="571">
        <f t="shared" si="5"/>
        <v>1.3910529946346332E-2</v>
      </c>
      <c r="F118" s="571">
        <f t="shared" si="5"/>
        <v>1.9344593591736351E-2</v>
      </c>
      <c r="G118" s="572">
        <f t="shared" si="5"/>
        <v>2.0045543341600604E-2</v>
      </c>
      <c r="H118" s="572">
        <f t="shared" si="5"/>
        <v>1.4481176876864078E-2</v>
      </c>
      <c r="I118" s="572">
        <f t="shared" si="5"/>
        <v>1.6428327623133839E-2</v>
      </c>
    </row>
    <row r="119" spans="1:11">
      <c r="A119" s="527" t="s">
        <v>500</v>
      </c>
      <c r="B119" s="569" t="s">
        <v>93</v>
      </c>
      <c r="C119" s="569">
        <f t="shared" si="5"/>
        <v>2.1717922004223589E-3</v>
      </c>
      <c r="D119" s="569">
        <f t="shared" si="5"/>
        <v>7.8790067900120402E-4</v>
      </c>
      <c r="E119" s="569">
        <f t="shared" si="5"/>
        <v>5.8895612770427123E-3</v>
      </c>
      <c r="F119" s="569">
        <f t="shared" si="5"/>
        <v>1.7136112270896905E-3</v>
      </c>
      <c r="G119" s="570">
        <f t="shared" si="5"/>
        <v>9.5208517627367098E-4</v>
      </c>
      <c r="H119" s="570">
        <f t="shared" si="5"/>
        <v>5.4510119193874728E-3</v>
      </c>
      <c r="I119" s="570">
        <f t="shared" si="5"/>
        <v>3.8766954972388273E-3</v>
      </c>
    </row>
    <row r="120" spans="1:11">
      <c r="A120" s="526" t="s">
        <v>501</v>
      </c>
      <c r="B120" s="571" t="s">
        <v>93</v>
      </c>
      <c r="C120" s="571">
        <f t="shared" si="5"/>
        <v>5.1017742448569145E-2</v>
      </c>
      <c r="D120" s="571">
        <f t="shared" si="5"/>
        <v>5.9840532873411241E-2</v>
      </c>
      <c r="E120" s="571">
        <f t="shared" si="5"/>
        <v>5.1819946748820497E-2</v>
      </c>
      <c r="F120" s="571">
        <f t="shared" si="5"/>
        <v>4.3831351160692714E-2</v>
      </c>
      <c r="G120" s="572">
        <f t="shared" si="5"/>
        <v>5.8793826976453523E-2</v>
      </c>
      <c r="H120" s="572">
        <f t="shared" si="5"/>
        <v>5.0981058013475869E-2</v>
      </c>
      <c r="I120" s="572">
        <f t="shared" si="5"/>
        <v>5.3715002730231706E-2</v>
      </c>
    </row>
    <row r="121" spans="1:11">
      <c r="A121" s="527" t="s">
        <v>502</v>
      </c>
      <c r="B121" s="575" t="s">
        <v>93</v>
      </c>
      <c r="C121" s="575">
        <f t="shared" si="5"/>
        <v>2.8081116907417904E-2</v>
      </c>
      <c r="D121" s="575">
        <f t="shared" si="5"/>
        <v>3.6428344553413095E-2</v>
      </c>
      <c r="E121" s="575">
        <f t="shared" si="5"/>
        <v>3.9231587330451546E-2</v>
      </c>
      <c r="F121" s="575">
        <f t="shared" si="5"/>
        <v>3.0268413814021202E-2</v>
      </c>
      <c r="G121" s="576">
        <f t="shared" si="5"/>
        <v>3.5438062801586165E-2</v>
      </c>
      <c r="H121" s="576">
        <f t="shared" si="5"/>
        <v>3.8290335759934596E-2</v>
      </c>
      <c r="I121" s="576">
        <f t="shared" si="5"/>
        <v>3.7292227680955851E-2</v>
      </c>
    </row>
    <row r="122" spans="1:11">
      <c r="A122" s="528" t="s">
        <v>503</v>
      </c>
      <c r="B122" s="571" t="s">
        <v>93</v>
      </c>
      <c r="C122" s="571">
        <f t="shared" si="5"/>
        <v>5.8247779303414061E-4</v>
      </c>
      <c r="D122" s="571">
        <f t="shared" si="5"/>
        <v>5.9764523235540591E-4</v>
      </c>
      <c r="E122" s="571">
        <f t="shared" si="5"/>
        <v>3.215451649987162E-4</v>
      </c>
      <c r="F122" s="571" t="str">
        <f t="shared" si="5"/>
        <v>-</v>
      </c>
      <c r="G122" s="572">
        <f t="shared" si="5"/>
        <v>5.9584568175189594E-4</v>
      </c>
      <c r="H122" s="572">
        <f t="shared" si="5"/>
        <v>2.8777872027636978E-4</v>
      </c>
      <c r="I122" s="572">
        <f t="shared" si="5"/>
        <v>3.9558196747151744E-4</v>
      </c>
    </row>
    <row r="123" spans="1:11">
      <c r="A123" s="527" t="s">
        <v>504</v>
      </c>
      <c r="B123" s="569" t="s">
        <v>93</v>
      </c>
      <c r="C123" s="569">
        <f t="shared" si="5"/>
        <v>1.5443473717564517E-2</v>
      </c>
      <c r="D123" s="569">
        <f t="shared" si="5"/>
        <v>1.8810345269258153E-2</v>
      </c>
      <c r="E123" s="569">
        <f t="shared" si="5"/>
        <v>1.0319414538055885E-2</v>
      </c>
      <c r="F123" s="569">
        <f t="shared" si="5"/>
        <v>7.2885014729226804E-3</v>
      </c>
      <c r="G123" s="570">
        <f t="shared" si="5"/>
        <v>1.8410897510353429E-2</v>
      </c>
      <c r="H123" s="570">
        <f t="shared" si="5"/>
        <v>1.0001128763135841E-2</v>
      </c>
      <c r="I123" s="570">
        <f t="shared" si="5"/>
        <v>1.2943996714121714E-2</v>
      </c>
    </row>
    <row r="124" spans="1:11">
      <c r="A124" s="529" t="s">
        <v>505</v>
      </c>
      <c r="B124" s="581" t="s">
        <v>93</v>
      </c>
      <c r="C124" s="581">
        <f t="shared" ref="C124:I126" si="6">IF(C59="-","-",C59/C$61)</f>
        <v>1.7389962007698457E-3</v>
      </c>
      <c r="D124" s="581">
        <f t="shared" si="6"/>
        <v>2.9723259718959522E-3</v>
      </c>
      <c r="E124" s="581">
        <f t="shared" si="6"/>
        <v>1.0114178636623974E-3</v>
      </c>
      <c r="F124" s="581">
        <f t="shared" si="6"/>
        <v>6.2744358737488329E-3</v>
      </c>
      <c r="G124" s="582">
        <f t="shared" si="6"/>
        <v>2.826003533032714E-3</v>
      </c>
      <c r="H124" s="582">
        <f t="shared" si="6"/>
        <v>1.564083331776694E-3</v>
      </c>
      <c r="I124" s="582">
        <f t="shared" si="6"/>
        <v>2.0056727066475339E-3</v>
      </c>
    </row>
    <row r="125" spans="1:11">
      <c r="A125" s="560" t="s">
        <v>506</v>
      </c>
      <c r="B125" s="577" t="s">
        <v>93</v>
      </c>
      <c r="C125" s="577">
        <f t="shared" si="6"/>
        <v>5.134366752267569E-2</v>
      </c>
      <c r="D125" s="577">
        <f t="shared" si="6"/>
        <v>2.7246994432956535E-2</v>
      </c>
      <c r="E125" s="577">
        <f t="shared" si="6"/>
        <v>3.6233234413226345E-2</v>
      </c>
      <c r="F125" s="577">
        <f t="shared" si="6"/>
        <v>0.16926970743181236</v>
      </c>
      <c r="G125" s="578">
        <f t="shared" si="6"/>
        <v>3.01058519557044E-2</v>
      </c>
      <c r="H125" s="578">
        <f t="shared" si="6"/>
        <v>5.0203796028829281E-2</v>
      </c>
      <c r="I125" s="578">
        <f t="shared" si="6"/>
        <v>4.3170833626854324E-2</v>
      </c>
    </row>
    <row r="126" spans="1:11">
      <c r="A126" s="589" t="s">
        <v>508</v>
      </c>
      <c r="B126" s="592" t="s">
        <v>93</v>
      </c>
      <c r="C126" s="592">
        <f t="shared" si="6"/>
        <v>1</v>
      </c>
      <c r="D126" s="592">
        <f t="shared" si="6"/>
        <v>1</v>
      </c>
      <c r="E126" s="592">
        <f t="shared" si="6"/>
        <v>1</v>
      </c>
      <c r="F126" s="592">
        <f t="shared" si="6"/>
        <v>1</v>
      </c>
      <c r="G126" s="592">
        <f t="shared" si="6"/>
        <v>1</v>
      </c>
      <c r="H126" s="592">
        <f t="shared" si="6"/>
        <v>1</v>
      </c>
      <c r="I126" s="592">
        <f t="shared" si="6"/>
        <v>1</v>
      </c>
    </row>
    <row r="127" spans="1:11">
      <c r="A127" s="566" t="s">
        <v>550</v>
      </c>
      <c r="B127" s="3"/>
      <c r="C127" s="213"/>
      <c r="D127" s="3"/>
      <c r="E127" s="3"/>
      <c r="F127" s="213"/>
      <c r="G127" s="3"/>
      <c r="H127" s="3"/>
      <c r="I127" s="3"/>
    </row>
    <row r="128" spans="1:11">
      <c r="A128" s="38" t="s">
        <v>568</v>
      </c>
      <c r="B128" s="3"/>
      <c r="C128" s="213"/>
      <c r="D128" s="3"/>
      <c r="E128" s="3"/>
      <c r="F128" s="213"/>
      <c r="G128" s="3"/>
      <c r="H128" s="3"/>
      <c r="I128" s="3"/>
    </row>
    <row r="129" spans="1:9">
      <c r="A129" s="244" t="s">
        <v>339</v>
      </c>
      <c r="B129" s="3"/>
      <c r="C129" s="213"/>
      <c r="D129" s="3"/>
      <c r="E129" s="3"/>
      <c r="F129" s="213"/>
      <c r="G129" s="3"/>
      <c r="H129" s="3"/>
      <c r="I129" s="3"/>
    </row>
    <row r="132" spans="1:9" ht="16.5">
      <c r="A132" s="88" t="s">
        <v>552</v>
      </c>
    </row>
    <row r="133" spans="1:9" ht="13.5" thickBot="1">
      <c r="A133" s="206"/>
      <c r="I133" s="444" t="s">
        <v>518</v>
      </c>
    </row>
    <row r="134" spans="1:9">
      <c r="A134" s="205" t="s">
        <v>512</v>
      </c>
      <c r="B134" s="531" t="s">
        <v>104</v>
      </c>
      <c r="C134" s="531" t="s">
        <v>105</v>
      </c>
      <c r="D134" s="531" t="s">
        <v>106</v>
      </c>
      <c r="E134" s="531" t="s">
        <v>377</v>
      </c>
      <c r="F134" s="532">
        <v>300000</v>
      </c>
      <c r="G134" s="533" t="s">
        <v>538</v>
      </c>
      <c r="H134" s="533" t="s">
        <v>538</v>
      </c>
      <c r="I134" s="533" t="s">
        <v>527</v>
      </c>
    </row>
    <row r="135" spans="1:9">
      <c r="A135" s="204"/>
      <c r="B135" s="534" t="s">
        <v>40</v>
      </c>
      <c r="C135" s="534" t="s">
        <v>40</v>
      </c>
      <c r="D135" s="534" t="s">
        <v>40</v>
      </c>
      <c r="E135" s="534" t="s">
        <v>40</v>
      </c>
      <c r="F135" s="534" t="s">
        <v>42</v>
      </c>
      <c r="G135" s="535" t="s">
        <v>526</v>
      </c>
      <c r="H135" s="535" t="s">
        <v>398</v>
      </c>
      <c r="I135" s="535" t="s">
        <v>120</v>
      </c>
    </row>
    <row r="136" spans="1:9" ht="13.5" thickBot="1">
      <c r="A136" s="207"/>
      <c r="B136" s="536" t="s">
        <v>107</v>
      </c>
      <c r="C136" s="536" t="s">
        <v>108</v>
      </c>
      <c r="D136" s="536" t="s">
        <v>109</v>
      </c>
      <c r="E136" s="536" t="s">
        <v>378</v>
      </c>
      <c r="F136" s="536" t="s">
        <v>110</v>
      </c>
      <c r="G136" s="537" t="s">
        <v>398</v>
      </c>
      <c r="H136" s="537" t="s">
        <v>110</v>
      </c>
      <c r="I136" s="537" t="s">
        <v>539</v>
      </c>
    </row>
    <row r="138" spans="1:9">
      <c r="A138" s="549" t="s">
        <v>462</v>
      </c>
      <c r="B138" s="567" t="s">
        <v>93</v>
      </c>
      <c r="C138" s="550">
        <v>114.5685</v>
      </c>
      <c r="D138" s="550">
        <v>82.168800000000005</v>
      </c>
      <c r="E138" s="550">
        <v>84.086500000000001</v>
      </c>
      <c r="F138" s="550">
        <v>39.895800000000001</v>
      </c>
      <c r="G138" s="551">
        <v>85.270600000000002</v>
      </c>
      <c r="H138" s="551">
        <v>78.614699999999999</v>
      </c>
      <c r="I138" s="551">
        <v>80.909800000000004</v>
      </c>
    </row>
    <row r="139" spans="1:9">
      <c r="A139" s="527" t="s">
        <v>463</v>
      </c>
      <c r="B139" s="569" t="s">
        <v>93</v>
      </c>
      <c r="C139" s="541">
        <v>107.7071</v>
      </c>
      <c r="D139" s="541">
        <v>78.364500000000007</v>
      </c>
      <c r="E139" s="541">
        <v>79.665599999999998</v>
      </c>
      <c r="F139" s="541">
        <v>36.357399999999998</v>
      </c>
      <c r="G139" s="272">
        <v>81.173599999999993</v>
      </c>
      <c r="H139" s="272">
        <v>74.303100000000001</v>
      </c>
      <c r="I139" s="272">
        <v>76.672200000000004</v>
      </c>
    </row>
    <row r="140" spans="1:9">
      <c r="A140" s="528" t="s">
        <v>464</v>
      </c>
      <c r="B140" s="571" t="s">
        <v>93</v>
      </c>
      <c r="C140" s="542">
        <v>3.5878999999999999</v>
      </c>
      <c r="D140" s="542">
        <v>3.0417000000000001</v>
      </c>
      <c r="E140" s="542">
        <v>3.6615000000000002</v>
      </c>
      <c r="F140" s="542">
        <v>2.3858000000000001</v>
      </c>
      <c r="G140" s="543">
        <v>3.0939999999999999</v>
      </c>
      <c r="H140" s="543">
        <v>3.5034999999999998</v>
      </c>
      <c r="I140" s="543">
        <v>3.3622999999999998</v>
      </c>
    </row>
    <row r="141" spans="1:9">
      <c r="A141" s="527" t="s">
        <v>465</v>
      </c>
      <c r="B141" s="569" t="s">
        <v>93</v>
      </c>
      <c r="C141" s="541">
        <v>9.2600000000000002E-2</v>
      </c>
      <c r="D141" s="541">
        <v>0.1139</v>
      </c>
      <c r="E141" s="541">
        <v>0.1067</v>
      </c>
      <c r="F141" s="541">
        <v>0.18920000000000001</v>
      </c>
      <c r="G141" s="272">
        <v>0.1118</v>
      </c>
      <c r="H141" s="272">
        <v>0.1169</v>
      </c>
      <c r="I141" s="272">
        <v>0.1152</v>
      </c>
    </row>
    <row r="142" spans="1:9">
      <c r="A142" s="526" t="s">
        <v>466</v>
      </c>
      <c r="B142" s="573" t="s">
        <v>93</v>
      </c>
      <c r="C142" s="552">
        <v>13.065</v>
      </c>
      <c r="D142" s="552">
        <v>16.839400000000001</v>
      </c>
      <c r="E142" s="552">
        <v>21.432600000000001</v>
      </c>
      <c r="F142" s="552">
        <v>2.1802999999999999</v>
      </c>
      <c r="G142" s="553">
        <v>16.478000000000002</v>
      </c>
      <c r="H142" s="553">
        <v>19.0487</v>
      </c>
      <c r="I142" s="553">
        <v>18.162299999999998</v>
      </c>
    </row>
    <row r="143" spans="1:9">
      <c r="A143" s="527" t="s">
        <v>467</v>
      </c>
      <c r="B143" s="569" t="s">
        <v>93</v>
      </c>
      <c r="C143" s="541">
        <v>0.77669999999999995</v>
      </c>
      <c r="D143" s="541">
        <v>1.1646000000000001</v>
      </c>
      <c r="E143" s="541">
        <v>1.5736000000000001</v>
      </c>
      <c r="F143" s="541">
        <v>2.1802999999999999</v>
      </c>
      <c r="G143" s="272">
        <v>1.1274999999999999</v>
      </c>
      <c r="H143" s="272">
        <v>1.6487000000000001</v>
      </c>
      <c r="I143" s="272">
        <v>1.4690000000000001</v>
      </c>
    </row>
    <row r="144" spans="1:9">
      <c r="A144" s="528" t="s">
        <v>468</v>
      </c>
      <c r="B144" s="571" t="s">
        <v>93</v>
      </c>
      <c r="C144" s="542">
        <v>11.736700000000001</v>
      </c>
      <c r="D144" s="542">
        <v>14.7392</v>
      </c>
      <c r="E144" s="542">
        <v>18.0517</v>
      </c>
      <c r="F144" s="542" t="s">
        <v>93</v>
      </c>
      <c r="G144" s="543">
        <v>14.4518</v>
      </c>
      <c r="H144" s="543">
        <v>15.8165</v>
      </c>
      <c r="I144" s="543">
        <v>15.3459</v>
      </c>
    </row>
    <row r="145" spans="1:9">
      <c r="A145" s="527" t="s">
        <v>469</v>
      </c>
      <c r="B145" s="569" t="s">
        <v>93</v>
      </c>
      <c r="C145" s="541">
        <v>0.1231</v>
      </c>
      <c r="D145" s="541">
        <v>0.25209999999999999</v>
      </c>
      <c r="E145" s="541">
        <v>0.37759999999999999</v>
      </c>
      <c r="F145" s="541" t="s">
        <v>93</v>
      </c>
      <c r="G145" s="272">
        <v>0.2397</v>
      </c>
      <c r="H145" s="272">
        <v>0.33079999999999998</v>
      </c>
      <c r="I145" s="272">
        <v>0.2994</v>
      </c>
    </row>
    <row r="146" spans="1:9">
      <c r="A146" s="544" t="s">
        <v>470</v>
      </c>
      <c r="B146" s="571" t="s">
        <v>93</v>
      </c>
      <c r="C146" s="542">
        <v>7.4300000000000005E-2</v>
      </c>
      <c r="D146" s="542">
        <v>0.31919999999999998</v>
      </c>
      <c r="E146" s="542">
        <v>0.34810000000000002</v>
      </c>
      <c r="F146" s="542" t="s">
        <v>93</v>
      </c>
      <c r="G146" s="543">
        <v>0.29570000000000002</v>
      </c>
      <c r="H146" s="543">
        <v>0.30499999999999999</v>
      </c>
      <c r="I146" s="543">
        <v>0.30180000000000001</v>
      </c>
    </row>
    <row r="147" spans="1:9">
      <c r="A147" s="554" t="s">
        <v>471</v>
      </c>
      <c r="B147" s="575" t="s">
        <v>93</v>
      </c>
      <c r="C147" s="555">
        <v>25.5398</v>
      </c>
      <c r="D147" s="555">
        <v>10.603199999999999</v>
      </c>
      <c r="E147" s="555">
        <v>7.6577999999999999</v>
      </c>
      <c r="F147" s="555">
        <v>0.80900000000000005</v>
      </c>
      <c r="G147" s="556">
        <v>12.033099999999999</v>
      </c>
      <c r="H147" s="556">
        <v>6.8097000000000003</v>
      </c>
      <c r="I147" s="556">
        <v>8.6109000000000009</v>
      </c>
    </row>
    <row r="148" spans="1:9">
      <c r="A148" s="528" t="s">
        <v>529</v>
      </c>
      <c r="B148" s="571" t="s">
        <v>93</v>
      </c>
      <c r="C148" s="542">
        <v>1.284</v>
      </c>
      <c r="D148" s="542">
        <v>0.76849999999999996</v>
      </c>
      <c r="E148" s="542">
        <v>0.2</v>
      </c>
      <c r="F148" s="542">
        <v>2.9999999999999997E-4</v>
      </c>
      <c r="G148" s="543">
        <v>0.81789999999999996</v>
      </c>
      <c r="H148" s="543">
        <v>0.17530000000000001</v>
      </c>
      <c r="I148" s="543">
        <v>0.39689999999999998</v>
      </c>
    </row>
    <row r="149" spans="1:9">
      <c r="A149" s="527" t="s">
        <v>473</v>
      </c>
      <c r="B149" s="569" t="s">
        <v>93</v>
      </c>
      <c r="C149" s="541">
        <v>11.753299999999999</v>
      </c>
      <c r="D149" s="541">
        <v>2.6488999999999998</v>
      </c>
      <c r="E149" s="541">
        <v>0.75049999999999994</v>
      </c>
      <c r="F149" s="541">
        <v>-2.9999999999999997E-4</v>
      </c>
      <c r="G149" s="272">
        <v>3.5205000000000002</v>
      </c>
      <c r="H149" s="272">
        <v>0.65759999999999996</v>
      </c>
      <c r="I149" s="272">
        <v>1.6448</v>
      </c>
    </row>
    <row r="150" spans="1:9">
      <c r="A150" s="544" t="s">
        <v>474</v>
      </c>
      <c r="B150" s="571" t="s">
        <v>93</v>
      </c>
      <c r="C150" s="542">
        <v>3.4599999999999999E-2</v>
      </c>
      <c r="D150" s="542">
        <v>4.5400000000000003E-2</v>
      </c>
      <c r="E150" s="542">
        <v>9.01E-2</v>
      </c>
      <c r="F150" s="542">
        <v>5.7599999999999998E-2</v>
      </c>
      <c r="G150" s="543">
        <v>4.4400000000000002E-2</v>
      </c>
      <c r="H150" s="543">
        <v>8.6099999999999996E-2</v>
      </c>
      <c r="I150" s="543">
        <v>7.17E-2</v>
      </c>
    </row>
    <row r="151" spans="1:9">
      <c r="A151" s="527" t="s">
        <v>475</v>
      </c>
      <c r="B151" s="569" t="s">
        <v>93</v>
      </c>
      <c r="C151" s="541">
        <v>0.30109999999999998</v>
      </c>
      <c r="D151" s="541">
        <v>2.3479000000000001</v>
      </c>
      <c r="E151" s="541">
        <v>2.6057999999999999</v>
      </c>
      <c r="F151" s="541">
        <v>0.75129999999999997</v>
      </c>
      <c r="G151" s="272">
        <v>2.1520000000000001</v>
      </c>
      <c r="H151" s="272">
        <v>2.3761999999999999</v>
      </c>
      <c r="I151" s="272">
        <v>2.2989000000000002</v>
      </c>
    </row>
    <row r="152" spans="1:9">
      <c r="A152" s="528" t="s">
        <v>476</v>
      </c>
      <c r="B152" s="571" t="s">
        <v>93</v>
      </c>
      <c r="C152" s="542">
        <v>11.0459</v>
      </c>
      <c r="D152" s="542">
        <v>2.3832</v>
      </c>
      <c r="E152" s="542">
        <v>3.7181000000000002</v>
      </c>
      <c r="F152" s="542" t="s">
        <v>93</v>
      </c>
      <c r="G152" s="543">
        <v>3.2124999999999999</v>
      </c>
      <c r="H152" s="543">
        <v>3.2576999999999998</v>
      </c>
      <c r="I152" s="543">
        <v>3.2421000000000002</v>
      </c>
    </row>
    <row r="153" spans="1:9">
      <c r="A153" s="527" t="s">
        <v>477</v>
      </c>
      <c r="B153" s="569" t="s">
        <v>93</v>
      </c>
      <c r="C153" s="541">
        <v>1.1209</v>
      </c>
      <c r="D153" s="541">
        <v>2.3841999999999999</v>
      </c>
      <c r="E153" s="541">
        <v>0.14580000000000001</v>
      </c>
      <c r="F153" s="541" t="s">
        <v>93</v>
      </c>
      <c r="G153" s="272">
        <v>2.2633000000000001</v>
      </c>
      <c r="H153" s="272">
        <v>0.12770000000000001</v>
      </c>
      <c r="I153" s="272">
        <v>0.86409999999999998</v>
      </c>
    </row>
    <row r="154" spans="1:9">
      <c r="A154" s="526" t="s">
        <v>478</v>
      </c>
      <c r="B154" s="573" t="s">
        <v>93</v>
      </c>
      <c r="C154" s="552">
        <v>45.588999999999999</v>
      </c>
      <c r="D154" s="552">
        <v>27.803999999999998</v>
      </c>
      <c r="E154" s="552">
        <v>31.525700000000001</v>
      </c>
      <c r="F154" s="552">
        <v>36.202100000000002</v>
      </c>
      <c r="G154" s="553">
        <v>29.506599999999999</v>
      </c>
      <c r="H154" s="553">
        <v>32.104799999999997</v>
      </c>
      <c r="I154" s="553">
        <v>31.2089</v>
      </c>
    </row>
    <row r="155" spans="1:9">
      <c r="A155" s="530" t="s">
        <v>530</v>
      </c>
      <c r="B155" s="577" t="s">
        <v>93</v>
      </c>
      <c r="C155" s="545">
        <v>2.6657999999999999</v>
      </c>
      <c r="D155" s="545">
        <v>1.9379</v>
      </c>
      <c r="E155" s="545">
        <v>1.9884999999999999</v>
      </c>
      <c r="F155" s="545">
        <v>0.64390000000000003</v>
      </c>
      <c r="G155" s="546">
        <v>2.0076000000000001</v>
      </c>
      <c r="H155" s="546">
        <v>1.8220000000000001</v>
      </c>
      <c r="I155" s="546">
        <v>1.8859999999999999</v>
      </c>
    </row>
    <row r="156" spans="1:9">
      <c r="A156" s="528" t="s">
        <v>479</v>
      </c>
      <c r="B156" s="571" t="s">
        <v>93</v>
      </c>
      <c r="C156" s="542">
        <v>21.09</v>
      </c>
      <c r="D156" s="542">
        <v>15.3363</v>
      </c>
      <c r="E156" s="542">
        <v>18.839500000000001</v>
      </c>
      <c r="F156" s="542">
        <v>27.568899999999999</v>
      </c>
      <c r="G156" s="543">
        <v>15.8872</v>
      </c>
      <c r="H156" s="543">
        <v>19.920400000000001</v>
      </c>
      <c r="I156" s="543">
        <v>18.529599999999999</v>
      </c>
    </row>
    <row r="157" spans="1:9">
      <c r="A157" s="530" t="s">
        <v>480</v>
      </c>
      <c r="B157" s="577" t="s">
        <v>93</v>
      </c>
      <c r="C157" s="545">
        <v>19.6965</v>
      </c>
      <c r="D157" s="545">
        <v>10.414099999999999</v>
      </c>
      <c r="E157" s="545">
        <v>10.387</v>
      </c>
      <c r="F157" s="545">
        <v>7.9893999999999998</v>
      </c>
      <c r="G157" s="546">
        <v>11.3027</v>
      </c>
      <c r="H157" s="546">
        <v>10.0901</v>
      </c>
      <c r="I157" s="546">
        <v>10.5082</v>
      </c>
    </row>
    <row r="158" spans="1:9">
      <c r="A158" s="526" t="s">
        <v>481</v>
      </c>
      <c r="B158" s="573" t="s">
        <v>93</v>
      </c>
      <c r="C158" s="552">
        <v>45.129300000000001</v>
      </c>
      <c r="D158" s="552">
        <v>30.4529</v>
      </c>
      <c r="E158" s="552">
        <v>21.3249</v>
      </c>
      <c r="F158" s="552">
        <v>13.091799999999999</v>
      </c>
      <c r="G158" s="553">
        <v>31.858000000000001</v>
      </c>
      <c r="H158" s="553">
        <v>20.305399999999999</v>
      </c>
      <c r="I158" s="553">
        <v>24.289000000000001</v>
      </c>
    </row>
    <row r="159" spans="1:9">
      <c r="A159" s="527" t="s">
        <v>531</v>
      </c>
      <c r="B159" s="569" t="s">
        <v>93</v>
      </c>
      <c r="C159" s="541">
        <v>2.4319999999999999</v>
      </c>
      <c r="D159" s="541">
        <v>2.0716000000000001</v>
      </c>
      <c r="E159" s="541">
        <v>2.9266000000000001</v>
      </c>
      <c r="F159" s="541">
        <v>2.4417</v>
      </c>
      <c r="G159" s="272">
        <v>2.1061000000000001</v>
      </c>
      <c r="H159" s="272">
        <v>2.8666</v>
      </c>
      <c r="I159" s="272">
        <v>2.6044</v>
      </c>
    </row>
    <row r="160" spans="1:9">
      <c r="A160" s="528" t="s">
        <v>482</v>
      </c>
      <c r="B160" s="571" t="s">
        <v>93</v>
      </c>
      <c r="C160" s="542">
        <v>29.0017</v>
      </c>
      <c r="D160" s="542">
        <v>20.7075</v>
      </c>
      <c r="E160" s="542">
        <v>16.179099999999998</v>
      </c>
      <c r="F160" s="542">
        <v>10.6492</v>
      </c>
      <c r="G160" s="543">
        <v>21.5015</v>
      </c>
      <c r="H160" s="543">
        <v>15.494400000000001</v>
      </c>
      <c r="I160" s="543">
        <v>17.565799999999999</v>
      </c>
    </row>
    <row r="161" spans="1:9">
      <c r="A161" s="527" t="s">
        <v>483</v>
      </c>
      <c r="B161" s="569" t="s">
        <v>93</v>
      </c>
      <c r="C161" s="541">
        <v>12.6457</v>
      </c>
      <c r="D161" s="541">
        <v>7.5560999999999998</v>
      </c>
      <c r="E161" s="541">
        <v>2.0945999999999998</v>
      </c>
      <c r="F161" s="541">
        <v>8.9999999999999998E-4</v>
      </c>
      <c r="G161" s="272">
        <v>8.0434000000000001</v>
      </c>
      <c r="H161" s="272">
        <v>1.8353999999999999</v>
      </c>
      <c r="I161" s="272">
        <v>3.976</v>
      </c>
    </row>
    <row r="162" spans="1:9">
      <c r="A162" s="526" t="s">
        <v>484</v>
      </c>
      <c r="B162" s="573" t="s">
        <v>93</v>
      </c>
      <c r="C162" s="552">
        <v>45.0852</v>
      </c>
      <c r="D162" s="552">
        <v>26.525400000000001</v>
      </c>
      <c r="E162" s="552">
        <v>15.9032</v>
      </c>
      <c r="F162" s="552">
        <v>5.1458000000000004</v>
      </c>
      <c r="G162" s="553">
        <v>28.302199999999999</v>
      </c>
      <c r="H162" s="553">
        <v>14.571199999999999</v>
      </c>
      <c r="I162" s="553">
        <v>19.305900000000001</v>
      </c>
    </row>
    <row r="163" spans="1:9">
      <c r="A163" s="527" t="s">
        <v>532</v>
      </c>
      <c r="B163" s="569" t="s">
        <v>93</v>
      </c>
      <c r="C163" s="541">
        <v>6.0808</v>
      </c>
      <c r="D163" s="541">
        <v>2.8610000000000002</v>
      </c>
      <c r="E163" s="541">
        <v>3.4499</v>
      </c>
      <c r="F163" s="541">
        <v>2.0205000000000002</v>
      </c>
      <c r="G163" s="272">
        <v>3.1692</v>
      </c>
      <c r="H163" s="272">
        <v>3.2728999999999999</v>
      </c>
      <c r="I163" s="272">
        <v>3.2372000000000001</v>
      </c>
    </row>
    <row r="164" spans="1:9">
      <c r="A164" s="528" t="s">
        <v>485</v>
      </c>
      <c r="B164" s="571" t="s">
        <v>93</v>
      </c>
      <c r="C164" s="542">
        <v>0.32619999999999999</v>
      </c>
      <c r="D164" s="542">
        <v>0.1163</v>
      </c>
      <c r="E164" s="542">
        <v>0.23089999999999999</v>
      </c>
      <c r="F164" s="542">
        <v>9.2999999999999992E-3</v>
      </c>
      <c r="G164" s="543">
        <v>0.13639999999999999</v>
      </c>
      <c r="H164" s="543">
        <v>0.2034</v>
      </c>
      <c r="I164" s="543">
        <v>0.18029999999999999</v>
      </c>
    </row>
    <row r="165" spans="1:9">
      <c r="A165" s="530" t="s">
        <v>486</v>
      </c>
      <c r="B165" s="577" t="s">
        <v>93</v>
      </c>
      <c r="C165" s="545">
        <v>31.191600000000001</v>
      </c>
      <c r="D165" s="545">
        <v>15.3727</v>
      </c>
      <c r="E165" s="545">
        <v>6.6422999999999996</v>
      </c>
      <c r="F165" s="545">
        <v>1.0083</v>
      </c>
      <c r="G165" s="546">
        <v>16.8871</v>
      </c>
      <c r="H165" s="546">
        <v>5.9447000000000001</v>
      </c>
      <c r="I165" s="546">
        <v>9.7179000000000002</v>
      </c>
    </row>
    <row r="166" spans="1:9">
      <c r="A166" s="529" t="s">
        <v>487</v>
      </c>
      <c r="B166" s="571" t="s">
        <v>93</v>
      </c>
      <c r="C166" s="542" t="s">
        <v>93</v>
      </c>
      <c r="D166" s="542">
        <v>0.14380000000000001</v>
      </c>
      <c r="E166" s="542">
        <v>3.8100000000000002E-2</v>
      </c>
      <c r="F166" s="542" t="s">
        <v>93</v>
      </c>
      <c r="G166" s="543">
        <v>0.13</v>
      </c>
      <c r="H166" s="543">
        <v>3.3399999999999999E-2</v>
      </c>
      <c r="I166" s="543">
        <v>6.6699999999999995E-2</v>
      </c>
    </row>
    <row r="167" spans="1:9">
      <c r="A167" s="530" t="s">
        <v>488</v>
      </c>
      <c r="B167" s="569" t="s">
        <v>93</v>
      </c>
      <c r="C167" s="541">
        <v>1.2346999999999999</v>
      </c>
      <c r="D167" s="541">
        <v>1.0782</v>
      </c>
      <c r="E167" s="541">
        <v>1.7975000000000001</v>
      </c>
      <c r="F167" s="541">
        <v>0.1072</v>
      </c>
      <c r="G167" s="272">
        <v>1.0931999999999999</v>
      </c>
      <c r="H167" s="272">
        <v>1.5882000000000001</v>
      </c>
      <c r="I167" s="272">
        <v>1.4175</v>
      </c>
    </row>
    <row r="168" spans="1:9">
      <c r="A168" s="529" t="s">
        <v>489</v>
      </c>
      <c r="B168" s="581" t="s">
        <v>93</v>
      </c>
      <c r="C168" s="547">
        <v>5.6875999999999998</v>
      </c>
      <c r="D168" s="547">
        <v>6.8169000000000004</v>
      </c>
      <c r="E168" s="547">
        <v>3.6356000000000002</v>
      </c>
      <c r="F168" s="547">
        <v>2.0005999999999999</v>
      </c>
      <c r="G168" s="548">
        <v>6.7088000000000001</v>
      </c>
      <c r="H168" s="548">
        <v>3.4331999999999998</v>
      </c>
      <c r="I168" s="548">
        <v>4.5627000000000004</v>
      </c>
    </row>
    <row r="169" spans="1:9" s="7" customFormat="1">
      <c r="A169" s="560" t="s">
        <v>567</v>
      </c>
      <c r="B169" s="579" t="s">
        <v>93</v>
      </c>
      <c r="C169" s="561">
        <v>2.6804999999999999</v>
      </c>
      <c r="D169" s="561">
        <v>2.722</v>
      </c>
      <c r="E169" s="561">
        <v>2.2801999999999998</v>
      </c>
      <c r="F169" s="561">
        <v>1.7193000000000001</v>
      </c>
      <c r="G169" s="562">
        <v>2.718</v>
      </c>
      <c r="H169" s="562">
        <v>2.2107999999999999</v>
      </c>
      <c r="I169" s="562">
        <v>2.3856999999999999</v>
      </c>
    </row>
    <row r="170" spans="1:9">
      <c r="A170" s="529" t="s">
        <v>533</v>
      </c>
      <c r="B170" s="581" t="s">
        <v>93</v>
      </c>
      <c r="C170" s="547">
        <v>2.0674999999999999</v>
      </c>
      <c r="D170" s="547">
        <v>2.0994000000000002</v>
      </c>
      <c r="E170" s="547">
        <v>1.6099000000000001</v>
      </c>
      <c r="F170" s="547">
        <v>1.2509999999999999</v>
      </c>
      <c r="G170" s="548">
        <v>2.0964</v>
      </c>
      <c r="H170" s="548">
        <v>1.5654999999999999</v>
      </c>
      <c r="I170" s="548">
        <v>1.7484999999999999</v>
      </c>
    </row>
    <row r="171" spans="1:9">
      <c r="A171" s="530" t="s">
        <v>714</v>
      </c>
      <c r="B171" s="577" t="s">
        <v>93</v>
      </c>
      <c r="C171" s="545">
        <v>0.61299999999999999</v>
      </c>
      <c r="D171" s="545">
        <v>0.52170000000000005</v>
      </c>
      <c r="E171" s="545">
        <v>0.62709999999999999</v>
      </c>
      <c r="F171" s="545">
        <v>0.46829999999999999</v>
      </c>
      <c r="G171" s="546">
        <v>0.53039999999999998</v>
      </c>
      <c r="H171" s="546">
        <v>0.60750000000000004</v>
      </c>
      <c r="I171" s="546">
        <v>0.58089999999999997</v>
      </c>
    </row>
    <row r="172" spans="1:9">
      <c r="A172" s="557" t="s">
        <v>490</v>
      </c>
      <c r="B172" s="583" t="s">
        <v>93</v>
      </c>
      <c r="C172" s="558">
        <v>88.585599999999999</v>
      </c>
      <c r="D172" s="558">
        <v>94.516999999999996</v>
      </c>
      <c r="E172" s="558">
        <v>105.16759999999999</v>
      </c>
      <c r="F172" s="558">
        <v>107.6</v>
      </c>
      <c r="G172" s="559">
        <v>93.949100000000001</v>
      </c>
      <c r="H172" s="559">
        <v>105.4688</v>
      </c>
      <c r="I172" s="559">
        <v>101.4966</v>
      </c>
    </row>
    <row r="173" spans="1:9">
      <c r="A173" s="530" t="s">
        <v>534</v>
      </c>
      <c r="B173" s="577" t="s">
        <v>93</v>
      </c>
      <c r="C173" s="545">
        <v>9.7119999999999997</v>
      </c>
      <c r="D173" s="545">
        <v>10.7379</v>
      </c>
      <c r="E173" s="545">
        <v>11.5061</v>
      </c>
      <c r="F173" s="545">
        <v>5.0484</v>
      </c>
      <c r="G173" s="546">
        <v>10.639699999999999</v>
      </c>
      <c r="H173" s="546">
        <v>10.7065</v>
      </c>
      <c r="I173" s="546">
        <v>10.683400000000001</v>
      </c>
    </row>
    <row r="174" spans="1:9">
      <c r="A174" s="529" t="s">
        <v>491</v>
      </c>
      <c r="B174" s="581" t="s">
        <v>93</v>
      </c>
      <c r="C174" s="547">
        <v>4.1210000000000004</v>
      </c>
      <c r="D174" s="547">
        <v>3.6741999999999999</v>
      </c>
      <c r="E174" s="547">
        <v>5.8425000000000002</v>
      </c>
      <c r="F174" s="547">
        <v>2.3113000000000001</v>
      </c>
      <c r="G174" s="548">
        <v>3.7170000000000001</v>
      </c>
      <c r="H174" s="548">
        <v>5.4053000000000004</v>
      </c>
      <c r="I174" s="548">
        <v>4.8231000000000002</v>
      </c>
    </row>
    <row r="175" spans="1:9">
      <c r="A175" s="530" t="s">
        <v>492</v>
      </c>
      <c r="B175" s="577" t="s">
        <v>93</v>
      </c>
      <c r="C175" s="545">
        <v>46.445500000000003</v>
      </c>
      <c r="D175" s="545">
        <v>67.507300000000001</v>
      </c>
      <c r="E175" s="545">
        <v>74.756699999999995</v>
      </c>
      <c r="F175" s="545">
        <v>87.784099999999995</v>
      </c>
      <c r="G175" s="546">
        <v>65.491</v>
      </c>
      <c r="H175" s="546">
        <v>76.369799999999998</v>
      </c>
      <c r="I175" s="546">
        <v>72.618499999999997</v>
      </c>
    </row>
    <row r="176" spans="1:9">
      <c r="A176" s="529" t="s">
        <v>493</v>
      </c>
      <c r="B176" s="581" t="s">
        <v>93</v>
      </c>
      <c r="C176" s="547">
        <v>2.1372</v>
      </c>
      <c r="D176" s="547">
        <v>1.4077</v>
      </c>
      <c r="E176" s="547">
        <v>3.0203000000000002</v>
      </c>
      <c r="F176" s="547">
        <v>5.8230000000000004</v>
      </c>
      <c r="G176" s="548">
        <v>1.4776</v>
      </c>
      <c r="H176" s="548">
        <v>3.3673000000000002</v>
      </c>
      <c r="I176" s="548">
        <v>2.7157</v>
      </c>
    </row>
    <row r="177" spans="1:9">
      <c r="A177" s="527" t="s">
        <v>494</v>
      </c>
      <c r="B177" s="569" t="s">
        <v>93</v>
      </c>
      <c r="C177" s="541">
        <v>12.728</v>
      </c>
      <c r="D177" s="541">
        <v>2.1486000000000001</v>
      </c>
      <c r="E177" s="541">
        <v>2.0716000000000001</v>
      </c>
      <c r="F177" s="541">
        <v>4.4291999999999998</v>
      </c>
      <c r="G177" s="272">
        <v>3.1614</v>
      </c>
      <c r="H177" s="272">
        <v>2.3635999999999999</v>
      </c>
      <c r="I177" s="272">
        <v>2.6387</v>
      </c>
    </row>
    <row r="178" spans="1:9" s="47" customFormat="1">
      <c r="A178" s="528" t="s">
        <v>495</v>
      </c>
      <c r="B178" s="571" t="s">
        <v>93</v>
      </c>
      <c r="C178" s="542">
        <v>5.3868999999999998</v>
      </c>
      <c r="D178" s="542">
        <v>7.7191999999999998</v>
      </c>
      <c r="E178" s="542">
        <v>6.7107000000000001</v>
      </c>
      <c r="F178" s="542">
        <v>2.2040000000000002</v>
      </c>
      <c r="G178" s="543">
        <v>7.4958999999999998</v>
      </c>
      <c r="H178" s="543">
        <v>6.1525999999999996</v>
      </c>
      <c r="I178" s="543">
        <v>6.6158000000000001</v>
      </c>
    </row>
    <row r="179" spans="1:9" s="7" customFormat="1">
      <c r="A179" s="554" t="s">
        <v>496</v>
      </c>
      <c r="B179" s="575" t="s">
        <v>93</v>
      </c>
      <c r="C179" s="555">
        <v>18.669899999999998</v>
      </c>
      <c r="D179" s="555">
        <v>27.445900000000002</v>
      </c>
      <c r="E179" s="555">
        <v>37.218400000000003</v>
      </c>
      <c r="F179" s="555">
        <v>27.3353</v>
      </c>
      <c r="G179" s="556">
        <v>26.605799999999999</v>
      </c>
      <c r="H179" s="556">
        <v>35.994700000000002</v>
      </c>
      <c r="I179" s="556">
        <v>32.757199999999997</v>
      </c>
    </row>
    <row r="180" spans="1:9">
      <c r="A180" s="528" t="s">
        <v>497</v>
      </c>
      <c r="B180" s="571" t="s">
        <v>93</v>
      </c>
      <c r="C180" s="542">
        <v>0.76549999999999996</v>
      </c>
      <c r="D180" s="542">
        <v>2.4868999999999999</v>
      </c>
      <c r="E180" s="542">
        <v>3.9950999999999999</v>
      </c>
      <c r="F180" s="542">
        <v>-2.9999999999999997E-4</v>
      </c>
      <c r="G180" s="543">
        <v>2.3220999999999998</v>
      </c>
      <c r="H180" s="543">
        <v>3.5004</v>
      </c>
      <c r="I180" s="543">
        <v>3.0941000000000001</v>
      </c>
    </row>
    <row r="181" spans="1:9">
      <c r="A181" s="527" t="s">
        <v>498</v>
      </c>
      <c r="B181" s="569" t="s">
        <v>93</v>
      </c>
      <c r="C181" s="541">
        <v>5.8095999999999997</v>
      </c>
      <c r="D181" s="541">
        <v>17.912600000000001</v>
      </c>
      <c r="E181" s="541">
        <v>26.132200000000001</v>
      </c>
      <c r="F181" s="541">
        <v>21.074100000000001</v>
      </c>
      <c r="G181" s="272">
        <v>16.753900000000002</v>
      </c>
      <c r="H181" s="272">
        <v>25.5059</v>
      </c>
      <c r="I181" s="272">
        <v>22.488</v>
      </c>
    </row>
    <row r="182" spans="1:9">
      <c r="A182" s="528" t="s">
        <v>499</v>
      </c>
      <c r="B182" s="571" t="s">
        <v>93</v>
      </c>
      <c r="C182" s="542">
        <v>11.1296</v>
      </c>
      <c r="D182" s="542">
        <v>6.7710999999999997</v>
      </c>
      <c r="E182" s="542">
        <v>4.9817999999999998</v>
      </c>
      <c r="F182" s="542">
        <v>5.7519999999999998</v>
      </c>
      <c r="G182" s="543">
        <v>7.1882999999999999</v>
      </c>
      <c r="H182" s="543">
        <v>5.0772000000000004</v>
      </c>
      <c r="I182" s="543">
        <v>5.8051000000000004</v>
      </c>
    </row>
    <row r="183" spans="1:9">
      <c r="A183" s="527" t="s">
        <v>500</v>
      </c>
      <c r="B183" s="569" t="s">
        <v>93</v>
      </c>
      <c r="C183" s="541">
        <v>0.96519999999999995</v>
      </c>
      <c r="D183" s="541">
        <v>0.27539999999999998</v>
      </c>
      <c r="E183" s="541">
        <v>2.1092</v>
      </c>
      <c r="F183" s="541">
        <v>0.50949999999999995</v>
      </c>
      <c r="G183" s="272">
        <v>0.34139999999999998</v>
      </c>
      <c r="H183" s="272">
        <v>1.9112</v>
      </c>
      <c r="I183" s="272">
        <v>1.3698999999999999</v>
      </c>
    </row>
    <row r="184" spans="1:9" s="7" customFormat="1">
      <c r="A184" s="526" t="s">
        <v>501</v>
      </c>
      <c r="B184" s="573" t="s">
        <v>93</v>
      </c>
      <c r="C184" s="552">
        <v>22.6724</v>
      </c>
      <c r="D184" s="552">
        <v>20.915299999999998</v>
      </c>
      <c r="E184" s="552">
        <v>18.558399999999999</v>
      </c>
      <c r="F184" s="552">
        <v>13.032999999999999</v>
      </c>
      <c r="G184" s="553">
        <v>21.083500000000001</v>
      </c>
      <c r="H184" s="553">
        <v>17.874199999999998</v>
      </c>
      <c r="I184" s="553">
        <v>18.980799999999999</v>
      </c>
    </row>
    <row r="185" spans="1:9" s="47" customFormat="1">
      <c r="A185" s="527" t="s">
        <v>502</v>
      </c>
      <c r="B185" s="569" t="s">
        <v>93</v>
      </c>
      <c r="C185" s="541">
        <v>12.4793</v>
      </c>
      <c r="D185" s="541">
        <v>12.7323</v>
      </c>
      <c r="E185" s="541">
        <v>14.0501</v>
      </c>
      <c r="F185" s="541">
        <v>9.0000999999999998</v>
      </c>
      <c r="G185" s="272">
        <v>12.7081</v>
      </c>
      <c r="H185" s="272">
        <v>13.424799999999999</v>
      </c>
      <c r="I185" s="272">
        <v>13.1777</v>
      </c>
    </row>
    <row r="186" spans="1:9">
      <c r="A186" s="528" t="s">
        <v>503</v>
      </c>
      <c r="B186" s="571" t="s">
        <v>93</v>
      </c>
      <c r="C186" s="542">
        <v>0.25890000000000002</v>
      </c>
      <c r="D186" s="542">
        <v>0.2089</v>
      </c>
      <c r="E186" s="542">
        <v>0.1152</v>
      </c>
      <c r="F186" s="542" t="s">
        <v>93</v>
      </c>
      <c r="G186" s="543">
        <v>0.2137</v>
      </c>
      <c r="H186" s="543">
        <v>0.1009</v>
      </c>
      <c r="I186" s="543">
        <v>0.13980000000000001</v>
      </c>
    </row>
    <row r="187" spans="1:9">
      <c r="A187" s="527" t="s">
        <v>504</v>
      </c>
      <c r="B187" s="569" t="s">
        <v>93</v>
      </c>
      <c r="C187" s="541">
        <v>6.8631000000000002</v>
      </c>
      <c r="D187" s="541">
        <v>6.5744999999999996</v>
      </c>
      <c r="E187" s="541">
        <v>3.6957</v>
      </c>
      <c r="F187" s="541">
        <v>2.1671999999999998</v>
      </c>
      <c r="G187" s="272">
        <v>6.6021999999999998</v>
      </c>
      <c r="H187" s="272">
        <v>3.5064000000000002</v>
      </c>
      <c r="I187" s="272">
        <v>4.5739000000000001</v>
      </c>
    </row>
    <row r="188" spans="1:9">
      <c r="A188" s="529" t="s">
        <v>505</v>
      </c>
      <c r="B188" s="581" t="s">
        <v>93</v>
      </c>
      <c r="C188" s="547">
        <v>0.77280000000000004</v>
      </c>
      <c r="D188" s="547">
        <v>1.0388999999999999</v>
      </c>
      <c r="E188" s="547">
        <v>0.36220000000000002</v>
      </c>
      <c r="F188" s="547">
        <v>1.8656999999999999</v>
      </c>
      <c r="G188" s="548">
        <v>1.0134000000000001</v>
      </c>
      <c r="H188" s="548">
        <v>0.5484</v>
      </c>
      <c r="I188" s="548">
        <v>0.7087</v>
      </c>
    </row>
    <row r="189" spans="1:9" s="7" customFormat="1">
      <c r="A189" s="560" t="s">
        <v>506</v>
      </c>
      <c r="B189" s="579" t="s">
        <v>93</v>
      </c>
      <c r="C189" s="561">
        <v>22.817299999999999</v>
      </c>
      <c r="D189" s="561">
        <v>9.5233000000000008</v>
      </c>
      <c r="E189" s="561">
        <v>12.9763</v>
      </c>
      <c r="F189" s="561">
        <v>50.331299999999999</v>
      </c>
      <c r="G189" s="562">
        <v>10.795999999999999</v>
      </c>
      <c r="H189" s="562">
        <v>17.601700000000001</v>
      </c>
      <c r="I189" s="562">
        <v>15.254899999999999</v>
      </c>
    </row>
    <row r="190" spans="1:9">
      <c r="A190" s="589" t="s">
        <v>508</v>
      </c>
      <c r="B190" s="592" t="s">
        <v>93</v>
      </c>
      <c r="C190" s="590">
        <f>SUM(C138,C142,C147,C154,C158,C162,C169,C172,C179,C184,C189)</f>
        <v>444.40249999999992</v>
      </c>
      <c r="D190" s="590">
        <f t="shared" ref="D190:I190" si="7">SUM(D138,D142,D147,D154,D158,D162,D169,D172,D179,D184,D189)</f>
        <v>349.5172</v>
      </c>
      <c r="E190" s="590">
        <f t="shared" si="7"/>
        <v>358.13159999999999</v>
      </c>
      <c r="F190" s="590">
        <f t="shared" si="7"/>
        <v>297.34369999999996</v>
      </c>
      <c r="G190" s="590">
        <f t="shared" si="7"/>
        <v>358.60090000000002</v>
      </c>
      <c r="H190" s="590">
        <f t="shared" si="7"/>
        <v>350.60469999999998</v>
      </c>
      <c r="I190" s="590">
        <f t="shared" si="7"/>
        <v>353.36200000000002</v>
      </c>
    </row>
    <row r="191" spans="1:9">
      <c r="A191" s="566" t="s">
        <v>550</v>
      </c>
      <c r="B191" s="3"/>
      <c r="C191" s="213"/>
      <c r="D191" s="3"/>
      <c r="E191" s="3"/>
      <c r="F191" s="213"/>
      <c r="G191" s="3"/>
      <c r="H191" s="3"/>
      <c r="I191" s="3"/>
    </row>
    <row r="192" spans="1:9">
      <c r="A192" s="38" t="s">
        <v>568</v>
      </c>
      <c r="B192" s="3"/>
      <c r="C192" s="213"/>
      <c r="D192" s="3"/>
      <c r="E192" s="3"/>
      <c r="F192" s="213"/>
      <c r="G192" s="3"/>
      <c r="H192" s="3"/>
      <c r="I192" s="3"/>
    </row>
    <row r="193" spans="1:9">
      <c r="A193" s="244" t="s">
        <v>339</v>
      </c>
      <c r="B193" s="3"/>
      <c r="C193" s="213"/>
      <c r="D193" s="3"/>
      <c r="E193" s="3"/>
      <c r="F193" s="213"/>
      <c r="G193" s="3"/>
      <c r="H193" s="3"/>
      <c r="I193" s="3"/>
    </row>
    <row r="195" spans="1:9" ht="87" customHeight="1">
      <c r="A195" s="768" t="s">
        <v>569</v>
      </c>
      <c r="B195" s="769"/>
      <c r="C195" s="769"/>
      <c r="D195" s="769"/>
      <c r="E195" s="769"/>
      <c r="F195" s="769"/>
      <c r="G195" s="769"/>
      <c r="H195" s="769"/>
      <c r="I195" s="770"/>
    </row>
  </sheetData>
  <mergeCells count="1">
    <mergeCell ref="A195:I195"/>
  </mergeCells>
  <printOptions horizontalCentered="1" verticalCentered="1"/>
  <pageMargins left="0.70866141732283472" right="0.70866141732283472" top="0.19685039370078741" bottom="0.19685039370078741" header="0.31496062992125984" footer="0.31496062992125984"/>
  <pageSetup paperSize="9" scale="50" firstPageNumber="70" orientation="landscape" useFirstPageNumber="1" r:id="rId1"/>
  <headerFooter>
    <oddHeader>&amp;RLes groupements à fiscalité propre en 2016</oddHeader>
    <oddFooter>&amp;LDirection Générale des Collectivités Locales / DESL&amp;C&amp;P&amp;RMise en ligne : juillet 2018</oddFooter>
    <firstHeader>&amp;RLes groupements à fiscalité propre en 2016</firstHeader>
    <firstFooter>&amp;LDirection Générale des Collectivités Locales / DESL&amp;C&amp;P&amp;RMise en ligne : mai 2018</firstFooter>
  </headerFooter>
  <rowBreaks count="2" manualBreakCount="2">
    <brk id="65" max="16383" man="1"/>
    <brk id="129" max="16383" man="1"/>
  </rowBreaks>
</worksheet>
</file>

<file path=xl/worksheets/sheet28.xml><?xml version="1.0" encoding="utf-8"?>
<worksheet xmlns="http://schemas.openxmlformats.org/spreadsheetml/2006/main" xmlns:r="http://schemas.openxmlformats.org/officeDocument/2006/relationships">
  <dimension ref="A1:K195"/>
  <sheetViews>
    <sheetView zoomScaleNormal="100" workbookViewId="0">
      <selection activeCell="B3" sqref="B3"/>
    </sheetView>
  </sheetViews>
  <sheetFormatPr baseColWidth="10" defaultRowHeight="12.75"/>
  <cols>
    <col min="1" max="1" width="78.5703125" customWidth="1"/>
    <col min="2" max="9" width="17.28515625" customWidth="1"/>
    <col min="11" max="11" width="12" bestFit="1" customWidth="1"/>
  </cols>
  <sheetData>
    <row r="1" spans="1:9" ht="21">
      <c r="A1" s="9" t="s">
        <v>555</v>
      </c>
    </row>
    <row r="2" spans="1:9" ht="18">
      <c r="A2" s="9"/>
    </row>
    <row r="3" spans="1:9" ht="16.5">
      <c r="A3" s="88" t="s">
        <v>553</v>
      </c>
    </row>
    <row r="4" spans="1:9" ht="13.5" thickBot="1">
      <c r="A4" s="206"/>
      <c r="I4" s="444" t="s">
        <v>507</v>
      </c>
    </row>
    <row r="5" spans="1:9">
      <c r="A5" s="205" t="s">
        <v>516</v>
      </c>
      <c r="B5" s="531" t="s">
        <v>104</v>
      </c>
      <c r="C5" s="531" t="s">
        <v>105</v>
      </c>
      <c r="D5" s="531" t="s">
        <v>106</v>
      </c>
      <c r="E5" s="531" t="s">
        <v>377</v>
      </c>
      <c r="F5" s="532">
        <v>300000</v>
      </c>
      <c r="G5" s="533" t="s">
        <v>538</v>
      </c>
      <c r="H5" s="533" t="s">
        <v>538</v>
      </c>
      <c r="I5" s="533" t="s">
        <v>527</v>
      </c>
    </row>
    <row r="6" spans="1:9">
      <c r="A6" s="204"/>
      <c r="B6" s="534" t="s">
        <v>40</v>
      </c>
      <c r="C6" s="534" t="s">
        <v>40</v>
      </c>
      <c r="D6" s="534" t="s">
        <v>40</v>
      </c>
      <c r="E6" s="534" t="s">
        <v>40</v>
      </c>
      <c r="F6" s="534" t="s">
        <v>42</v>
      </c>
      <c r="G6" s="535" t="s">
        <v>526</v>
      </c>
      <c r="H6" s="535" t="s">
        <v>398</v>
      </c>
      <c r="I6" s="535" t="s">
        <v>120</v>
      </c>
    </row>
    <row r="7" spans="1:9" ht="13.5" thickBot="1">
      <c r="A7" s="207"/>
      <c r="B7" s="536" t="s">
        <v>107</v>
      </c>
      <c r="C7" s="536" t="s">
        <v>108</v>
      </c>
      <c r="D7" s="536" t="s">
        <v>109</v>
      </c>
      <c r="E7" s="536" t="s">
        <v>378</v>
      </c>
      <c r="F7" s="536" t="s">
        <v>110</v>
      </c>
      <c r="G7" s="537" t="s">
        <v>398</v>
      </c>
      <c r="H7" s="537" t="s">
        <v>110</v>
      </c>
      <c r="I7" s="537" t="s">
        <v>539</v>
      </c>
    </row>
    <row r="9" spans="1:9">
      <c r="A9" s="549" t="s">
        <v>462</v>
      </c>
      <c r="B9" s="550" t="s">
        <v>93</v>
      </c>
      <c r="C9" s="550">
        <v>4.3319000000000001</v>
      </c>
      <c r="D9" s="550">
        <v>92.527299999999997</v>
      </c>
      <c r="E9" s="550">
        <v>153.88560000000001</v>
      </c>
      <c r="F9" s="550">
        <v>11.936299999999999</v>
      </c>
      <c r="G9" s="551">
        <v>96.859099999999998</v>
      </c>
      <c r="H9" s="551">
        <v>165.8219</v>
      </c>
      <c r="I9" s="551">
        <v>262.68110000000001</v>
      </c>
    </row>
    <row r="10" spans="1:9">
      <c r="A10" s="527" t="s">
        <v>463</v>
      </c>
      <c r="B10" s="541" t="s">
        <v>93</v>
      </c>
      <c r="C10" s="541">
        <v>4.2698</v>
      </c>
      <c r="D10" s="541">
        <v>90.419399999999996</v>
      </c>
      <c r="E10" s="541">
        <v>152.9288</v>
      </c>
      <c r="F10" s="541">
        <v>11.8924</v>
      </c>
      <c r="G10" s="272">
        <v>94.6892</v>
      </c>
      <c r="H10" s="272">
        <v>164.8212</v>
      </c>
      <c r="I10" s="272">
        <v>259.5104</v>
      </c>
    </row>
    <row r="11" spans="1:9">
      <c r="A11" s="528" t="s">
        <v>464</v>
      </c>
      <c r="B11" s="542" t="s">
        <v>93</v>
      </c>
      <c r="C11" s="542" t="s">
        <v>93</v>
      </c>
      <c r="D11" s="542">
        <v>6.8500000000000005E-2</v>
      </c>
      <c r="E11" s="542">
        <v>0.11260000000000001</v>
      </c>
      <c r="F11" s="542" t="s">
        <v>93</v>
      </c>
      <c r="G11" s="543">
        <v>6.8500000000000005E-2</v>
      </c>
      <c r="H11" s="543">
        <v>0.11260000000000001</v>
      </c>
      <c r="I11" s="543">
        <v>0.18099999999999999</v>
      </c>
    </row>
    <row r="12" spans="1:9">
      <c r="A12" s="527" t="s">
        <v>465</v>
      </c>
      <c r="B12" s="541" t="s">
        <v>93</v>
      </c>
      <c r="C12" s="541">
        <v>1.1999999999999999E-3</v>
      </c>
      <c r="D12" s="541">
        <v>0.27579999999999999</v>
      </c>
      <c r="E12" s="541">
        <v>0</v>
      </c>
      <c r="F12" s="541">
        <v>0</v>
      </c>
      <c r="G12" s="272">
        <v>0.27689999999999998</v>
      </c>
      <c r="H12" s="272">
        <v>0</v>
      </c>
      <c r="I12" s="272">
        <v>0.27689999999999998</v>
      </c>
    </row>
    <row r="13" spans="1:9">
      <c r="A13" s="526" t="s">
        <v>466</v>
      </c>
      <c r="B13" s="552" t="s">
        <v>93</v>
      </c>
      <c r="C13" s="552">
        <v>0.5524</v>
      </c>
      <c r="D13" s="552">
        <v>2.4710999999999999</v>
      </c>
      <c r="E13" s="552">
        <v>15.4358</v>
      </c>
      <c r="F13" s="552">
        <v>1.0448999999999999</v>
      </c>
      <c r="G13" s="553">
        <v>3.0236000000000001</v>
      </c>
      <c r="H13" s="553">
        <v>16.480799999999999</v>
      </c>
      <c r="I13" s="553">
        <v>19.5044</v>
      </c>
    </row>
    <row r="14" spans="1:9">
      <c r="A14" s="527" t="s">
        <v>467</v>
      </c>
      <c r="B14" s="541" t="s">
        <v>93</v>
      </c>
      <c r="C14" s="541">
        <v>8.6E-3</v>
      </c>
      <c r="D14" s="541">
        <v>1.367</v>
      </c>
      <c r="E14" s="541">
        <v>2.8119999999999998</v>
      </c>
      <c r="F14" s="541">
        <v>1.0448999999999999</v>
      </c>
      <c r="G14" s="272">
        <v>1.3755999999999999</v>
      </c>
      <c r="H14" s="272">
        <v>3.8569</v>
      </c>
      <c r="I14" s="272">
        <v>5.2324999999999999</v>
      </c>
    </row>
    <row r="15" spans="1:9">
      <c r="A15" s="528" t="s">
        <v>468</v>
      </c>
      <c r="B15" s="542" t="s">
        <v>93</v>
      </c>
      <c r="C15" s="542">
        <v>0.38529999999999998</v>
      </c>
      <c r="D15" s="542">
        <v>0.63880000000000003</v>
      </c>
      <c r="E15" s="542">
        <v>3.6949000000000001</v>
      </c>
      <c r="F15" s="542" t="s">
        <v>93</v>
      </c>
      <c r="G15" s="543">
        <v>1.0241</v>
      </c>
      <c r="H15" s="543">
        <v>3.6949000000000001</v>
      </c>
      <c r="I15" s="543">
        <v>4.7190000000000003</v>
      </c>
    </row>
    <row r="16" spans="1:9">
      <c r="A16" s="527" t="s">
        <v>469</v>
      </c>
      <c r="B16" s="541" t="s">
        <v>93</v>
      </c>
      <c r="C16" s="541">
        <v>3.5999999999999999E-3</v>
      </c>
      <c r="D16" s="541">
        <v>1.5800000000000002E-2</v>
      </c>
      <c r="E16" s="541">
        <v>3.4000000000000002E-2</v>
      </c>
      <c r="F16" s="541" t="s">
        <v>93</v>
      </c>
      <c r="G16" s="272">
        <v>1.95E-2</v>
      </c>
      <c r="H16" s="272">
        <v>3.4000000000000002E-2</v>
      </c>
      <c r="I16" s="272">
        <v>5.3499999999999999E-2</v>
      </c>
    </row>
    <row r="17" spans="1:9">
      <c r="A17" s="544" t="s">
        <v>470</v>
      </c>
      <c r="B17" s="542" t="s">
        <v>93</v>
      </c>
      <c r="C17" s="542">
        <v>6.0999999999999999E-2</v>
      </c>
      <c r="D17" s="542">
        <v>0.44850000000000001</v>
      </c>
      <c r="E17" s="542">
        <v>0.27400000000000002</v>
      </c>
      <c r="F17" s="542" t="s">
        <v>93</v>
      </c>
      <c r="G17" s="543">
        <v>0.50960000000000005</v>
      </c>
      <c r="H17" s="543">
        <v>0.27400000000000002</v>
      </c>
      <c r="I17" s="543">
        <v>0.78359999999999996</v>
      </c>
    </row>
    <row r="18" spans="1:9">
      <c r="A18" s="554" t="s">
        <v>471</v>
      </c>
      <c r="B18" s="555" t="s">
        <v>93</v>
      </c>
      <c r="C18" s="555">
        <v>8.9381000000000004</v>
      </c>
      <c r="D18" s="555">
        <v>28.4194</v>
      </c>
      <c r="E18" s="555">
        <v>73.173699999999997</v>
      </c>
      <c r="F18" s="555">
        <v>5.9795999999999996</v>
      </c>
      <c r="G18" s="556">
        <v>37.357399999999998</v>
      </c>
      <c r="H18" s="556">
        <v>79.153300000000002</v>
      </c>
      <c r="I18" s="556">
        <v>116.5107</v>
      </c>
    </row>
    <row r="19" spans="1:9">
      <c r="A19" s="528" t="s">
        <v>529</v>
      </c>
      <c r="B19" s="542" t="s">
        <v>93</v>
      </c>
      <c r="C19" s="542">
        <v>1.1900000000000001E-2</v>
      </c>
      <c r="D19" s="542">
        <v>1.3569</v>
      </c>
      <c r="E19" s="542">
        <v>0.21659999999999999</v>
      </c>
      <c r="F19" s="542" t="s">
        <v>93</v>
      </c>
      <c r="G19" s="543">
        <v>1.3687</v>
      </c>
      <c r="H19" s="543">
        <v>0.21659999999999999</v>
      </c>
      <c r="I19" s="543">
        <v>1.5853999999999999</v>
      </c>
    </row>
    <row r="20" spans="1:9">
      <c r="A20" s="527" t="s">
        <v>473</v>
      </c>
      <c r="B20" s="541" t="s">
        <v>93</v>
      </c>
      <c r="C20" s="541">
        <v>8.4685000000000006</v>
      </c>
      <c r="D20" s="541">
        <v>10.600099999999999</v>
      </c>
      <c r="E20" s="541">
        <v>2.5103</v>
      </c>
      <c r="F20" s="541">
        <v>3.1648999999999998</v>
      </c>
      <c r="G20" s="272">
        <v>19.0686</v>
      </c>
      <c r="H20" s="272">
        <v>5.6752000000000002</v>
      </c>
      <c r="I20" s="272">
        <v>24.7439</v>
      </c>
    </row>
    <row r="21" spans="1:9">
      <c r="A21" s="544" t="s">
        <v>474</v>
      </c>
      <c r="B21" s="542" t="s">
        <v>93</v>
      </c>
      <c r="C21" s="542" t="s">
        <v>93</v>
      </c>
      <c r="D21" s="542">
        <v>1.4400999999999999</v>
      </c>
      <c r="E21" s="542">
        <v>0.4985</v>
      </c>
      <c r="F21" s="542" t="s">
        <v>93</v>
      </c>
      <c r="G21" s="543">
        <v>1.4400999999999999</v>
      </c>
      <c r="H21" s="543">
        <v>0.4985</v>
      </c>
      <c r="I21" s="543">
        <v>1.9384999999999999</v>
      </c>
    </row>
    <row r="22" spans="1:9">
      <c r="A22" s="527" t="s">
        <v>475</v>
      </c>
      <c r="B22" s="541" t="s">
        <v>93</v>
      </c>
      <c r="C22" s="541" t="s">
        <v>93</v>
      </c>
      <c r="D22" s="541">
        <v>12.206</v>
      </c>
      <c r="E22" s="541">
        <v>56.611499999999999</v>
      </c>
      <c r="F22" s="541">
        <v>2.8147000000000002</v>
      </c>
      <c r="G22" s="272">
        <v>12.206</v>
      </c>
      <c r="H22" s="272">
        <v>59.426099999999998</v>
      </c>
      <c r="I22" s="272">
        <v>71.632099999999994</v>
      </c>
    </row>
    <row r="23" spans="1:9">
      <c r="A23" s="528" t="s">
        <v>476</v>
      </c>
      <c r="B23" s="542" t="s">
        <v>93</v>
      </c>
      <c r="C23" s="542">
        <v>0.4577</v>
      </c>
      <c r="D23" s="542">
        <v>0.27510000000000001</v>
      </c>
      <c r="E23" s="542">
        <v>8.9773999999999994</v>
      </c>
      <c r="F23" s="542" t="s">
        <v>93</v>
      </c>
      <c r="G23" s="543">
        <v>0.73280000000000001</v>
      </c>
      <c r="H23" s="543">
        <v>8.9773999999999994</v>
      </c>
      <c r="I23" s="543">
        <v>9.7102000000000004</v>
      </c>
    </row>
    <row r="24" spans="1:9">
      <c r="A24" s="527" t="s">
        <v>477</v>
      </c>
      <c r="B24" s="541" t="s">
        <v>93</v>
      </c>
      <c r="C24" s="541" t="s">
        <v>93</v>
      </c>
      <c r="D24" s="541">
        <v>2.0398999999999998</v>
      </c>
      <c r="E24" s="541">
        <v>3.8834</v>
      </c>
      <c r="F24" s="541" t="s">
        <v>93</v>
      </c>
      <c r="G24" s="272">
        <v>2.0398999999999998</v>
      </c>
      <c r="H24" s="272">
        <v>3.8834</v>
      </c>
      <c r="I24" s="272">
        <v>5.9233000000000002</v>
      </c>
    </row>
    <row r="25" spans="1:9">
      <c r="A25" s="526" t="s">
        <v>478</v>
      </c>
      <c r="B25" s="552" t="s">
        <v>93</v>
      </c>
      <c r="C25" s="552">
        <v>3.6088</v>
      </c>
      <c r="D25" s="552">
        <v>37.508800000000001</v>
      </c>
      <c r="E25" s="552">
        <v>103.1827</v>
      </c>
      <c r="F25" s="552">
        <v>19.463699999999999</v>
      </c>
      <c r="G25" s="553">
        <v>41.117600000000003</v>
      </c>
      <c r="H25" s="553">
        <v>122.6464</v>
      </c>
      <c r="I25" s="553">
        <v>163.76400000000001</v>
      </c>
    </row>
    <row r="26" spans="1:9" s="47" customFormat="1">
      <c r="A26" s="530" t="s">
        <v>530</v>
      </c>
      <c r="B26" s="545" t="s">
        <v>93</v>
      </c>
      <c r="C26" s="545">
        <v>4.0000000000000001E-3</v>
      </c>
      <c r="D26" s="545">
        <v>0.30580000000000002</v>
      </c>
      <c r="E26" s="545">
        <v>7.8009000000000004</v>
      </c>
      <c r="F26" s="545">
        <v>0.76690000000000003</v>
      </c>
      <c r="G26" s="546">
        <v>0.30980000000000002</v>
      </c>
      <c r="H26" s="546">
        <v>8.5678000000000001</v>
      </c>
      <c r="I26" s="546">
        <v>8.8775999999999993</v>
      </c>
    </row>
    <row r="27" spans="1:9" s="7" customFormat="1">
      <c r="A27" s="528" t="s">
        <v>479</v>
      </c>
      <c r="B27" s="542" t="s">
        <v>93</v>
      </c>
      <c r="C27" s="542">
        <v>2.5442999999999998</v>
      </c>
      <c r="D27" s="542">
        <v>13.1595</v>
      </c>
      <c r="E27" s="542">
        <v>39.314700000000002</v>
      </c>
      <c r="F27" s="542">
        <v>16.312899999999999</v>
      </c>
      <c r="G27" s="543">
        <v>15.703900000000001</v>
      </c>
      <c r="H27" s="543">
        <v>55.627600000000001</v>
      </c>
      <c r="I27" s="543">
        <v>71.331500000000005</v>
      </c>
    </row>
    <row r="28" spans="1:9">
      <c r="A28" s="530" t="s">
        <v>480</v>
      </c>
      <c r="B28" s="545" t="s">
        <v>93</v>
      </c>
      <c r="C28" s="545">
        <v>0.97209999999999996</v>
      </c>
      <c r="D28" s="545">
        <v>23.668700000000001</v>
      </c>
      <c r="E28" s="545">
        <v>52.747900000000001</v>
      </c>
      <c r="F28" s="545">
        <v>2.3839000000000001</v>
      </c>
      <c r="G28" s="546">
        <v>24.640699999999999</v>
      </c>
      <c r="H28" s="546">
        <v>55.131799999999998</v>
      </c>
      <c r="I28" s="546">
        <v>79.772599999999997</v>
      </c>
    </row>
    <row r="29" spans="1:9" s="47" customFormat="1">
      <c r="A29" s="526" t="s">
        <v>481</v>
      </c>
      <c r="B29" s="552" t="s">
        <v>93</v>
      </c>
      <c r="C29" s="552">
        <v>5.5937000000000001</v>
      </c>
      <c r="D29" s="552">
        <v>60.132100000000001</v>
      </c>
      <c r="E29" s="552">
        <v>136.01490000000001</v>
      </c>
      <c r="F29" s="552">
        <v>10.3086</v>
      </c>
      <c r="G29" s="553">
        <v>65.725800000000007</v>
      </c>
      <c r="H29" s="553">
        <v>146.32339999999999</v>
      </c>
      <c r="I29" s="553">
        <v>212.04929999999999</v>
      </c>
    </row>
    <row r="30" spans="1:9">
      <c r="A30" s="527" t="s">
        <v>531</v>
      </c>
      <c r="B30" s="541" t="s">
        <v>93</v>
      </c>
      <c r="C30" s="541">
        <v>2.8299999999999999E-2</v>
      </c>
      <c r="D30" s="541">
        <v>0.75609999999999999</v>
      </c>
      <c r="E30" s="541">
        <v>5.6904000000000003</v>
      </c>
      <c r="F30" s="541">
        <v>3.7100000000000001E-2</v>
      </c>
      <c r="G30" s="272">
        <v>0.7843</v>
      </c>
      <c r="H30" s="272">
        <v>5.7275</v>
      </c>
      <c r="I30" s="272">
        <v>6.5118</v>
      </c>
    </row>
    <row r="31" spans="1:9" s="7" customFormat="1">
      <c r="A31" s="528" t="s">
        <v>482</v>
      </c>
      <c r="B31" s="542" t="s">
        <v>93</v>
      </c>
      <c r="C31" s="542">
        <v>4.9800000000000004</v>
      </c>
      <c r="D31" s="542">
        <v>56.656199999999998</v>
      </c>
      <c r="E31" s="542">
        <v>121.77370000000001</v>
      </c>
      <c r="F31" s="542">
        <v>8.2674000000000003</v>
      </c>
      <c r="G31" s="543">
        <v>61.636200000000002</v>
      </c>
      <c r="H31" s="543">
        <v>130.0411</v>
      </c>
      <c r="I31" s="543">
        <v>191.6773</v>
      </c>
    </row>
    <row r="32" spans="1:9" s="47" customFormat="1">
      <c r="A32" s="527" t="s">
        <v>483</v>
      </c>
      <c r="B32" s="541" t="s">
        <v>93</v>
      </c>
      <c r="C32" s="541">
        <v>0.46460000000000001</v>
      </c>
      <c r="D32" s="541">
        <v>2.6848000000000001</v>
      </c>
      <c r="E32" s="541">
        <v>5.1090999999999998</v>
      </c>
      <c r="F32" s="541">
        <v>2.0041000000000002</v>
      </c>
      <c r="G32" s="272">
        <v>3.1494</v>
      </c>
      <c r="H32" s="272">
        <v>7.1132</v>
      </c>
      <c r="I32" s="272">
        <v>10.262600000000001</v>
      </c>
    </row>
    <row r="33" spans="1:9">
      <c r="A33" s="526" t="s">
        <v>484</v>
      </c>
      <c r="B33" s="552" t="s">
        <v>93</v>
      </c>
      <c r="C33" s="552">
        <v>2.2787000000000002</v>
      </c>
      <c r="D33" s="552">
        <v>27.9636</v>
      </c>
      <c r="E33" s="552">
        <v>27.591699999999999</v>
      </c>
      <c r="F33" s="552">
        <v>0.93210000000000004</v>
      </c>
      <c r="G33" s="553">
        <v>30.2422</v>
      </c>
      <c r="H33" s="553">
        <v>28.523800000000001</v>
      </c>
      <c r="I33" s="553">
        <v>58.765999999999998</v>
      </c>
    </row>
    <row r="34" spans="1:9">
      <c r="A34" s="527" t="s">
        <v>532</v>
      </c>
      <c r="B34" s="541" t="s">
        <v>93</v>
      </c>
      <c r="C34" s="541">
        <v>0.91930000000000001</v>
      </c>
      <c r="D34" s="541">
        <v>3.5788000000000002</v>
      </c>
      <c r="E34" s="541">
        <v>4.3853</v>
      </c>
      <c r="F34" s="541">
        <v>1.9199999999999998E-2</v>
      </c>
      <c r="G34" s="272">
        <v>4.4981</v>
      </c>
      <c r="H34" s="272">
        <v>4.4044999999999996</v>
      </c>
      <c r="I34" s="272">
        <v>8.9026999999999994</v>
      </c>
    </row>
    <row r="35" spans="1:9" s="7" customFormat="1">
      <c r="A35" s="528" t="s">
        <v>485</v>
      </c>
      <c r="B35" s="542" t="s">
        <v>93</v>
      </c>
      <c r="C35" s="542">
        <v>2.8E-3</v>
      </c>
      <c r="D35" s="542">
        <v>1.5911</v>
      </c>
      <c r="E35" s="542">
        <v>0.19520000000000001</v>
      </c>
      <c r="F35" s="542">
        <v>0.28870000000000001</v>
      </c>
      <c r="G35" s="543">
        <v>1.5939000000000001</v>
      </c>
      <c r="H35" s="543">
        <v>0.4839</v>
      </c>
      <c r="I35" s="543">
        <v>2.0777999999999999</v>
      </c>
    </row>
    <row r="36" spans="1:9">
      <c r="A36" s="530" t="s">
        <v>486</v>
      </c>
      <c r="B36" s="545" t="s">
        <v>93</v>
      </c>
      <c r="C36" s="545">
        <v>0.84630000000000005</v>
      </c>
      <c r="D36" s="545">
        <v>11.6487</v>
      </c>
      <c r="E36" s="545">
        <v>4.9085000000000001</v>
      </c>
      <c r="F36" s="545" t="s">
        <v>93</v>
      </c>
      <c r="G36" s="546">
        <v>12.494999999999999</v>
      </c>
      <c r="H36" s="546">
        <v>4.9085000000000001</v>
      </c>
      <c r="I36" s="546">
        <v>17.403500000000001</v>
      </c>
    </row>
    <row r="37" spans="1:9">
      <c r="A37" s="529" t="s">
        <v>487</v>
      </c>
      <c r="B37" s="542" t="s">
        <v>93</v>
      </c>
      <c r="C37" s="542" t="s">
        <v>93</v>
      </c>
      <c r="D37" s="542">
        <v>1.2200000000000001E-2</v>
      </c>
      <c r="E37" s="542">
        <v>6.4000000000000001E-2</v>
      </c>
      <c r="F37" s="542" t="s">
        <v>93</v>
      </c>
      <c r="G37" s="543">
        <v>1.2200000000000001E-2</v>
      </c>
      <c r="H37" s="543">
        <v>6.4000000000000001E-2</v>
      </c>
      <c r="I37" s="543">
        <v>7.6100000000000001E-2</v>
      </c>
    </row>
    <row r="38" spans="1:9">
      <c r="A38" s="530" t="s">
        <v>488</v>
      </c>
      <c r="B38" s="541" t="s">
        <v>93</v>
      </c>
      <c r="C38" s="541">
        <v>0</v>
      </c>
      <c r="D38" s="541">
        <v>6.6223999999999998</v>
      </c>
      <c r="E38" s="541">
        <v>4.2827999999999999</v>
      </c>
      <c r="F38" s="541">
        <v>1.2E-2</v>
      </c>
      <c r="G38" s="272">
        <v>6.6223999999999998</v>
      </c>
      <c r="H38" s="272">
        <v>4.2948000000000004</v>
      </c>
      <c r="I38" s="272">
        <v>10.917199999999999</v>
      </c>
    </row>
    <row r="39" spans="1:9">
      <c r="A39" s="529" t="s">
        <v>489</v>
      </c>
      <c r="B39" s="547" t="s">
        <v>93</v>
      </c>
      <c r="C39" s="547">
        <v>0.50260000000000005</v>
      </c>
      <c r="D39" s="547">
        <v>4.4820000000000002</v>
      </c>
      <c r="E39" s="547">
        <v>13.144</v>
      </c>
      <c r="F39" s="547">
        <v>0.61219999999999997</v>
      </c>
      <c r="G39" s="548">
        <v>4.9846000000000004</v>
      </c>
      <c r="H39" s="548">
        <v>13.7561</v>
      </c>
      <c r="I39" s="548">
        <v>18.7408</v>
      </c>
    </row>
    <row r="40" spans="1:9" s="7" customFormat="1">
      <c r="A40" s="560" t="s">
        <v>567</v>
      </c>
      <c r="B40" s="561" t="s">
        <v>93</v>
      </c>
      <c r="C40" s="561">
        <v>2.3578000000000001</v>
      </c>
      <c r="D40" s="561">
        <v>42.452300000000001</v>
      </c>
      <c r="E40" s="561">
        <v>134.72749999999999</v>
      </c>
      <c r="F40" s="561">
        <v>8.3987999999999996</v>
      </c>
      <c r="G40" s="562">
        <v>44.810099999999998</v>
      </c>
      <c r="H40" s="562">
        <v>143.12629999999999</v>
      </c>
      <c r="I40" s="562">
        <v>187.93639999999999</v>
      </c>
    </row>
    <row r="41" spans="1:9">
      <c r="A41" s="529" t="s">
        <v>533</v>
      </c>
      <c r="B41" s="547" t="s">
        <v>93</v>
      </c>
      <c r="C41" s="547">
        <v>0.30959999999999999</v>
      </c>
      <c r="D41" s="547">
        <v>23.355599999999999</v>
      </c>
      <c r="E41" s="547">
        <v>77.089600000000004</v>
      </c>
      <c r="F41" s="547">
        <v>0.15559999999999999</v>
      </c>
      <c r="G41" s="548">
        <v>23.665199999999999</v>
      </c>
      <c r="H41" s="548">
        <v>77.245199999999997</v>
      </c>
      <c r="I41" s="548">
        <v>100.9104</v>
      </c>
    </row>
    <row r="42" spans="1:9">
      <c r="A42" s="530" t="s">
        <v>714</v>
      </c>
      <c r="B42" s="545" t="s">
        <v>93</v>
      </c>
      <c r="C42" s="545">
        <v>2.0480999999999998</v>
      </c>
      <c r="D42" s="545">
        <v>17.700399999999998</v>
      </c>
      <c r="E42" s="545">
        <v>53.607199999999999</v>
      </c>
      <c r="F42" s="545">
        <v>8.2431999999999999</v>
      </c>
      <c r="G42" s="546">
        <v>19.7486</v>
      </c>
      <c r="H42" s="546">
        <v>61.850499999999997</v>
      </c>
      <c r="I42" s="546">
        <v>81.599000000000004</v>
      </c>
    </row>
    <row r="43" spans="1:9" s="47" customFormat="1">
      <c r="A43" s="557" t="s">
        <v>490</v>
      </c>
      <c r="B43" s="558" t="s">
        <v>93</v>
      </c>
      <c r="C43" s="558">
        <v>21.078600000000002</v>
      </c>
      <c r="D43" s="558">
        <v>151.1258</v>
      </c>
      <c r="E43" s="558">
        <v>344.09300000000002</v>
      </c>
      <c r="F43" s="558">
        <v>36.059800000000003</v>
      </c>
      <c r="G43" s="559">
        <v>172.20439999999999</v>
      </c>
      <c r="H43" s="559">
        <v>380.15280000000001</v>
      </c>
      <c r="I43" s="559">
        <v>552.35720000000003</v>
      </c>
    </row>
    <row r="44" spans="1:9">
      <c r="A44" s="530" t="s">
        <v>534</v>
      </c>
      <c r="B44" s="545" t="s">
        <v>93</v>
      </c>
      <c r="C44" s="545">
        <v>2.2496</v>
      </c>
      <c r="D44" s="545">
        <v>24.684999999999999</v>
      </c>
      <c r="E44" s="545">
        <v>30.634599999999999</v>
      </c>
      <c r="F44" s="545">
        <v>7.7057000000000002</v>
      </c>
      <c r="G44" s="546">
        <v>26.934699999999999</v>
      </c>
      <c r="H44" s="546">
        <v>38.340299999999999</v>
      </c>
      <c r="I44" s="546">
        <v>65.275000000000006</v>
      </c>
    </row>
    <row r="45" spans="1:9">
      <c r="A45" s="529" t="s">
        <v>491</v>
      </c>
      <c r="B45" s="547" t="s">
        <v>93</v>
      </c>
      <c r="C45" s="547">
        <v>8.3688000000000002</v>
      </c>
      <c r="D45" s="547">
        <v>11.3179</v>
      </c>
      <c r="E45" s="547">
        <v>30.866499999999998</v>
      </c>
      <c r="F45" s="547">
        <v>0.19189999999999999</v>
      </c>
      <c r="G45" s="548">
        <v>19.686699999999998</v>
      </c>
      <c r="H45" s="548">
        <v>31.058399999999999</v>
      </c>
      <c r="I45" s="548">
        <v>50.745100000000001</v>
      </c>
    </row>
    <row r="46" spans="1:9" s="7" customFormat="1">
      <c r="A46" s="530" t="s">
        <v>492</v>
      </c>
      <c r="B46" s="545" t="s">
        <v>93</v>
      </c>
      <c r="C46" s="545">
        <v>1.81</v>
      </c>
      <c r="D46" s="545">
        <v>36.723599999999998</v>
      </c>
      <c r="E46" s="545">
        <v>71.274299999999997</v>
      </c>
      <c r="F46" s="545">
        <v>1.4359999999999999</v>
      </c>
      <c r="G46" s="546">
        <v>38.5336</v>
      </c>
      <c r="H46" s="546">
        <v>72.710300000000004</v>
      </c>
      <c r="I46" s="546">
        <v>111.2439</v>
      </c>
    </row>
    <row r="47" spans="1:9">
      <c r="A47" s="529" t="s">
        <v>493</v>
      </c>
      <c r="B47" s="547" t="s">
        <v>93</v>
      </c>
      <c r="C47" s="547">
        <v>0.84770000000000001</v>
      </c>
      <c r="D47" s="547">
        <v>4.3490000000000002</v>
      </c>
      <c r="E47" s="547">
        <v>23.645499999999998</v>
      </c>
      <c r="F47" s="547">
        <v>3.915</v>
      </c>
      <c r="G47" s="548">
        <v>5.1966999999999999</v>
      </c>
      <c r="H47" s="548">
        <v>27.560500000000001</v>
      </c>
      <c r="I47" s="548">
        <v>32.757100000000001</v>
      </c>
    </row>
    <row r="48" spans="1:9" s="47" customFormat="1">
      <c r="A48" s="527" t="s">
        <v>494</v>
      </c>
      <c r="B48" s="541" t="s">
        <v>93</v>
      </c>
      <c r="C48" s="541">
        <v>0.45829999999999999</v>
      </c>
      <c r="D48" s="541">
        <v>1.1501999999999999</v>
      </c>
      <c r="E48" s="541">
        <v>9.5599000000000007</v>
      </c>
      <c r="F48" s="541">
        <v>0.45929999999999999</v>
      </c>
      <c r="G48" s="272">
        <v>1.6086</v>
      </c>
      <c r="H48" s="272">
        <v>10.019299999999999</v>
      </c>
      <c r="I48" s="272">
        <v>11.627800000000001</v>
      </c>
    </row>
    <row r="49" spans="1:9" s="47" customFormat="1">
      <c r="A49" s="528" t="s">
        <v>495</v>
      </c>
      <c r="B49" s="542" t="s">
        <v>93</v>
      </c>
      <c r="C49" s="542">
        <v>6.9179000000000004</v>
      </c>
      <c r="D49" s="542">
        <v>64.171099999999996</v>
      </c>
      <c r="E49" s="542">
        <v>173.98339999999999</v>
      </c>
      <c r="F49" s="542">
        <v>22.351900000000001</v>
      </c>
      <c r="G49" s="543">
        <v>71.088899999999995</v>
      </c>
      <c r="H49" s="543">
        <v>196.33529999999999</v>
      </c>
      <c r="I49" s="543">
        <v>267.42419999999998</v>
      </c>
    </row>
    <row r="50" spans="1:9" s="7" customFormat="1">
      <c r="A50" s="554" t="s">
        <v>496</v>
      </c>
      <c r="B50" s="555" t="s">
        <v>93</v>
      </c>
      <c r="C50" s="555">
        <v>11.299799999999999</v>
      </c>
      <c r="D50" s="555">
        <v>141.84729999999999</v>
      </c>
      <c r="E50" s="555">
        <v>213.8682</v>
      </c>
      <c r="F50" s="555">
        <v>21.2455</v>
      </c>
      <c r="G50" s="556">
        <v>153.14709999999999</v>
      </c>
      <c r="H50" s="556">
        <v>235.11369999999999</v>
      </c>
      <c r="I50" s="556">
        <v>388.26080000000002</v>
      </c>
    </row>
    <row r="51" spans="1:9">
      <c r="A51" s="528" t="s">
        <v>497</v>
      </c>
      <c r="B51" s="542" t="s">
        <v>93</v>
      </c>
      <c r="C51" s="542" t="s">
        <v>93</v>
      </c>
      <c r="D51" s="542">
        <v>0.68720000000000003</v>
      </c>
      <c r="E51" s="542">
        <v>0.48809999999999998</v>
      </c>
      <c r="F51" s="542" t="s">
        <v>93</v>
      </c>
      <c r="G51" s="543">
        <v>0.68720000000000003</v>
      </c>
      <c r="H51" s="543">
        <v>0.48809999999999998</v>
      </c>
      <c r="I51" s="543">
        <v>1.1753</v>
      </c>
    </row>
    <row r="52" spans="1:9" s="7" customFormat="1">
      <c r="A52" s="527" t="s">
        <v>498</v>
      </c>
      <c r="B52" s="541" t="s">
        <v>93</v>
      </c>
      <c r="C52" s="541">
        <v>2.3999999999999998E-3</v>
      </c>
      <c r="D52" s="541">
        <v>45.367400000000004</v>
      </c>
      <c r="E52" s="541">
        <v>41.715600000000002</v>
      </c>
      <c r="F52" s="541">
        <v>3.3904999999999998</v>
      </c>
      <c r="G52" s="272">
        <v>45.369799999999998</v>
      </c>
      <c r="H52" s="272">
        <v>45.106099999999998</v>
      </c>
      <c r="I52" s="272">
        <v>90.475800000000007</v>
      </c>
    </row>
    <row r="53" spans="1:9">
      <c r="A53" s="528" t="s">
        <v>499</v>
      </c>
      <c r="B53" s="542" t="s">
        <v>93</v>
      </c>
      <c r="C53" s="542">
        <v>10.865500000000001</v>
      </c>
      <c r="D53" s="542">
        <v>92.629000000000005</v>
      </c>
      <c r="E53" s="542">
        <v>163.5444</v>
      </c>
      <c r="F53" s="542">
        <v>17.3705</v>
      </c>
      <c r="G53" s="543">
        <v>103.4945</v>
      </c>
      <c r="H53" s="543">
        <v>180.91489999999999</v>
      </c>
      <c r="I53" s="543">
        <v>284.40949999999998</v>
      </c>
    </row>
    <row r="54" spans="1:9" s="47" customFormat="1">
      <c r="A54" s="527" t="s">
        <v>500</v>
      </c>
      <c r="B54" s="541" t="s">
        <v>93</v>
      </c>
      <c r="C54" s="541">
        <v>0.432</v>
      </c>
      <c r="D54" s="541">
        <v>3.1636000000000002</v>
      </c>
      <c r="E54" s="541">
        <v>8.1201000000000008</v>
      </c>
      <c r="F54" s="541">
        <v>0.48449999999999999</v>
      </c>
      <c r="G54" s="272">
        <v>3.5956000000000001</v>
      </c>
      <c r="H54" s="272">
        <v>8.6045999999999996</v>
      </c>
      <c r="I54" s="272">
        <v>12.200200000000001</v>
      </c>
    </row>
    <row r="55" spans="1:9" s="7" customFormat="1">
      <c r="A55" s="526" t="s">
        <v>501</v>
      </c>
      <c r="B55" s="552" t="s">
        <v>93</v>
      </c>
      <c r="C55" s="552">
        <v>13.9474</v>
      </c>
      <c r="D55" s="552">
        <v>95.246600000000001</v>
      </c>
      <c r="E55" s="552">
        <v>241.49449999999999</v>
      </c>
      <c r="F55" s="552">
        <v>16.761600000000001</v>
      </c>
      <c r="G55" s="553">
        <v>109.194</v>
      </c>
      <c r="H55" s="553">
        <v>258.25599999999997</v>
      </c>
      <c r="I55" s="553">
        <v>367.45</v>
      </c>
    </row>
    <row r="56" spans="1:9" s="47" customFormat="1">
      <c r="A56" s="527" t="s">
        <v>502</v>
      </c>
      <c r="B56" s="541" t="s">
        <v>93</v>
      </c>
      <c r="C56" s="541">
        <v>6.1894</v>
      </c>
      <c r="D56" s="541">
        <v>73.901499999999999</v>
      </c>
      <c r="E56" s="541">
        <v>167.74270000000001</v>
      </c>
      <c r="F56" s="541">
        <v>16.749099999999999</v>
      </c>
      <c r="G56" s="272">
        <v>80.090900000000005</v>
      </c>
      <c r="H56" s="272">
        <v>184.49180000000001</v>
      </c>
      <c r="I56" s="272">
        <v>264.58280000000002</v>
      </c>
    </row>
    <row r="57" spans="1:9">
      <c r="A57" s="528" t="s">
        <v>503</v>
      </c>
      <c r="B57" s="542" t="s">
        <v>93</v>
      </c>
      <c r="C57" s="542">
        <v>1.3899999999999999E-2</v>
      </c>
      <c r="D57" s="542">
        <v>2.7382</v>
      </c>
      <c r="E57" s="542">
        <v>0.2545</v>
      </c>
      <c r="F57" s="542" t="s">
        <v>93</v>
      </c>
      <c r="G57" s="543">
        <v>2.7521</v>
      </c>
      <c r="H57" s="543">
        <v>0.2545</v>
      </c>
      <c r="I57" s="543">
        <v>3.0066000000000002</v>
      </c>
    </row>
    <row r="58" spans="1:9">
      <c r="A58" s="527" t="s">
        <v>504</v>
      </c>
      <c r="B58" s="541" t="s">
        <v>93</v>
      </c>
      <c r="C58" s="541">
        <v>7.5837000000000003</v>
      </c>
      <c r="D58" s="541">
        <v>12.758699999999999</v>
      </c>
      <c r="E58" s="541">
        <v>57.719900000000003</v>
      </c>
      <c r="F58" s="541">
        <v>5.7999999999999996E-3</v>
      </c>
      <c r="G58" s="272">
        <v>20.342400000000001</v>
      </c>
      <c r="H58" s="272">
        <v>57.725700000000003</v>
      </c>
      <c r="I58" s="272">
        <v>78.068100000000001</v>
      </c>
    </row>
    <row r="59" spans="1:9" s="7" customFormat="1">
      <c r="A59" s="529" t="s">
        <v>505</v>
      </c>
      <c r="B59" s="547" t="s">
        <v>93</v>
      </c>
      <c r="C59" s="547">
        <v>4.5100000000000001E-2</v>
      </c>
      <c r="D59" s="547">
        <v>5.2436999999999996</v>
      </c>
      <c r="E59" s="547">
        <v>5.8239999999999998</v>
      </c>
      <c r="F59" s="547">
        <v>6.6E-3</v>
      </c>
      <c r="G59" s="548">
        <v>5.2888000000000002</v>
      </c>
      <c r="H59" s="548">
        <v>5.8307000000000002</v>
      </c>
      <c r="I59" s="548">
        <v>11.119400000000001</v>
      </c>
    </row>
    <row r="60" spans="1:9" s="7" customFormat="1">
      <c r="A60" s="560" t="s">
        <v>506</v>
      </c>
      <c r="B60" s="561" t="s">
        <v>93</v>
      </c>
      <c r="C60" s="561">
        <v>1.8711</v>
      </c>
      <c r="D60" s="561">
        <v>30.513200000000001</v>
      </c>
      <c r="E60" s="561">
        <v>80.842100000000002</v>
      </c>
      <c r="F60" s="561">
        <v>6.1454000000000004</v>
      </c>
      <c r="G60" s="562">
        <v>32.384300000000003</v>
      </c>
      <c r="H60" s="562">
        <v>86.987499999999997</v>
      </c>
      <c r="I60" s="562">
        <v>119.3717</v>
      </c>
    </row>
    <row r="61" spans="1:9">
      <c r="A61" s="589" t="s">
        <v>508</v>
      </c>
      <c r="B61" s="590" t="s">
        <v>93</v>
      </c>
      <c r="C61" s="590">
        <f>SUM(C9,C13,C18,C25,C29,C33,C40,C43,C50,C55,C60)</f>
        <v>75.8583</v>
      </c>
      <c r="D61" s="590">
        <f t="shared" ref="D61:I61" si="0">SUM(D9,D13,D18,D25,D29,D33,D40,D43,D50,D55,D60)</f>
        <v>710.2075000000001</v>
      </c>
      <c r="E61" s="590">
        <f t="shared" si="0"/>
        <v>1524.3097000000002</v>
      </c>
      <c r="F61" s="590">
        <f t="shared" si="0"/>
        <v>138.27629999999999</v>
      </c>
      <c r="G61" s="590">
        <f t="shared" si="0"/>
        <v>786.06560000000002</v>
      </c>
      <c r="H61" s="590">
        <f t="shared" si="0"/>
        <v>1662.5858999999998</v>
      </c>
      <c r="I61" s="590">
        <f t="shared" si="0"/>
        <v>2448.6516000000001</v>
      </c>
    </row>
    <row r="62" spans="1:9">
      <c r="A62" s="218" t="s">
        <v>543</v>
      </c>
      <c r="B62" s="586"/>
      <c r="C62" s="586"/>
      <c r="D62" s="586"/>
      <c r="E62" s="586"/>
      <c r="F62" s="586"/>
      <c r="G62" s="586"/>
      <c r="H62" s="586"/>
      <c r="I62" s="586"/>
    </row>
    <row r="63" spans="1:9">
      <c r="A63" s="566" t="s">
        <v>560</v>
      </c>
      <c r="B63" s="3"/>
      <c r="C63" s="213"/>
      <c r="D63" s="3"/>
      <c r="E63" s="3"/>
      <c r="F63" s="213"/>
      <c r="G63" s="3"/>
      <c r="H63" s="3"/>
      <c r="I63" s="3"/>
    </row>
    <row r="64" spans="1:9">
      <c r="A64" s="38" t="s">
        <v>568</v>
      </c>
      <c r="B64" s="3"/>
      <c r="C64" s="213"/>
      <c r="D64" s="3"/>
      <c r="E64" s="3"/>
      <c r="F64" s="213"/>
      <c r="G64" s="3"/>
      <c r="H64" s="3"/>
      <c r="I64" s="3"/>
    </row>
    <row r="65" spans="1:9">
      <c r="A65" s="244" t="s">
        <v>339</v>
      </c>
      <c r="B65" s="3"/>
      <c r="C65" s="213"/>
      <c r="D65" s="3"/>
      <c r="E65" s="3"/>
      <c r="F65" s="213"/>
      <c r="G65" s="3"/>
      <c r="H65" s="3"/>
      <c r="I65" s="3"/>
    </row>
    <row r="68" spans="1:9" ht="16.5">
      <c r="A68" s="88" t="s">
        <v>746</v>
      </c>
    </row>
    <row r="69" spans="1:9" ht="13.5" thickBot="1">
      <c r="A69" s="206"/>
      <c r="I69" s="444" t="s">
        <v>27</v>
      </c>
    </row>
    <row r="70" spans="1:9">
      <c r="A70" s="205" t="s">
        <v>516</v>
      </c>
      <c r="B70" s="531" t="s">
        <v>104</v>
      </c>
      <c r="C70" s="531" t="s">
        <v>105</v>
      </c>
      <c r="D70" s="531" t="s">
        <v>106</v>
      </c>
      <c r="E70" s="531" t="s">
        <v>377</v>
      </c>
      <c r="F70" s="532">
        <v>300000</v>
      </c>
      <c r="G70" s="533" t="s">
        <v>538</v>
      </c>
      <c r="H70" s="533" t="s">
        <v>538</v>
      </c>
      <c r="I70" s="533" t="s">
        <v>527</v>
      </c>
    </row>
    <row r="71" spans="1:9">
      <c r="A71" s="204"/>
      <c r="B71" s="534" t="s">
        <v>40</v>
      </c>
      <c r="C71" s="534" t="s">
        <v>40</v>
      </c>
      <c r="D71" s="534" t="s">
        <v>40</v>
      </c>
      <c r="E71" s="534" t="s">
        <v>40</v>
      </c>
      <c r="F71" s="534" t="s">
        <v>42</v>
      </c>
      <c r="G71" s="535" t="s">
        <v>526</v>
      </c>
      <c r="H71" s="535" t="s">
        <v>398</v>
      </c>
      <c r="I71" s="535" t="s">
        <v>120</v>
      </c>
    </row>
    <row r="72" spans="1:9" ht="13.5" thickBot="1">
      <c r="A72" s="207"/>
      <c r="B72" s="536" t="s">
        <v>107</v>
      </c>
      <c r="C72" s="536" t="s">
        <v>108</v>
      </c>
      <c r="D72" s="536" t="s">
        <v>109</v>
      </c>
      <c r="E72" s="536" t="s">
        <v>378</v>
      </c>
      <c r="F72" s="536" t="s">
        <v>110</v>
      </c>
      <c r="G72" s="537" t="s">
        <v>398</v>
      </c>
      <c r="H72" s="537" t="s">
        <v>110</v>
      </c>
      <c r="I72" s="537" t="s">
        <v>539</v>
      </c>
    </row>
    <row r="74" spans="1:9">
      <c r="A74" s="549" t="s">
        <v>462</v>
      </c>
      <c r="B74" s="567" t="s">
        <v>93</v>
      </c>
      <c r="C74" s="567">
        <f t="shared" ref="C74:I83" si="1">IF(C9="-","-",C9/C$61)</f>
        <v>5.7105155269759539E-2</v>
      </c>
      <c r="D74" s="567">
        <f t="shared" si="1"/>
        <v>0.13028206545270218</v>
      </c>
      <c r="E74" s="567">
        <f t="shared" si="1"/>
        <v>0.10095428770150842</v>
      </c>
      <c r="F74" s="567">
        <f t="shared" si="1"/>
        <v>8.6322095688125877E-2</v>
      </c>
      <c r="G74" s="568">
        <f t="shared" si="1"/>
        <v>0.12322012310422946</v>
      </c>
      <c r="H74" s="568">
        <f t="shared" si="1"/>
        <v>9.9737342894583678E-2</v>
      </c>
      <c r="I74" s="568">
        <f t="shared" si="1"/>
        <v>0.10727581661678615</v>
      </c>
    </row>
    <row r="75" spans="1:9">
      <c r="A75" s="527" t="s">
        <v>463</v>
      </c>
      <c r="B75" s="569" t="s">
        <v>93</v>
      </c>
      <c r="C75" s="569">
        <f t="shared" si="1"/>
        <v>5.6286523689563307E-2</v>
      </c>
      <c r="D75" s="569">
        <f t="shared" si="1"/>
        <v>0.12731405962341991</v>
      </c>
      <c r="E75" s="569">
        <f t="shared" si="1"/>
        <v>0.1003265937361679</v>
      </c>
      <c r="F75" s="569">
        <f t="shared" si="1"/>
        <v>8.6004615396853987E-2</v>
      </c>
      <c r="G75" s="570">
        <f t="shared" si="1"/>
        <v>0.12045966647058463</v>
      </c>
      <c r="H75" s="570">
        <f t="shared" si="1"/>
        <v>9.9135449181903937E-2</v>
      </c>
      <c r="I75" s="570">
        <f t="shared" si="1"/>
        <v>0.10598094069405381</v>
      </c>
    </row>
    <row r="76" spans="1:9">
      <c r="A76" s="528" t="s">
        <v>464</v>
      </c>
      <c r="B76" s="571" t="s">
        <v>93</v>
      </c>
      <c r="C76" s="571" t="str">
        <f t="shared" si="1"/>
        <v>-</v>
      </c>
      <c r="D76" s="571">
        <f t="shared" si="1"/>
        <v>9.6450685187075602E-5</v>
      </c>
      <c r="E76" s="571">
        <f t="shared" si="1"/>
        <v>7.3869503028157587E-5</v>
      </c>
      <c r="F76" s="571" t="str">
        <f t="shared" si="1"/>
        <v>-</v>
      </c>
      <c r="G76" s="572">
        <f t="shared" si="1"/>
        <v>8.7142854235066391E-5</v>
      </c>
      <c r="H76" s="572">
        <f t="shared" si="1"/>
        <v>6.772582397095995E-5</v>
      </c>
      <c r="I76" s="572">
        <f t="shared" si="1"/>
        <v>7.3918233202306105E-5</v>
      </c>
    </row>
    <row r="77" spans="1:9">
      <c r="A77" s="527" t="s">
        <v>465</v>
      </c>
      <c r="B77" s="569" t="s">
        <v>93</v>
      </c>
      <c r="C77" s="569">
        <f t="shared" si="1"/>
        <v>1.5818967733260565E-5</v>
      </c>
      <c r="D77" s="569">
        <f t="shared" si="1"/>
        <v>3.8833721130796276E-4</v>
      </c>
      <c r="E77" s="569">
        <f t="shared" si="1"/>
        <v>0</v>
      </c>
      <c r="F77" s="569">
        <f t="shared" si="1"/>
        <v>0</v>
      </c>
      <c r="G77" s="570">
        <f t="shared" si="1"/>
        <v>3.5226067646262601E-4</v>
      </c>
      <c r="H77" s="570">
        <f t="shared" si="1"/>
        <v>0</v>
      </c>
      <c r="I77" s="570">
        <f t="shared" si="1"/>
        <v>1.1308264515866609E-4</v>
      </c>
    </row>
    <row r="78" spans="1:9">
      <c r="A78" s="526" t="s">
        <v>466</v>
      </c>
      <c r="B78" s="573" t="s">
        <v>93</v>
      </c>
      <c r="C78" s="573">
        <f t="shared" si="1"/>
        <v>7.2819981465442806E-3</v>
      </c>
      <c r="D78" s="573">
        <f t="shared" si="1"/>
        <v>3.4794056666537588E-3</v>
      </c>
      <c r="E78" s="573">
        <f t="shared" si="1"/>
        <v>1.0126419847620203E-2</v>
      </c>
      <c r="F78" s="573">
        <f t="shared" si="1"/>
        <v>7.5566094840547509E-3</v>
      </c>
      <c r="G78" s="574">
        <f t="shared" si="1"/>
        <v>3.8464983075203901E-3</v>
      </c>
      <c r="H78" s="574">
        <f t="shared" si="1"/>
        <v>9.9127509742504127E-3</v>
      </c>
      <c r="I78" s="574">
        <f t="shared" si="1"/>
        <v>7.9653634677959075E-3</v>
      </c>
    </row>
    <row r="79" spans="1:9">
      <c r="A79" s="527" t="s">
        <v>467</v>
      </c>
      <c r="B79" s="569" t="s">
        <v>93</v>
      </c>
      <c r="C79" s="569">
        <f t="shared" si="1"/>
        <v>1.1336926875503406E-4</v>
      </c>
      <c r="D79" s="569">
        <f t="shared" si="1"/>
        <v>1.9247895861420779E-3</v>
      </c>
      <c r="E79" s="569">
        <f t="shared" si="1"/>
        <v>1.8447694717156227E-3</v>
      </c>
      <c r="F79" s="569">
        <f t="shared" si="1"/>
        <v>7.5566094840547509E-3</v>
      </c>
      <c r="G79" s="570">
        <f t="shared" si="1"/>
        <v>1.7499811720548513E-3</v>
      </c>
      <c r="H79" s="570">
        <f t="shared" si="1"/>
        <v>2.3198199864440088E-3</v>
      </c>
      <c r="I79" s="570">
        <f t="shared" si="1"/>
        <v>2.1368903603926339E-3</v>
      </c>
    </row>
    <row r="80" spans="1:9">
      <c r="A80" s="528" t="s">
        <v>468</v>
      </c>
      <c r="B80" s="571" t="s">
        <v>93</v>
      </c>
      <c r="C80" s="571">
        <f t="shared" si="1"/>
        <v>5.0792068896877464E-3</v>
      </c>
      <c r="D80" s="571">
        <f t="shared" si="1"/>
        <v>8.9945544083947285E-4</v>
      </c>
      <c r="E80" s="571">
        <f t="shared" si="1"/>
        <v>2.4239824754772599E-3</v>
      </c>
      <c r="F80" s="571" t="str">
        <f t="shared" si="1"/>
        <v>-</v>
      </c>
      <c r="G80" s="572">
        <f t="shared" si="1"/>
        <v>1.3028174747756421E-3</v>
      </c>
      <c r="H80" s="572">
        <f t="shared" si="1"/>
        <v>2.2223814119920063E-3</v>
      </c>
      <c r="I80" s="572">
        <f t="shared" si="1"/>
        <v>1.9271831076336054E-3</v>
      </c>
    </row>
    <row r="81" spans="1:9">
      <c r="A81" s="527" t="s">
        <v>469</v>
      </c>
      <c r="B81" s="569" t="s">
        <v>93</v>
      </c>
      <c r="C81" s="569">
        <f t="shared" si="1"/>
        <v>4.7456903199781697E-5</v>
      </c>
      <c r="D81" s="569">
        <f t="shared" si="1"/>
        <v>2.2247019357018899E-5</v>
      </c>
      <c r="E81" s="569">
        <f t="shared" si="1"/>
        <v>2.2305178534257176E-5</v>
      </c>
      <c r="F81" s="569" t="str">
        <f t="shared" si="1"/>
        <v>-</v>
      </c>
      <c r="G81" s="570">
        <f t="shared" si="1"/>
        <v>2.4807089891734225E-5</v>
      </c>
      <c r="H81" s="570">
        <f t="shared" si="1"/>
        <v>2.0450071181284532E-5</v>
      </c>
      <c r="I81" s="570">
        <f t="shared" si="1"/>
        <v>2.1848759537698217E-5</v>
      </c>
    </row>
    <row r="82" spans="1:9">
      <c r="A82" s="544" t="s">
        <v>470</v>
      </c>
      <c r="B82" s="571" t="s">
        <v>93</v>
      </c>
      <c r="C82" s="571">
        <f t="shared" si="1"/>
        <v>8.0413085977407877E-4</v>
      </c>
      <c r="D82" s="571">
        <f t="shared" si="1"/>
        <v>6.3150558111537813E-4</v>
      </c>
      <c r="E82" s="571">
        <f t="shared" si="1"/>
        <v>1.7975349759960196E-4</v>
      </c>
      <c r="F82" s="571" t="str">
        <f t="shared" si="1"/>
        <v>-</v>
      </c>
      <c r="G82" s="572">
        <f t="shared" si="1"/>
        <v>6.4829194917065446E-4</v>
      </c>
      <c r="H82" s="572">
        <f t="shared" si="1"/>
        <v>1.6480351481388124E-4</v>
      </c>
      <c r="I82" s="572">
        <f t="shared" si="1"/>
        <v>3.2001285932224899E-4</v>
      </c>
    </row>
    <row r="83" spans="1:9">
      <c r="A83" s="554" t="s">
        <v>471</v>
      </c>
      <c r="B83" s="575" t="s">
        <v>93</v>
      </c>
      <c r="C83" s="575">
        <f t="shared" si="1"/>
        <v>0.11782626291388022</v>
      </c>
      <c r="D83" s="575">
        <f t="shared" si="1"/>
        <v>4.0015629235117901E-2</v>
      </c>
      <c r="E83" s="575">
        <f t="shared" si="1"/>
        <v>4.8004483603299238E-2</v>
      </c>
      <c r="F83" s="575">
        <f t="shared" si="1"/>
        <v>4.324385306809627E-2</v>
      </c>
      <c r="G83" s="576">
        <f t="shared" si="1"/>
        <v>4.752453230366524E-2</v>
      </c>
      <c r="H83" s="576">
        <f t="shared" si="1"/>
        <v>4.7608547624516731E-2</v>
      </c>
      <c r="I83" s="576">
        <f t="shared" si="1"/>
        <v>4.7581575100353185E-2</v>
      </c>
    </row>
    <row r="84" spans="1:9">
      <c r="A84" s="528" t="s">
        <v>529</v>
      </c>
      <c r="B84" s="571" t="s">
        <v>93</v>
      </c>
      <c r="C84" s="571">
        <f t="shared" ref="C84:I93" si="2">IF(C19="-","-",C19/C$61)</f>
        <v>1.5687143002150064E-4</v>
      </c>
      <c r="D84" s="571">
        <f t="shared" si="2"/>
        <v>1.9105683902239836E-3</v>
      </c>
      <c r="E84" s="571">
        <f t="shared" si="2"/>
        <v>1.4209710795647364E-4</v>
      </c>
      <c r="F84" s="571" t="str">
        <f t="shared" si="2"/>
        <v>-</v>
      </c>
      <c r="G84" s="572">
        <f t="shared" si="2"/>
        <v>1.7412032787085454E-3</v>
      </c>
      <c r="H84" s="572">
        <f t="shared" si="2"/>
        <v>1.3027898287841849E-4</v>
      </c>
      <c r="I84" s="572">
        <f t="shared" si="2"/>
        <v>6.4745838076760284E-4</v>
      </c>
    </row>
    <row r="85" spans="1:9">
      <c r="A85" s="527" t="s">
        <v>473</v>
      </c>
      <c r="B85" s="569" t="s">
        <v>93</v>
      </c>
      <c r="C85" s="569">
        <f t="shared" si="2"/>
        <v>0.11163577354093093</v>
      </c>
      <c r="D85" s="569">
        <f t="shared" si="2"/>
        <v>1.492535632192E-2</v>
      </c>
      <c r="E85" s="569">
        <f t="shared" si="2"/>
        <v>1.6468438139572289E-3</v>
      </c>
      <c r="F85" s="569">
        <f t="shared" si="2"/>
        <v>2.2888231750487972E-2</v>
      </c>
      <c r="G85" s="570">
        <f t="shared" si="2"/>
        <v>2.4258280733821705E-2</v>
      </c>
      <c r="H85" s="570">
        <f t="shared" si="2"/>
        <v>3.4134777637654695E-3</v>
      </c>
      <c r="I85" s="570">
        <f t="shared" si="2"/>
        <v>1.0105112544389736E-2</v>
      </c>
    </row>
    <row r="86" spans="1:9">
      <c r="A86" s="544" t="s">
        <v>474</v>
      </c>
      <c r="B86" s="571" t="s">
        <v>93</v>
      </c>
      <c r="C86" s="571" t="str">
        <f t="shared" si="2"/>
        <v>-</v>
      </c>
      <c r="D86" s="571">
        <f t="shared" si="2"/>
        <v>2.0277172516482856E-3</v>
      </c>
      <c r="E86" s="571">
        <f t="shared" si="2"/>
        <v>3.2703327939197653E-4</v>
      </c>
      <c r="F86" s="571" t="str">
        <f t="shared" si="2"/>
        <v>-</v>
      </c>
      <c r="G86" s="572">
        <f t="shared" si="2"/>
        <v>1.8320353924659721E-3</v>
      </c>
      <c r="H86" s="572">
        <f t="shared" si="2"/>
        <v>2.9983413187853936E-4</v>
      </c>
      <c r="I86" s="572">
        <f t="shared" si="2"/>
        <v>7.9166019371641099E-4</v>
      </c>
    </row>
    <row r="87" spans="1:9">
      <c r="A87" s="527" t="s">
        <v>475</v>
      </c>
      <c r="B87" s="569" t="s">
        <v>93</v>
      </c>
      <c r="C87" s="569" t="str">
        <f t="shared" si="2"/>
        <v>-</v>
      </c>
      <c r="D87" s="569">
        <f t="shared" si="2"/>
        <v>1.7186526472897003E-2</v>
      </c>
      <c r="E87" s="569">
        <f t="shared" si="2"/>
        <v>3.7139106311532354E-2</v>
      </c>
      <c r="F87" s="569">
        <f t="shared" si="2"/>
        <v>2.0355621317608298E-2</v>
      </c>
      <c r="G87" s="570">
        <f t="shared" si="2"/>
        <v>1.5527966113769638E-2</v>
      </c>
      <c r="H87" s="570">
        <f t="shared" si="2"/>
        <v>3.574317573606272E-2</v>
      </c>
      <c r="I87" s="570">
        <f t="shared" si="2"/>
        <v>2.9253692113651444E-2</v>
      </c>
    </row>
    <row r="88" spans="1:9">
      <c r="A88" s="528" t="s">
        <v>476</v>
      </c>
      <c r="B88" s="571" t="s">
        <v>93</v>
      </c>
      <c r="C88" s="571">
        <f t="shared" si="2"/>
        <v>6.0336179429278007E-3</v>
      </c>
      <c r="D88" s="571">
        <f t="shared" si="2"/>
        <v>3.8735158386809485E-4</v>
      </c>
      <c r="E88" s="571">
        <f t="shared" si="2"/>
        <v>5.889485581571775E-3</v>
      </c>
      <c r="F88" s="571" t="str">
        <f t="shared" si="2"/>
        <v>-</v>
      </c>
      <c r="G88" s="572">
        <f t="shared" si="2"/>
        <v>9.3223771654681238E-4</v>
      </c>
      <c r="H88" s="572">
        <f t="shared" si="2"/>
        <v>5.3996608536136387E-3</v>
      </c>
      <c r="I88" s="572">
        <f t="shared" si="2"/>
        <v>3.9655294366907892E-3</v>
      </c>
    </row>
    <row r="89" spans="1:9">
      <c r="A89" s="527" t="s">
        <v>477</v>
      </c>
      <c r="B89" s="569" t="s">
        <v>93</v>
      </c>
      <c r="C89" s="569" t="str">
        <f t="shared" si="2"/>
        <v>-</v>
      </c>
      <c r="D89" s="569">
        <f t="shared" si="2"/>
        <v>2.8722591636951168E-3</v>
      </c>
      <c r="E89" s="569">
        <f t="shared" si="2"/>
        <v>2.5476450094098326E-3</v>
      </c>
      <c r="F89" s="569" t="str">
        <f t="shared" si="2"/>
        <v>-</v>
      </c>
      <c r="G89" s="570">
        <f t="shared" si="2"/>
        <v>2.5950760343665972E-3</v>
      </c>
      <c r="H89" s="570">
        <f t="shared" si="2"/>
        <v>2.3357590125117748E-3</v>
      </c>
      <c r="I89" s="570">
        <f t="shared" si="2"/>
        <v>2.4190048106476235E-3</v>
      </c>
    </row>
    <row r="90" spans="1:9">
      <c r="A90" s="526" t="s">
        <v>478</v>
      </c>
      <c r="B90" s="573" t="s">
        <v>93</v>
      </c>
      <c r="C90" s="573">
        <f t="shared" si="2"/>
        <v>4.7572908963158946E-2</v>
      </c>
      <c r="D90" s="573">
        <f t="shared" si="2"/>
        <v>5.2813860737882939E-2</v>
      </c>
      <c r="E90" s="573">
        <f t="shared" si="2"/>
        <v>6.7691427798432291E-2</v>
      </c>
      <c r="F90" s="573">
        <f t="shared" si="2"/>
        <v>0.14075947939017749</v>
      </c>
      <c r="G90" s="574">
        <f t="shared" si="2"/>
        <v>5.2308102529865196E-2</v>
      </c>
      <c r="H90" s="574">
        <f t="shared" si="2"/>
        <v>7.3768459121420438E-2</v>
      </c>
      <c r="I90" s="574">
        <f t="shared" si="2"/>
        <v>6.6879257138908618E-2</v>
      </c>
    </row>
    <row r="91" spans="1:9">
      <c r="A91" s="530" t="s">
        <v>530</v>
      </c>
      <c r="B91" s="577" t="s">
        <v>93</v>
      </c>
      <c r="C91" s="577">
        <f t="shared" si="2"/>
        <v>5.2729892444201888E-5</v>
      </c>
      <c r="D91" s="577">
        <f t="shared" si="2"/>
        <v>4.3057838730230246E-4</v>
      </c>
      <c r="E91" s="577">
        <f t="shared" si="2"/>
        <v>5.1176608008202005E-3</v>
      </c>
      <c r="F91" s="577">
        <f t="shared" si="2"/>
        <v>5.546142035909263E-3</v>
      </c>
      <c r="G91" s="578">
        <f t="shared" si="2"/>
        <v>3.941146896645776E-4</v>
      </c>
      <c r="H91" s="578">
        <f t="shared" si="2"/>
        <v>5.1532976431473412E-3</v>
      </c>
      <c r="I91" s="578">
        <f t="shared" si="2"/>
        <v>3.6255055639601809E-3</v>
      </c>
    </row>
    <row r="92" spans="1:9">
      <c r="A92" s="528" t="s">
        <v>479</v>
      </c>
      <c r="B92" s="571" t="s">
        <v>93</v>
      </c>
      <c r="C92" s="571">
        <f t="shared" si="2"/>
        <v>3.3540166336445715E-2</v>
      </c>
      <c r="D92" s="571">
        <f t="shared" si="2"/>
        <v>1.85290918499171E-2</v>
      </c>
      <c r="E92" s="571">
        <f t="shared" si="2"/>
        <v>2.5791805956492959E-2</v>
      </c>
      <c r="F92" s="571">
        <f t="shared" si="2"/>
        <v>0.11797321739155589</v>
      </c>
      <c r="G92" s="572">
        <f t="shared" si="2"/>
        <v>1.9977849176964366E-2</v>
      </c>
      <c r="H92" s="572">
        <f t="shared" si="2"/>
        <v>3.3458481754235984E-2</v>
      </c>
      <c r="I92" s="572">
        <f t="shared" si="2"/>
        <v>2.9130930672211598E-2</v>
      </c>
    </row>
    <row r="93" spans="1:9">
      <c r="A93" s="530" t="s">
        <v>480</v>
      </c>
      <c r="B93" s="577" t="s">
        <v>93</v>
      </c>
      <c r="C93" s="577">
        <f t="shared" si="2"/>
        <v>1.2814682111252163E-2</v>
      </c>
      <c r="D93" s="577">
        <f t="shared" si="2"/>
        <v>3.3326457408574255E-2</v>
      </c>
      <c r="E93" s="577">
        <f t="shared" si="2"/>
        <v>3.4604450788445415E-2</v>
      </c>
      <c r="F93" s="577">
        <f t="shared" si="2"/>
        <v>1.7240119962712339E-2</v>
      </c>
      <c r="G93" s="578">
        <f t="shared" si="2"/>
        <v>3.134687486642336E-2</v>
      </c>
      <c r="H93" s="578">
        <f t="shared" si="2"/>
        <v>3.3160271598598308E-2</v>
      </c>
      <c r="I93" s="578">
        <f t="shared" si="2"/>
        <v>3.2578174861625883E-2</v>
      </c>
    </row>
    <row r="94" spans="1:9">
      <c r="A94" s="526" t="s">
        <v>481</v>
      </c>
      <c r="B94" s="573" t="s">
        <v>93</v>
      </c>
      <c r="C94" s="573">
        <f t="shared" ref="C94:I103" si="3">IF(C29="-","-",C29/C$61)</f>
        <v>7.3738799841283023E-2</v>
      </c>
      <c r="D94" s="573">
        <f t="shared" si="3"/>
        <v>8.4668353966974433E-2</v>
      </c>
      <c r="E94" s="573">
        <f t="shared" si="3"/>
        <v>8.9230489053504017E-2</v>
      </c>
      <c r="F94" s="573">
        <f t="shared" si="3"/>
        <v>7.4550736460261086E-2</v>
      </c>
      <c r="G94" s="574">
        <f t="shared" si="3"/>
        <v>8.3613632246469005E-2</v>
      </c>
      <c r="H94" s="574">
        <f t="shared" si="3"/>
        <v>8.8009527808457902E-2</v>
      </c>
      <c r="I94" s="574">
        <f t="shared" si="3"/>
        <v>8.6598395623125796E-2</v>
      </c>
    </row>
    <row r="95" spans="1:9">
      <c r="A95" s="527" t="s">
        <v>531</v>
      </c>
      <c r="B95" s="569" t="s">
        <v>93</v>
      </c>
      <c r="C95" s="569">
        <f t="shared" si="3"/>
        <v>3.7306398904272833E-4</v>
      </c>
      <c r="D95" s="569">
        <f t="shared" si="3"/>
        <v>1.0646184389773411E-3</v>
      </c>
      <c r="E95" s="569">
        <f t="shared" si="3"/>
        <v>3.7330996450393246E-3</v>
      </c>
      <c r="F95" s="569">
        <f t="shared" si="3"/>
        <v>2.683033896625814E-4</v>
      </c>
      <c r="G95" s="570">
        <f t="shared" si="3"/>
        <v>9.9775387703011052E-4</v>
      </c>
      <c r="H95" s="570">
        <f t="shared" si="3"/>
        <v>3.4449347850237398E-3</v>
      </c>
      <c r="I95" s="570">
        <f t="shared" si="3"/>
        <v>2.6593411655623034E-3</v>
      </c>
    </row>
    <row r="96" spans="1:9">
      <c r="A96" s="528" t="s">
        <v>482</v>
      </c>
      <c r="B96" s="571" t="s">
        <v>93</v>
      </c>
      <c r="C96" s="571">
        <f t="shared" si="3"/>
        <v>6.5648716093031356E-2</v>
      </c>
      <c r="D96" s="571">
        <f t="shared" si="3"/>
        <v>7.9774150512350248E-2</v>
      </c>
      <c r="E96" s="571">
        <f t="shared" si="3"/>
        <v>7.9887768214031568E-2</v>
      </c>
      <c r="F96" s="571">
        <f t="shared" si="3"/>
        <v>5.9788987700712275E-2</v>
      </c>
      <c r="G96" s="572">
        <f t="shared" si="3"/>
        <v>7.8411013024867138E-2</v>
      </c>
      <c r="H96" s="572">
        <f t="shared" si="3"/>
        <v>7.8216169161545279E-2</v>
      </c>
      <c r="I96" s="572">
        <f t="shared" si="3"/>
        <v>7.827871470159331E-2</v>
      </c>
    </row>
    <row r="97" spans="1:9">
      <c r="A97" s="527" t="s">
        <v>483</v>
      </c>
      <c r="B97" s="569" t="s">
        <v>93</v>
      </c>
      <c r="C97" s="569">
        <f t="shared" si="3"/>
        <v>6.1245770073940498E-3</v>
      </c>
      <c r="D97" s="569">
        <f t="shared" si="3"/>
        <v>3.7803036436534388E-3</v>
      </c>
      <c r="E97" s="569">
        <f t="shared" si="3"/>
        <v>3.3517466955698036E-3</v>
      </c>
      <c r="F97" s="569">
        <f t="shared" si="3"/>
        <v>1.4493445369886237E-2</v>
      </c>
      <c r="G97" s="570">
        <f t="shared" si="3"/>
        <v>4.0065358412834755E-3</v>
      </c>
      <c r="H97" s="570">
        <f t="shared" si="3"/>
        <v>4.2783954801974451E-3</v>
      </c>
      <c r="I97" s="570">
        <f t="shared" si="3"/>
        <v>4.1911229837678825E-3</v>
      </c>
    </row>
    <row r="98" spans="1:9">
      <c r="A98" s="526" t="s">
        <v>484</v>
      </c>
      <c r="B98" s="573" t="s">
        <v>93</v>
      </c>
      <c r="C98" s="573">
        <f t="shared" si="3"/>
        <v>3.0038901478150713E-2</v>
      </c>
      <c r="D98" s="573">
        <f t="shared" si="3"/>
        <v>3.93738449678439E-2</v>
      </c>
      <c r="E98" s="573">
        <f t="shared" si="3"/>
        <v>1.8101111604813636E-2</v>
      </c>
      <c r="F98" s="573">
        <f t="shared" si="3"/>
        <v>6.7408514691237771E-3</v>
      </c>
      <c r="G98" s="574">
        <f t="shared" si="3"/>
        <v>3.8472870457631016E-2</v>
      </c>
      <c r="H98" s="574">
        <f t="shared" si="3"/>
        <v>1.7156286481197755E-2</v>
      </c>
      <c r="I98" s="574">
        <f t="shared" si="3"/>
        <v>2.3999330897053708E-2</v>
      </c>
    </row>
    <row r="99" spans="1:9">
      <c r="A99" s="527" t="s">
        <v>532</v>
      </c>
      <c r="B99" s="569" t="s">
        <v>93</v>
      </c>
      <c r="C99" s="569">
        <f t="shared" si="3"/>
        <v>1.2118647530988699E-2</v>
      </c>
      <c r="D99" s="569">
        <f t="shared" si="3"/>
        <v>5.0390906882847612E-3</v>
      </c>
      <c r="E99" s="569">
        <f t="shared" si="3"/>
        <v>2.8769088066552349E-3</v>
      </c>
      <c r="F99" s="569">
        <f t="shared" si="3"/>
        <v>1.3885242807335746E-4</v>
      </c>
      <c r="G99" s="570">
        <f t="shared" si="3"/>
        <v>5.7222959508722937E-3</v>
      </c>
      <c r="H99" s="570">
        <f t="shared" si="3"/>
        <v>2.6491864269990503E-3</v>
      </c>
      <c r="I99" s="570">
        <f t="shared" si="3"/>
        <v>3.6357561034816056E-3</v>
      </c>
    </row>
    <row r="100" spans="1:9">
      <c r="A100" s="528" t="s">
        <v>485</v>
      </c>
      <c r="B100" s="571" t="s">
        <v>93</v>
      </c>
      <c r="C100" s="571">
        <f t="shared" si="3"/>
        <v>3.6910924710941321E-5</v>
      </c>
      <c r="D100" s="571">
        <f t="shared" si="3"/>
        <v>2.2403311708197953E-3</v>
      </c>
      <c r="E100" s="571">
        <f t="shared" si="3"/>
        <v>1.2805796617314707E-4</v>
      </c>
      <c r="F100" s="571">
        <f t="shared" si="3"/>
        <v>2.0878487492072034E-3</v>
      </c>
      <c r="G100" s="572">
        <f t="shared" si="3"/>
        <v>2.0276933629966762E-3</v>
      </c>
      <c r="H100" s="572">
        <f t="shared" si="3"/>
        <v>2.9105263072422304E-4</v>
      </c>
      <c r="I100" s="572">
        <f t="shared" si="3"/>
        <v>8.485486461201748E-4</v>
      </c>
    </row>
    <row r="101" spans="1:9">
      <c r="A101" s="530" t="s">
        <v>486</v>
      </c>
      <c r="B101" s="577" t="s">
        <v>93</v>
      </c>
      <c r="C101" s="577">
        <f t="shared" si="3"/>
        <v>1.1156326993882014E-2</v>
      </c>
      <c r="D101" s="577">
        <f t="shared" si="3"/>
        <v>1.6401826226842154E-2</v>
      </c>
      <c r="E101" s="577">
        <f t="shared" si="3"/>
        <v>3.2201461422176865E-3</v>
      </c>
      <c r="F101" s="577" t="str">
        <f t="shared" si="3"/>
        <v>-</v>
      </c>
      <c r="G101" s="578">
        <f t="shared" si="3"/>
        <v>1.5895619907549698E-2</v>
      </c>
      <c r="H101" s="578">
        <f t="shared" si="3"/>
        <v>2.9523286586275034E-3</v>
      </c>
      <c r="I101" s="578">
        <f t="shared" si="3"/>
        <v>7.1073810582117933E-3</v>
      </c>
    </row>
    <row r="102" spans="1:9">
      <c r="A102" s="529" t="s">
        <v>487</v>
      </c>
      <c r="B102" s="571" t="s">
        <v>93</v>
      </c>
      <c r="C102" s="571" t="str">
        <f t="shared" si="3"/>
        <v>-</v>
      </c>
      <c r="D102" s="571">
        <f t="shared" si="3"/>
        <v>1.7178078237698137E-5</v>
      </c>
      <c r="E102" s="571">
        <f t="shared" si="3"/>
        <v>4.1986218417425274E-5</v>
      </c>
      <c r="F102" s="571" t="str">
        <f t="shared" si="3"/>
        <v>-</v>
      </c>
      <c r="G102" s="572">
        <f t="shared" si="3"/>
        <v>1.5520333163033722E-5</v>
      </c>
      <c r="H102" s="572">
        <f t="shared" si="3"/>
        <v>3.8494251635359117E-5</v>
      </c>
      <c r="I102" s="572">
        <f t="shared" si="3"/>
        <v>3.1078328987267932E-5</v>
      </c>
    </row>
    <row r="103" spans="1:9">
      <c r="A103" s="530" t="s">
        <v>488</v>
      </c>
      <c r="B103" s="569" t="s">
        <v>93</v>
      </c>
      <c r="C103" s="569">
        <f t="shared" si="3"/>
        <v>0</v>
      </c>
      <c r="D103" s="569">
        <f t="shared" si="3"/>
        <v>9.3245987968305025E-3</v>
      </c>
      <c r="E103" s="569">
        <f t="shared" si="3"/>
        <v>2.8096652537210774E-3</v>
      </c>
      <c r="F103" s="569">
        <f t="shared" si="3"/>
        <v>8.6782767545848423E-5</v>
      </c>
      <c r="G103" s="570">
        <f t="shared" si="3"/>
        <v>8.4247421589241402E-3</v>
      </c>
      <c r="H103" s="570">
        <f t="shared" si="3"/>
        <v>2.583204873805318E-3</v>
      </c>
      <c r="I103" s="570">
        <f t="shared" si="3"/>
        <v>4.4584537873824104E-3</v>
      </c>
    </row>
    <row r="104" spans="1:9">
      <c r="A104" s="529" t="s">
        <v>489</v>
      </c>
      <c r="B104" s="581" t="s">
        <v>93</v>
      </c>
      <c r="C104" s="581">
        <f t="shared" ref="C104:I113" si="4">IF(C39="-","-",C39/C$61)</f>
        <v>6.6255109856139674E-3</v>
      </c>
      <c r="D104" s="581">
        <f t="shared" si="4"/>
        <v>6.3108316935543479E-3</v>
      </c>
      <c r="E104" s="581">
        <f t="shared" si="4"/>
        <v>8.6229196074787146E-3</v>
      </c>
      <c r="F104" s="581">
        <f t="shared" si="4"/>
        <v>4.4273675242973666E-3</v>
      </c>
      <c r="G104" s="582">
        <f t="shared" si="4"/>
        <v>6.3412010397096629E-3</v>
      </c>
      <c r="H104" s="582">
        <f t="shared" si="4"/>
        <v>8.2739183581431799E-3</v>
      </c>
      <c r="I104" s="582">
        <f t="shared" si="4"/>
        <v>7.6535183690484999E-3</v>
      </c>
    </row>
    <row r="105" spans="1:9" s="7" customFormat="1">
      <c r="A105" s="560" t="s">
        <v>567</v>
      </c>
      <c r="B105" s="579" t="s">
        <v>93</v>
      </c>
      <c r="C105" s="579">
        <f t="shared" si="4"/>
        <v>3.1081635101234805E-2</v>
      </c>
      <c r="D105" s="579">
        <f t="shared" si="4"/>
        <v>5.9774502522150212E-2</v>
      </c>
      <c r="E105" s="579">
        <f t="shared" si="4"/>
        <v>8.8385910028650982E-2</v>
      </c>
      <c r="F105" s="579">
        <f t="shared" si="4"/>
        <v>6.0739259005339309E-2</v>
      </c>
      <c r="G105" s="580">
        <f t="shared" si="4"/>
        <v>5.700554762859486E-2</v>
      </c>
      <c r="H105" s="580">
        <f t="shared" si="4"/>
        <v>8.6086559497467172E-2</v>
      </c>
      <c r="I105" s="580">
        <f t="shared" si="4"/>
        <v>7.6750975924872275E-2</v>
      </c>
    </row>
    <row r="106" spans="1:9">
      <c r="A106" s="529" t="s">
        <v>533</v>
      </c>
      <c r="B106" s="581" t="s">
        <v>93</v>
      </c>
      <c r="C106" s="581">
        <f t="shared" si="4"/>
        <v>4.0812936751812258E-3</v>
      </c>
      <c r="D106" s="581">
        <f t="shared" si="4"/>
        <v>3.2885600335113327E-2</v>
      </c>
      <c r="E106" s="581">
        <f t="shared" si="4"/>
        <v>5.0573449739249175E-2</v>
      </c>
      <c r="F106" s="581">
        <f t="shared" si="4"/>
        <v>1.1252832191778344E-3</v>
      </c>
      <c r="G106" s="582">
        <f t="shared" si="4"/>
        <v>3.0105884292608655E-2</v>
      </c>
      <c r="H106" s="582">
        <f t="shared" si="4"/>
        <v>4.6460877600369405E-2</v>
      </c>
      <c r="I106" s="582">
        <f t="shared" si="4"/>
        <v>4.1210599335569011E-2</v>
      </c>
    </row>
    <row r="107" spans="1:9">
      <c r="A107" s="530" t="s">
        <v>714</v>
      </c>
      <c r="B107" s="577" t="s">
        <v>93</v>
      </c>
      <c r="C107" s="577">
        <f t="shared" si="4"/>
        <v>2.6999023178742469E-2</v>
      </c>
      <c r="D107" s="577">
        <f t="shared" si="4"/>
        <v>2.4922857052340333E-2</v>
      </c>
      <c r="E107" s="577">
        <f t="shared" si="4"/>
        <v>3.5168181374165622E-2</v>
      </c>
      <c r="F107" s="577">
        <f t="shared" si="4"/>
        <v>5.9613975786161476E-2</v>
      </c>
      <c r="G107" s="578">
        <f t="shared" si="4"/>
        <v>2.5123348483892437E-2</v>
      </c>
      <c r="H107" s="578">
        <f t="shared" si="4"/>
        <v>3.7201386105824671E-2</v>
      </c>
      <c r="I107" s="578">
        <f t="shared" si="4"/>
        <v>3.3324054757320316E-2</v>
      </c>
    </row>
    <row r="108" spans="1:9">
      <c r="A108" s="557" t="s">
        <v>490</v>
      </c>
      <c r="B108" s="583" t="s">
        <v>93</v>
      </c>
      <c r="C108" s="583">
        <f t="shared" si="4"/>
        <v>0.27786807771858851</v>
      </c>
      <c r="D108" s="583">
        <f t="shared" si="4"/>
        <v>0.21279105050284597</v>
      </c>
      <c r="E108" s="583">
        <f t="shared" si="4"/>
        <v>0.22573693521729865</v>
      </c>
      <c r="F108" s="583">
        <f t="shared" si="4"/>
        <v>0.26078077009581546</v>
      </c>
      <c r="G108" s="584">
        <f t="shared" si="4"/>
        <v>0.21907128361805933</v>
      </c>
      <c r="H108" s="584">
        <f t="shared" si="4"/>
        <v>0.22865152411072417</v>
      </c>
      <c r="I108" s="584">
        <f t="shared" si="4"/>
        <v>0.2255760680694632</v>
      </c>
    </row>
    <row r="109" spans="1:9">
      <c r="A109" s="530" t="s">
        <v>534</v>
      </c>
      <c r="B109" s="577" t="s">
        <v>93</v>
      </c>
      <c r="C109" s="577">
        <f t="shared" si="4"/>
        <v>2.9655291510619141E-2</v>
      </c>
      <c r="D109" s="577">
        <f t="shared" si="4"/>
        <v>3.4757447647342496E-2</v>
      </c>
      <c r="E109" s="577">
        <f t="shared" si="4"/>
        <v>2.0097359480163376E-2</v>
      </c>
      <c r="F109" s="577">
        <f t="shared" si="4"/>
        <v>5.5726830989837023E-2</v>
      </c>
      <c r="G109" s="578">
        <f t="shared" si="4"/>
        <v>3.4265206364456097E-2</v>
      </c>
      <c r="H109" s="578">
        <f t="shared" si="4"/>
        <v>2.306064306211186E-2</v>
      </c>
      <c r="I109" s="578">
        <f t="shared" si="4"/>
        <v>2.6657528576135535E-2</v>
      </c>
    </row>
    <row r="110" spans="1:9">
      <c r="A110" s="529" t="s">
        <v>491</v>
      </c>
      <c r="B110" s="581" t="s">
        <v>93</v>
      </c>
      <c r="C110" s="581">
        <f t="shared" si="4"/>
        <v>0.11032148097175919</v>
      </c>
      <c r="D110" s="581">
        <f t="shared" si="4"/>
        <v>1.5936046859544566E-2</v>
      </c>
      <c r="E110" s="581">
        <f t="shared" si="4"/>
        <v>2.0249493918460267E-2</v>
      </c>
      <c r="F110" s="581">
        <f t="shared" si="4"/>
        <v>1.3878010910040261E-3</v>
      </c>
      <c r="G110" s="582">
        <f t="shared" si="4"/>
        <v>2.5044601875466879E-2</v>
      </c>
      <c r="H110" s="582">
        <f t="shared" si="4"/>
        <v>1.8680779140494336E-2</v>
      </c>
      <c r="I110" s="582">
        <f t="shared" si="4"/>
        <v>2.0723691357316817E-2</v>
      </c>
    </row>
    <row r="111" spans="1:9">
      <c r="A111" s="530" t="s">
        <v>492</v>
      </c>
      <c r="B111" s="577" t="s">
        <v>93</v>
      </c>
      <c r="C111" s="577">
        <f t="shared" si="4"/>
        <v>2.3860276331001355E-2</v>
      </c>
      <c r="D111" s="577">
        <f t="shared" si="4"/>
        <v>5.1708268358191083E-2</v>
      </c>
      <c r="E111" s="577">
        <f t="shared" si="4"/>
        <v>4.675841136482959E-2</v>
      </c>
      <c r="F111" s="577">
        <f t="shared" si="4"/>
        <v>1.0385004516319862E-2</v>
      </c>
      <c r="G111" s="578">
        <f t="shared" si="4"/>
        <v>4.9020845079596406E-2</v>
      </c>
      <c r="H111" s="578">
        <f t="shared" si="4"/>
        <v>4.373325913566331E-2</v>
      </c>
      <c r="I111" s="578">
        <f t="shared" si="4"/>
        <v>4.5430677030574698E-2</v>
      </c>
    </row>
    <row r="112" spans="1:9">
      <c r="A112" s="529" t="s">
        <v>493</v>
      </c>
      <c r="B112" s="581" t="s">
        <v>93</v>
      </c>
      <c r="C112" s="581">
        <f t="shared" si="4"/>
        <v>1.1174782456237485E-2</v>
      </c>
      <c r="D112" s="581">
        <f t="shared" si="4"/>
        <v>6.1235624799794424E-3</v>
      </c>
      <c r="E112" s="581">
        <f t="shared" si="4"/>
        <v>1.5512267618581706E-2</v>
      </c>
      <c r="F112" s="581">
        <f t="shared" si="4"/>
        <v>2.831287791183305E-2</v>
      </c>
      <c r="G112" s="582">
        <f t="shared" si="4"/>
        <v>6.6110258482243722E-3</v>
      </c>
      <c r="H112" s="582">
        <f t="shared" si="4"/>
        <v>1.657688784681742E-2</v>
      </c>
      <c r="I112" s="582">
        <f t="shared" si="4"/>
        <v>1.3377607496305313E-2</v>
      </c>
    </row>
    <row r="113" spans="1:11">
      <c r="A113" s="527" t="s">
        <v>494</v>
      </c>
      <c r="B113" s="569" t="s">
        <v>93</v>
      </c>
      <c r="C113" s="569">
        <f t="shared" si="4"/>
        <v>6.0415274267944311E-3</v>
      </c>
      <c r="D113" s="569">
        <f t="shared" si="4"/>
        <v>1.6195266876229831E-3</v>
      </c>
      <c r="E113" s="569">
        <f t="shared" si="4"/>
        <v>6.2716257726366234E-3</v>
      </c>
      <c r="F113" s="569">
        <f t="shared" si="4"/>
        <v>3.3216104278173484E-3</v>
      </c>
      <c r="G113" s="570">
        <f t="shared" si="4"/>
        <v>2.0463940922996757E-3</v>
      </c>
      <c r="H113" s="570">
        <f t="shared" si="4"/>
        <v>6.0263352407836498E-3</v>
      </c>
      <c r="I113" s="570">
        <f t="shared" si="4"/>
        <v>4.7486543206064925E-3</v>
      </c>
      <c r="K113" s="272"/>
    </row>
    <row r="114" spans="1:11">
      <c r="A114" s="528" t="s">
        <v>495</v>
      </c>
      <c r="B114" s="571" t="s">
        <v>93</v>
      </c>
      <c r="C114" s="571">
        <f t="shared" ref="C114:I123" si="5">IF(C49="-","-",C49/C$61)</f>
        <v>9.1195030734936067E-2</v>
      </c>
      <c r="D114" s="571">
        <f t="shared" si="5"/>
        <v>9.0355424295012352E-2</v>
      </c>
      <c r="E114" s="571">
        <f t="shared" si="5"/>
        <v>0.11413914114697293</v>
      </c>
      <c r="F114" s="571">
        <f t="shared" si="5"/>
        <v>0.16164664515900412</v>
      </c>
      <c r="G114" s="572">
        <f t="shared" si="5"/>
        <v>9.0436345261769496E-2</v>
      </c>
      <c r="H114" s="572">
        <f t="shared" si="5"/>
        <v>0.11809031942349565</v>
      </c>
      <c r="I114" s="572">
        <f t="shared" si="5"/>
        <v>0.10921284187591243</v>
      </c>
    </row>
    <row r="115" spans="1:11" s="7" customFormat="1">
      <c r="A115" s="554" t="s">
        <v>496</v>
      </c>
      <c r="B115" s="575" t="s">
        <v>93</v>
      </c>
      <c r="C115" s="575">
        <f t="shared" si="5"/>
        <v>0.14895930966024812</v>
      </c>
      <c r="D115" s="575">
        <f t="shared" si="5"/>
        <v>0.19972655878739659</v>
      </c>
      <c r="E115" s="575">
        <f t="shared" si="5"/>
        <v>0.14030495246471236</v>
      </c>
      <c r="F115" s="575">
        <f t="shared" si="5"/>
        <v>0.15364527399127689</v>
      </c>
      <c r="G115" s="576">
        <f t="shared" si="5"/>
        <v>0.1948273782747903</v>
      </c>
      <c r="H115" s="576">
        <f t="shared" si="5"/>
        <v>0.14141446766750521</v>
      </c>
      <c r="I115" s="576">
        <f t="shared" si="5"/>
        <v>0.15856106274980075</v>
      </c>
    </row>
    <row r="116" spans="1:11">
      <c r="A116" s="528" t="s">
        <v>497</v>
      </c>
      <c r="B116" s="571" t="s">
        <v>93</v>
      </c>
      <c r="C116" s="571" t="str">
        <f t="shared" si="5"/>
        <v>-</v>
      </c>
      <c r="D116" s="571">
        <f t="shared" si="5"/>
        <v>9.6760453811034096E-4</v>
      </c>
      <c r="E116" s="571">
        <f t="shared" si="5"/>
        <v>3.2021051889914492E-4</v>
      </c>
      <c r="F116" s="571" t="str">
        <f t="shared" si="5"/>
        <v>-</v>
      </c>
      <c r="G116" s="572">
        <f t="shared" si="5"/>
        <v>8.7422729095383393E-4</v>
      </c>
      <c r="H116" s="572">
        <f t="shared" si="5"/>
        <v>2.9357881598779352E-4</v>
      </c>
      <c r="I116" s="572">
        <f t="shared" si="5"/>
        <v>4.7997845018049931E-4</v>
      </c>
    </row>
    <row r="117" spans="1:11">
      <c r="A117" s="527" t="s">
        <v>498</v>
      </c>
      <c r="B117" s="569" t="s">
        <v>93</v>
      </c>
      <c r="C117" s="569">
        <f t="shared" si="5"/>
        <v>3.1637935466521129E-5</v>
      </c>
      <c r="D117" s="569">
        <f t="shared" si="5"/>
        <v>6.3879077593520198E-2</v>
      </c>
      <c r="E117" s="569">
        <f t="shared" si="5"/>
        <v>2.7366879578342902E-2</v>
      </c>
      <c r="F117" s="569">
        <f t="shared" si="5"/>
        <v>2.4519747780349922E-2</v>
      </c>
      <c r="G117" s="570">
        <f t="shared" si="5"/>
        <v>5.7717574716410432E-2</v>
      </c>
      <c r="H117" s="570">
        <f t="shared" si="5"/>
        <v>2.7130086932651121E-2</v>
      </c>
      <c r="I117" s="570">
        <f t="shared" si="5"/>
        <v>3.6949233610857501E-2</v>
      </c>
    </row>
    <row r="118" spans="1:11">
      <c r="A118" s="528" t="s">
        <v>499</v>
      </c>
      <c r="B118" s="571" t="s">
        <v>93</v>
      </c>
      <c r="C118" s="571">
        <f t="shared" si="5"/>
        <v>0.14323416158811891</v>
      </c>
      <c r="D118" s="571">
        <f t="shared" si="5"/>
        <v>0.130425263039323</v>
      </c>
      <c r="E118" s="571">
        <f t="shared" si="5"/>
        <v>0.10729079530229321</v>
      </c>
      <c r="F118" s="571">
        <f t="shared" si="5"/>
        <v>0.12562167197126334</v>
      </c>
      <c r="G118" s="572">
        <f t="shared" si="5"/>
        <v>0.13166140332308143</v>
      </c>
      <c r="H118" s="572">
        <f t="shared" si="5"/>
        <v>0.1088153700810286</v>
      </c>
      <c r="I118" s="572">
        <f t="shared" si="5"/>
        <v>0.11614943506050431</v>
      </c>
    </row>
    <row r="119" spans="1:11">
      <c r="A119" s="527" t="s">
        <v>500</v>
      </c>
      <c r="B119" s="569" t="s">
        <v>93</v>
      </c>
      <c r="C119" s="569">
        <f t="shared" si="5"/>
        <v>5.694828383973804E-3</v>
      </c>
      <c r="D119" s="569">
        <f t="shared" si="5"/>
        <v>4.4544728125231001E-3</v>
      </c>
      <c r="E119" s="569">
        <f t="shared" si="5"/>
        <v>5.3270670651771089E-3</v>
      </c>
      <c r="F119" s="569">
        <f t="shared" si="5"/>
        <v>3.5038542396636299E-3</v>
      </c>
      <c r="G119" s="570">
        <f t="shared" si="5"/>
        <v>4.5741729443445943E-3</v>
      </c>
      <c r="H119" s="570">
        <f t="shared" si="5"/>
        <v>5.1754318378376719E-3</v>
      </c>
      <c r="I119" s="570">
        <f t="shared" si="5"/>
        <v>4.9824156282584258E-3</v>
      </c>
    </row>
    <row r="120" spans="1:11" s="7" customFormat="1">
      <c r="A120" s="526" t="s">
        <v>501</v>
      </c>
      <c r="B120" s="573" t="s">
        <v>93</v>
      </c>
      <c r="C120" s="573">
        <f t="shared" si="5"/>
        <v>0.18386122546906536</v>
      </c>
      <c r="D120" s="573">
        <f t="shared" si="5"/>
        <v>0.13411094644874913</v>
      </c>
      <c r="E120" s="573">
        <f t="shared" si="5"/>
        <v>0.1584287628688579</v>
      </c>
      <c r="F120" s="573">
        <f t="shared" si="5"/>
        <v>0.12121816970804108</v>
      </c>
      <c r="G120" s="574">
        <f t="shared" si="5"/>
        <v>0.13891207044297574</v>
      </c>
      <c r="H120" s="574">
        <f t="shared" si="5"/>
        <v>0.15533392891158285</v>
      </c>
      <c r="I120" s="574">
        <f t="shared" si="5"/>
        <v>0.15006218116125625</v>
      </c>
    </row>
    <row r="121" spans="1:11">
      <c r="A121" s="527" t="s">
        <v>502</v>
      </c>
      <c r="B121" s="569" t="s">
        <v>93</v>
      </c>
      <c r="C121" s="569">
        <f t="shared" si="5"/>
        <v>8.1591599073535789E-2</v>
      </c>
      <c r="D121" s="569">
        <f t="shared" si="5"/>
        <v>0.10405620892485645</v>
      </c>
      <c r="E121" s="569">
        <f t="shared" si="5"/>
        <v>0.11004502562701005</v>
      </c>
      <c r="F121" s="569">
        <f t="shared" si="5"/>
        <v>0.12112777099184747</v>
      </c>
      <c r="G121" s="570">
        <f t="shared" si="5"/>
        <v>0.10188831568255881</v>
      </c>
      <c r="H121" s="570">
        <f t="shared" si="5"/>
        <v>0.11096677771656793</v>
      </c>
      <c r="I121" s="570">
        <f t="shared" si="5"/>
        <v>0.10805244813104486</v>
      </c>
    </row>
    <row r="122" spans="1:11">
      <c r="A122" s="528" t="s">
        <v>503</v>
      </c>
      <c r="B122" s="571" t="s">
        <v>93</v>
      </c>
      <c r="C122" s="571">
        <f t="shared" si="5"/>
        <v>1.8323637624360155E-4</v>
      </c>
      <c r="D122" s="571">
        <f t="shared" si="5"/>
        <v>3.8554929369233634E-3</v>
      </c>
      <c r="E122" s="571">
        <f t="shared" si="5"/>
        <v>1.6696082167554267E-4</v>
      </c>
      <c r="F122" s="571" t="str">
        <f t="shared" si="5"/>
        <v>-</v>
      </c>
      <c r="G122" s="572">
        <f t="shared" si="5"/>
        <v>3.5011072867200906E-3</v>
      </c>
      <c r="H122" s="572">
        <f t="shared" si="5"/>
        <v>1.5307479751873273E-4</v>
      </c>
      <c r="I122" s="572">
        <f t="shared" si="5"/>
        <v>1.2278594472157657E-3</v>
      </c>
    </row>
    <row r="123" spans="1:11">
      <c r="A123" s="527" t="s">
        <v>504</v>
      </c>
      <c r="B123" s="569" t="s">
        <v>93</v>
      </c>
      <c r="C123" s="569">
        <f t="shared" si="5"/>
        <v>9.9971921332273464E-2</v>
      </c>
      <c r="D123" s="569">
        <f t="shared" si="5"/>
        <v>1.796474973863272E-2</v>
      </c>
      <c r="E123" s="569">
        <f t="shared" si="5"/>
        <v>3.7866255131749141E-2</v>
      </c>
      <c r="F123" s="569">
        <f t="shared" si="5"/>
        <v>4.1945004313826734E-5</v>
      </c>
      <c r="G123" s="570">
        <f t="shared" si="5"/>
        <v>2.5878756175057145E-2</v>
      </c>
      <c r="H123" s="570">
        <f t="shared" si="5"/>
        <v>3.472043158792578E-2</v>
      </c>
      <c r="I123" s="570">
        <f t="shared" si="5"/>
        <v>3.1882077466635107E-2</v>
      </c>
    </row>
    <row r="124" spans="1:11">
      <c r="A124" s="529" t="s">
        <v>505</v>
      </c>
      <c r="B124" s="581" t="s">
        <v>93</v>
      </c>
      <c r="C124" s="581">
        <f t="shared" ref="C124:I126" si="6">IF(C59="-","-",C59/C$61)</f>
        <v>5.9452953730837628E-4</v>
      </c>
      <c r="D124" s="581">
        <f t="shared" si="6"/>
        <v>7.3833351520506312E-3</v>
      </c>
      <c r="E124" s="581">
        <f t="shared" si="6"/>
        <v>3.8207458759856997E-3</v>
      </c>
      <c r="F124" s="581">
        <f t="shared" si="6"/>
        <v>4.7730522150216631E-5</v>
      </c>
      <c r="G124" s="582">
        <f t="shared" si="6"/>
        <v>6.7281916420207167E-3</v>
      </c>
      <c r="H124" s="582">
        <f t="shared" si="6"/>
        <v>3.5070067657857564E-3</v>
      </c>
      <c r="I124" s="582">
        <f t="shared" si="6"/>
        <v>4.5410298467940475E-3</v>
      </c>
    </row>
    <row r="125" spans="1:11" s="7" customFormat="1">
      <c r="A125" s="560" t="s">
        <v>506</v>
      </c>
      <c r="B125" s="579" t="s">
        <v>93</v>
      </c>
      <c r="C125" s="579">
        <f t="shared" si="6"/>
        <v>2.4665725438086539E-2</v>
      </c>
      <c r="D125" s="579">
        <f t="shared" si="6"/>
        <v>4.2963781711682851E-2</v>
      </c>
      <c r="E125" s="579">
        <f t="shared" si="6"/>
        <v>5.3035219811302117E-2</v>
      </c>
      <c r="F125" s="579">
        <f t="shared" si="6"/>
        <v>4.444290163968808E-2</v>
      </c>
      <c r="G125" s="580">
        <f t="shared" si="6"/>
        <v>4.1197961086199428E-2</v>
      </c>
      <c r="H125" s="580">
        <f t="shared" si="6"/>
        <v>5.2320604908293766E-2</v>
      </c>
      <c r="I125" s="580">
        <f t="shared" si="6"/>
        <v>4.8749973250584118E-2</v>
      </c>
    </row>
    <row r="126" spans="1:11">
      <c r="A126" s="589" t="s">
        <v>508</v>
      </c>
      <c r="B126" s="592" t="s">
        <v>93</v>
      </c>
      <c r="C126" s="592">
        <f t="shared" si="6"/>
        <v>1</v>
      </c>
      <c r="D126" s="592">
        <f t="shared" si="6"/>
        <v>1</v>
      </c>
      <c r="E126" s="592">
        <f t="shared" si="6"/>
        <v>1</v>
      </c>
      <c r="F126" s="592">
        <f t="shared" si="6"/>
        <v>1</v>
      </c>
      <c r="G126" s="592">
        <f t="shared" si="6"/>
        <v>1</v>
      </c>
      <c r="H126" s="592">
        <f t="shared" si="6"/>
        <v>1</v>
      </c>
      <c r="I126" s="592">
        <f t="shared" si="6"/>
        <v>1</v>
      </c>
    </row>
    <row r="127" spans="1:11">
      <c r="A127" s="566" t="s">
        <v>560</v>
      </c>
      <c r="B127" s="3"/>
      <c r="C127" s="213"/>
      <c r="D127" s="3"/>
      <c r="E127" s="3"/>
      <c r="F127" s="213"/>
      <c r="G127" s="3"/>
      <c r="H127" s="3"/>
      <c r="I127" s="3"/>
    </row>
    <row r="128" spans="1:11">
      <c r="A128" s="38" t="s">
        <v>568</v>
      </c>
      <c r="B128" s="3"/>
      <c r="C128" s="213"/>
      <c r="D128" s="3"/>
      <c r="E128" s="3"/>
      <c r="F128" s="213"/>
      <c r="G128" s="3"/>
      <c r="H128" s="3"/>
      <c r="I128" s="3"/>
    </row>
    <row r="129" spans="1:9">
      <c r="A129" s="244" t="s">
        <v>339</v>
      </c>
      <c r="B129" s="3"/>
      <c r="C129" s="213"/>
      <c r="D129" s="3"/>
      <c r="E129" s="3"/>
      <c r="F129" s="213"/>
      <c r="G129" s="3"/>
      <c r="H129" s="3"/>
      <c r="I129" s="3"/>
    </row>
    <row r="132" spans="1:9" ht="16.5">
      <c r="A132" s="88" t="s">
        <v>554</v>
      </c>
    </row>
    <row r="133" spans="1:9" ht="13.5" thickBot="1">
      <c r="A133" s="206"/>
      <c r="I133" s="444" t="s">
        <v>518</v>
      </c>
    </row>
    <row r="134" spans="1:9">
      <c r="A134" s="205" t="s">
        <v>516</v>
      </c>
      <c r="B134" s="531" t="s">
        <v>104</v>
      </c>
      <c r="C134" s="531" t="s">
        <v>105</v>
      </c>
      <c r="D134" s="531" t="s">
        <v>106</v>
      </c>
      <c r="E134" s="531" t="s">
        <v>377</v>
      </c>
      <c r="F134" s="532">
        <v>300000</v>
      </c>
      <c r="G134" s="533" t="s">
        <v>538</v>
      </c>
      <c r="H134" s="533" t="s">
        <v>538</v>
      </c>
      <c r="I134" s="533" t="s">
        <v>527</v>
      </c>
    </row>
    <row r="135" spans="1:9">
      <c r="A135" s="204"/>
      <c r="B135" s="534" t="s">
        <v>40</v>
      </c>
      <c r="C135" s="534" t="s">
        <v>40</v>
      </c>
      <c r="D135" s="534" t="s">
        <v>40</v>
      </c>
      <c r="E135" s="534" t="s">
        <v>40</v>
      </c>
      <c r="F135" s="534" t="s">
        <v>42</v>
      </c>
      <c r="G135" s="535" t="s">
        <v>526</v>
      </c>
      <c r="H135" s="535" t="s">
        <v>398</v>
      </c>
      <c r="I135" s="535" t="s">
        <v>120</v>
      </c>
    </row>
    <row r="136" spans="1:9" ht="13.5" thickBot="1">
      <c r="A136" s="207"/>
      <c r="B136" s="536" t="s">
        <v>107</v>
      </c>
      <c r="C136" s="536" t="s">
        <v>108</v>
      </c>
      <c r="D136" s="536" t="s">
        <v>109</v>
      </c>
      <c r="E136" s="536" t="s">
        <v>378</v>
      </c>
      <c r="F136" s="536" t="s">
        <v>110</v>
      </c>
      <c r="G136" s="537" t="s">
        <v>398</v>
      </c>
      <c r="H136" s="537" t="s">
        <v>110</v>
      </c>
      <c r="I136" s="537" t="s">
        <v>539</v>
      </c>
    </row>
    <row r="138" spans="1:9">
      <c r="A138" s="549" t="s">
        <v>462</v>
      </c>
      <c r="B138" s="567" t="s">
        <v>93</v>
      </c>
      <c r="C138" s="550">
        <v>6.0156999999999998</v>
      </c>
      <c r="D138" s="550">
        <v>13.603400000000001</v>
      </c>
      <c r="E138" s="550">
        <v>12.289</v>
      </c>
      <c r="F138" s="550">
        <v>6.7449000000000003</v>
      </c>
      <c r="G138" s="551">
        <v>12.877000000000001</v>
      </c>
      <c r="H138" s="551">
        <v>11.602499999999999</v>
      </c>
      <c r="I138" s="551">
        <v>12.042</v>
      </c>
    </row>
    <row r="139" spans="1:9">
      <c r="A139" s="527" t="s">
        <v>463</v>
      </c>
      <c r="B139" s="569" t="s">
        <v>93</v>
      </c>
      <c r="C139" s="541">
        <v>5.9295</v>
      </c>
      <c r="D139" s="541">
        <v>13.2935</v>
      </c>
      <c r="E139" s="541">
        <v>12.2126</v>
      </c>
      <c r="F139" s="541">
        <v>6.7201000000000004</v>
      </c>
      <c r="G139" s="272">
        <v>12.5885</v>
      </c>
      <c r="H139" s="272">
        <v>11.532500000000001</v>
      </c>
      <c r="I139" s="272">
        <v>11.896699999999999</v>
      </c>
    </row>
    <row r="140" spans="1:9">
      <c r="A140" s="528" t="s">
        <v>464</v>
      </c>
      <c r="B140" s="571" t="s">
        <v>93</v>
      </c>
      <c r="C140" s="542" t="s">
        <v>93</v>
      </c>
      <c r="D140" s="542">
        <v>1.01E-2</v>
      </c>
      <c r="E140" s="542">
        <v>8.9999999999999993E-3</v>
      </c>
      <c r="F140" s="542" t="s">
        <v>93</v>
      </c>
      <c r="G140" s="543">
        <v>9.1000000000000004E-3</v>
      </c>
      <c r="H140" s="543">
        <v>7.9000000000000008E-3</v>
      </c>
      <c r="I140" s="543">
        <v>8.3000000000000001E-3</v>
      </c>
    </row>
    <row r="141" spans="1:9">
      <c r="A141" s="527" t="s">
        <v>465</v>
      </c>
      <c r="B141" s="569" t="s">
        <v>93</v>
      </c>
      <c r="C141" s="541">
        <v>1.6000000000000001E-3</v>
      </c>
      <c r="D141" s="541">
        <v>4.0500000000000001E-2</v>
      </c>
      <c r="E141" s="541">
        <v>0</v>
      </c>
      <c r="F141" s="541">
        <v>0</v>
      </c>
      <c r="G141" s="272">
        <v>3.6799999999999999E-2</v>
      </c>
      <c r="H141" s="272">
        <v>0</v>
      </c>
      <c r="I141" s="272">
        <v>1.2699999999999999E-2</v>
      </c>
    </row>
    <row r="142" spans="1:9">
      <c r="A142" s="526" t="s">
        <v>466</v>
      </c>
      <c r="B142" s="573" t="s">
        <v>93</v>
      </c>
      <c r="C142" s="552">
        <v>0.76719999999999999</v>
      </c>
      <c r="D142" s="552">
        <v>0.36330000000000001</v>
      </c>
      <c r="E142" s="552">
        <v>1.2326999999999999</v>
      </c>
      <c r="F142" s="552">
        <v>0.59050000000000002</v>
      </c>
      <c r="G142" s="553">
        <v>0.40200000000000002</v>
      </c>
      <c r="H142" s="553">
        <v>1.1532</v>
      </c>
      <c r="I142" s="553">
        <v>0.89410000000000001</v>
      </c>
    </row>
    <row r="143" spans="1:9">
      <c r="A143" s="527" t="s">
        <v>467</v>
      </c>
      <c r="B143" s="569" t="s">
        <v>93</v>
      </c>
      <c r="C143" s="541">
        <v>1.1900000000000001E-2</v>
      </c>
      <c r="D143" s="541">
        <v>0.20100000000000001</v>
      </c>
      <c r="E143" s="541">
        <v>0.22459999999999999</v>
      </c>
      <c r="F143" s="541">
        <v>0.59050000000000002</v>
      </c>
      <c r="G143" s="272">
        <v>0.18290000000000001</v>
      </c>
      <c r="H143" s="272">
        <v>0.26989999999999997</v>
      </c>
      <c r="I143" s="272">
        <v>0.2399</v>
      </c>
    </row>
    <row r="144" spans="1:9">
      <c r="A144" s="528" t="s">
        <v>468</v>
      </c>
      <c r="B144" s="571" t="s">
        <v>93</v>
      </c>
      <c r="C144" s="542">
        <v>0.53510000000000002</v>
      </c>
      <c r="D144" s="542">
        <v>9.3899999999999997E-2</v>
      </c>
      <c r="E144" s="542">
        <v>0.29509999999999997</v>
      </c>
      <c r="F144" s="542" t="s">
        <v>93</v>
      </c>
      <c r="G144" s="543">
        <v>0.1361</v>
      </c>
      <c r="H144" s="543">
        <v>0.25850000000000001</v>
      </c>
      <c r="I144" s="543">
        <v>0.21629999999999999</v>
      </c>
    </row>
    <row r="145" spans="1:9">
      <c r="A145" s="527" t="s">
        <v>469</v>
      </c>
      <c r="B145" s="569" t="s">
        <v>93</v>
      </c>
      <c r="C145" s="541">
        <v>5.0000000000000001E-3</v>
      </c>
      <c r="D145" s="541">
        <v>2.3E-3</v>
      </c>
      <c r="E145" s="541">
        <v>2.7000000000000001E-3</v>
      </c>
      <c r="F145" s="541" t="s">
        <v>93</v>
      </c>
      <c r="G145" s="272">
        <v>2.5999999999999999E-3</v>
      </c>
      <c r="H145" s="272">
        <v>2.3999999999999998E-3</v>
      </c>
      <c r="I145" s="272">
        <v>2.5000000000000001E-3</v>
      </c>
    </row>
    <row r="146" spans="1:9">
      <c r="A146" s="544" t="s">
        <v>470</v>
      </c>
      <c r="B146" s="571" t="s">
        <v>93</v>
      </c>
      <c r="C146" s="542">
        <v>8.48E-2</v>
      </c>
      <c r="D146" s="542">
        <v>6.59E-2</v>
      </c>
      <c r="E146" s="542">
        <v>2.1899999999999999E-2</v>
      </c>
      <c r="F146" s="542" t="s">
        <v>93</v>
      </c>
      <c r="G146" s="543">
        <v>6.7699999999999996E-2</v>
      </c>
      <c r="H146" s="543">
        <v>1.9199999999999998E-2</v>
      </c>
      <c r="I146" s="543">
        <v>3.5900000000000001E-2</v>
      </c>
    </row>
    <row r="147" spans="1:9">
      <c r="A147" s="554" t="s">
        <v>471</v>
      </c>
      <c r="B147" s="575" t="s">
        <v>93</v>
      </c>
      <c r="C147" s="555">
        <v>12.4123</v>
      </c>
      <c r="D147" s="555">
        <v>4.1782000000000004</v>
      </c>
      <c r="E147" s="555">
        <v>5.8434999999999997</v>
      </c>
      <c r="F147" s="555">
        <v>3.3788999999999998</v>
      </c>
      <c r="G147" s="556">
        <v>4.9664999999999999</v>
      </c>
      <c r="H147" s="556">
        <v>5.5382999999999996</v>
      </c>
      <c r="I147" s="556">
        <v>5.3411999999999997</v>
      </c>
    </row>
    <row r="148" spans="1:9">
      <c r="A148" s="528" t="s">
        <v>529</v>
      </c>
      <c r="B148" s="571" t="s">
        <v>93</v>
      </c>
      <c r="C148" s="542">
        <v>1.6500000000000001E-2</v>
      </c>
      <c r="D148" s="542">
        <v>0.19950000000000001</v>
      </c>
      <c r="E148" s="542">
        <v>1.7299999999999999E-2</v>
      </c>
      <c r="F148" s="542" t="s">
        <v>93</v>
      </c>
      <c r="G148" s="543">
        <v>0.182</v>
      </c>
      <c r="H148" s="543">
        <v>1.52E-2</v>
      </c>
      <c r="I148" s="543">
        <v>7.2700000000000001E-2</v>
      </c>
    </row>
    <row r="149" spans="1:9">
      <c r="A149" s="527" t="s">
        <v>473</v>
      </c>
      <c r="B149" s="569" t="s">
        <v>93</v>
      </c>
      <c r="C149" s="541">
        <v>11.760300000000001</v>
      </c>
      <c r="D149" s="541">
        <v>1.5584</v>
      </c>
      <c r="E149" s="541">
        <v>0.20050000000000001</v>
      </c>
      <c r="F149" s="541">
        <v>1.7884</v>
      </c>
      <c r="G149" s="272">
        <v>2.5350999999999999</v>
      </c>
      <c r="H149" s="272">
        <v>0.39710000000000001</v>
      </c>
      <c r="I149" s="272">
        <v>1.1343000000000001</v>
      </c>
    </row>
    <row r="150" spans="1:9">
      <c r="A150" s="544" t="s">
        <v>474</v>
      </c>
      <c r="B150" s="571" t="s">
        <v>93</v>
      </c>
      <c r="C150" s="542" t="s">
        <v>93</v>
      </c>
      <c r="D150" s="542">
        <v>0.2117</v>
      </c>
      <c r="E150" s="542">
        <v>3.9800000000000002E-2</v>
      </c>
      <c r="F150" s="542" t="s">
        <v>93</v>
      </c>
      <c r="G150" s="543">
        <v>0.1915</v>
      </c>
      <c r="H150" s="543">
        <v>3.49E-2</v>
      </c>
      <c r="I150" s="543">
        <v>8.8900000000000007E-2</v>
      </c>
    </row>
    <row r="151" spans="1:9">
      <c r="A151" s="527" t="s">
        <v>475</v>
      </c>
      <c r="B151" s="569" t="s">
        <v>93</v>
      </c>
      <c r="C151" s="541" t="s">
        <v>93</v>
      </c>
      <c r="D151" s="541">
        <v>1.7945</v>
      </c>
      <c r="E151" s="541">
        <v>4.5209000000000001</v>
      </c>
      <c r="F151" s="541">
        <v>1.5905</v>
      </c>
      <c r="G151" s="272">
        <v>1.6227</v>
      </c>
      <c r="H151" s="272">
        <v>4.1580000000000004</v>
      </c>
      <c r="I151" s="272">
        <v>3.2837999999999998</v>
      </c>
    </row>
    <row r="152" spans="1:9">
      <c r="A152" s="528" t="s">
        <v>476</v>
      </c>
      <c r="B152" s="571" t="s">
        <v>93</v>
      </c>
      <c r="C152" s="542">
        <v>0.63560000000000005</v>
      </c>
      <c r="D152" s="542">
        <v>4.0399999999999998E-2</v>
      </c>
      <c r="E152" s="542">
        <v>0.71689999999999998</v>
      </c>
      <c r="F152" s="542" t="s">
        <v>93</v>
      </c>
      <c r="G152" s="543">
        <v>9.74E-2</v>
      </c>
      <c r="H152" s="543">
        <v>0.62809999999999999</v>
      </c>
      <c r="I152" s="543">
        <v>0.4451</v>
      </c>
    </row>
    <row r="153" spans="1:9">
      <c r="A153" s="527" t="s">
        <v>477</v>
      </c>
      <c r="B153" s="569" t="s">
        <v>93</v>
      </c>
      <c r="C153" s="541" t="s">
        <v>93</v>
      </c>
      <c r="D153" s="541">
        <v>0.2999</v>
      </c>
      <c r="E153" s="541">
        <v>0.31009999999999999</v>
      </c>
      <c r="F153" s="541" t="s">
        <v>93</v>
      </c>
      <c r="G153" s="272">
        <v>0.2712</v>
      </c>
      <c r="H153" s="272">
        <v>0.2717</v>
      </c>
      <c r="I153" s="272">
        <v>0.27150000000000002</v>
      </c>
    </row>
    <row r="154" spans="1:9">
      <c r="A154" s="526" t="s">
        <v>478</v>
      </c>
      <c r="B154" s="573" t="s">
        <v>93</v>
      </c>
      <c r="C154" s="552">
        <v>5.0114999999999998</v>
      </c>
      <c r="D154" s="552">
        <v>5.5145999999999997</v>
      </c>
      <c r="E154" s="552">
        <v>8.24</v>
      </c>
      <c r="F154" s="552">
        <v>10.9985</v>
      </c>
      <c r="G154" s="553">
        <v>5.4664000000000001</v>
      </c>
      <c r="H154" s="553">
        <v>8.5815999999999999</v>
      </c>
      <c r="I154" s="553">
        <v>7.5073999999999996</v>
      </c>
    </row>
    <row r="155" spans="1:9">
      <c r="A155" s="530" t="s">
        <v>530</v>
      </c>
      <c r="B155" s="577" t="s">
        <v>93</v>
      </c>
      <c r="C155" s="545">
        <v>5.4999999999999997E-3</v>
      </c>
      <c r="D155" s="545">
        <v>4.4999999999999998E-2</v>
      </c>
      <c r="E155" s="545">
        <v>0.623</v>
      </c>
      <c r="F155" s="545">
        <v>0.43340000000000001</v>
      </c>
      <c r="G155" s="546">
        <v>4.1200000000000001E-2</v>
      </c>
      <c r="H155" s="546">
        <v>0.59950000000000003</v>
      </c>
      <c r="I155" s="546">
        <v>0.40699999999999997</v>
      </c>
    </row>
    <row r="156" spans="1:9">
      <c r="A156" s="528" t="s">
        <v>479</v>
      </c>
      <c r="B156" s="571" t="s">
        <v>93</v>
      </c>
      <c r="C156" s="542">
        <v>3.5333000000000001</v>
      </c>
      <c r="D156" s="542">
        <v>1.9347000000000001</v>
      </c>
      <c r="E156" s="542">
        <v>3.1396000000000002</v>
      </c>
      <c r="F156" s="542">
        <v>9.2180999999999997</v>
      </c>
      <c r="G156" s="543">
        <v>2.0878000000000001</v>
      </c>
      <c r="H156" s="543">
        <v>3.8923000000000001</v>
      </c>
      <c r="I156" s="543">
        <v>3.27</v>
      </c>
    </row>
    <row r="157" spans="1:9">
      <c r="A157" s="530" t="s">
        <v>480</v>
      </c>
      <c r="B157" s="577" t="s">
        <v>93</v>
      </c>
      <c r="C157" s="545">
        <v>1.3499000000000001</v>
      </c>
      <c r="D157" s="545">
        <v>3.4798</v>
      </c>
      <c r="E157" s="545">
        <v>4.2123999999999997</v>
      </c>
      <c r="F157" s="545">
        <v>1.3471</v>
      </c>
      <c r="G157" s="546">
        <v>3.2759</v>
      </c>
      <c r="H157" s="546">
        <v>3.8576000000000001</v>
      </c>
      <c r="I157" s="546">
        <v>3.657</v>
      </c>
    </row>
    <row r="158" spans="1:9">
      <c r="A158" s="526" t="s">
        <v>481</v>
      </c>
      <c r="B158" s="573" t="s">
        <v>93</v>
      </c>
      <c r="C158" s="552">
        <v>7.7679999999999998</v>
      </c>
      <c r="D158" s="552">
        <v>8.8407</v>
      </c>
      <c r="E158" s="552">
        <v>10.8619</v>
      </c>
      <c r="F158" s="552">
        <v>5.8251999999999997</v>
      </c>
      <c r="G158" s="553">
        <v>8.7379999999999995</v>
      </c>
      <c r="H158" s="553">
        <v>10.238200000000001</v>
      </c>
      <c r="I158" s="553">
        <v>9.7209000000000003</v>
      </c>
    </row>
    <row r="159" spans="1:9">
      <c r="A159" s="527" t="s">
        <v>531</v>
      </c>
      <c r="B159" s="569" t="s">
        <v>93</v>
      </c>
      <c r="C159" s="541">
        <v>3.9199999999999999E-2</v>
      </c>
      <c r="D159" s="541">
        <v>0.11119999999999999</v>
      </c>
      <c r="E159" s="541">
        <v>0.45440000000000003</v>
      </c>
      <c r="F159" s="541">
        <v>2.1000000000000001E-2</v>
      </c>
      <c r="G159" s="272">
        <v>0.1043</v>
      </c>
      <c r="H159" s="272">
        <v>0.4007</v>
      </c>
      <c r="I159" s="272">
        <v>0.29849999999999999</v>
      </c>
    </row>
    <row r="160" spans="1:9">
      <c r="A160" s="528" t="s">
        <v>482</v>
      </c>
      <c r="B160" s="571" t="s">
        <v>93</v>
      </c>
      <c r="C160" s="542">
        <v>6.9157000000000002</v>
      </c>
      <c r="D160" s="542">
        <v>8.3295999999999992</v>
      </c>
      <c r="E160" s="542">
        <v>9.7246000000000006</v>
      </c>
      <c r="F160" s="542">
        <v>4.6717000000000004</v>
      </c>
      <c r="G160" s="543">
        <v>8.1943000000000001</v>
      </c>
      <c r="H160" s="543">
        <v>9.0990000000000002</v>
      </c>
      <c r="I160" s="543">
        <v>8.7870000000000008</v>
      </c>
    </row>
    <row r="161" spans="1:9">
      <c r="A161" s="527" t="s">
        <v>483</v>
      </c>
      <c r="B161" s="569" t="s">
        <v>93</v>
      </c>
      <c r="C161" s="541">
        <v>0.6452</v>
      </c>
      <c r="D161" s="541">
        <v>0.3947</v>
      </c>
      <c r="E161" s="541">
        <v>0.40799999999999997</v>
      </c>
      <c r="F161" s="541">
        <v>1.1325000000000001</v>
      </c>
      <c r="G161" s="272">
        <v>0.41870000000000002</v>
      </c>
      <c r="H161" s="272">
        <v>0.49769999999999998</v>
      </c>
      <c r="I161" s="272">
        <v>0.47049999999999997</v>
      </c>
    </row>
    <row r="162" spans="1:9">
      <c r="A162" s="526" t="s">
        <v>484</v>
      </c>
      <c r="B162" s="573" t="s">
        <v>93</v>
      </c>
      <c r="C162" s="552">
        <v>3.1644000000000001</v>
      </c>
      <c r="D162" s="552">
        <v>4.1112000000000002</v>
      </c>
      <c r="E162" s="552">
        <v>2.2033999999999998</v>
      </c>
      <c r="F162" s="552">
        <v>0.52669999999999995</v>
      </c>
      <c r="G162" s="553">
        <v>4.0206</v>
      </c>
      <c r="H162" s="553">
        <v>1.9958</v>
      </c>
      <c r="I162" s="553">
        <v>2.694</v>
      </c>
    </row>
    <row r="163" spans="1:9">
      <c r="A163" s="527" t="s">
        <v>532</v>
      </c>
      <c r="B163" s="569" t="s">
        <v>93</v>
      </c>
      <c r="C163" s="541">
        <v>1.2766</v>
      </c>
      <c r="D163" s="541">
        <v>0.5262</v>
      </c>
      <c r="E163" s="541">
        <v>0.35020000000000001</v>
      </c>
      <c r="F163" s="541">
        <v>1.09E-2</v>
      </c>
      <c r="G163" s="272">
        <v>0.59799999999999998</v>
      </c>
      <c r="H163" s="272">
        <v>0.30819999999999997</v>
      </c>
      <c r="I163" s="272">
        <v>0.40810000000000002</v>
      </c>
    </row>
    <row r="164" spans="1:9">
      <c r="A164" s="528" t="s">
        <v>485</v>
      </c>
      <c r="B164" s="571" t="s">
        <v>93</v>
      </c>
      <c r="C164" s="542">
        <v>3.8999999999999998E-3</v>
      </c>
      <c r="D164" s="542">
        <v>0.2339</v>
      </c>
      <c r="E164" s="542">
        <v>1.5599999999999999E-2</v>
      </c>
      <c r="F164" s="542">
        <v>0.16309999999999999</v>
      </c>
      <c r="G164" s="543">
        <v>0.21190000000000001</v>
      </c>
      <c r="H164" s="543">
        <v>3.39E-2</v>
      </c>
      <c r="I164" s="543">
        <v>9.5299999999999996E-2</v>
      </c>
    </row>
    <row r="165" spans="1:9">
      <c r="A165" s="530" t="s">
        <v>486</v>
      </c>
      <c r="B165" s="577" t="s">
        <v>93</v>
      </c>
      <c r="C165" s="545">
        <v>1.1753</v>
      </c>
      <c r="D165" s="545">
        <v>1.7125999999999999</v>
      </c>
      <c r="E165" s="545">
        <v>0.39200000000000002</v>
      </c>
      <c r="F165" s="545" t="s">
        <v>93</v>
      </c>
      <c r="G165" s="546">
        <v>1.6612</v>
      </c>
      <c r="H165" s="546">
        <v>0.34339999999999998</v>
      </c>
      <c r="I165" s="546">
        <v>0.79779999999999995</v>
      </c>
    </row>
    <row r="166" spans="1:9">
      <c r="A166" s="529" t="s">
        <v>487</v>
      </c>
      <c r="B166" s="571" t="s">
        <v>93</v>
      </c>
      <c r="C166" s="542" t="s">
        <v>93</v>
      </c>
      <c r="D166" s="542">
        <v>1.8E-3</v>
      </c>
      <c r="E166" s="542">
        <v>5.1000000000000004E-3</v>
      </c>
      <c r="F166" s="542" t="s">
        <v>93</v>
      </c>
      <c r="G166" s="543">
        <v>1.6000000000000001E-3</v>
      </c>
      <c r="H166" s="543">
        <v>4.4999999999999997E-3</v>
      </c>
      <c r="I166" s="543">
        <v>3.5000000000000001E-3</v>
      </c>
    </row>
    <row r="167" spans="1:9">
      <c r="A167" s="530" t="s">
        <v>488</v>
      </c>
      <c r="B167" s="569" t="s">
        <v>93</v>
      </c>
      <c r="C167" s="541">
        <v>0</v>
      </c>
      <c r="D167" s="541">
        <v>0.97360000000000002</v>
      </c>
      <c r="E167" s="541">
        <v>0.34200000000000003</v>
      </c>
      <c r="F167" s="541">
        <v>6.7999999999999996E-3</v>
      </c>
      <c r="G167" s="272">
        <v>0.88039999999999996</v>
      </c>
      <c r="H167" s="272">
        <v>0.30049999999999999</v>
      </c>
      <c r="I167" s="272">
        <v>0.50049999999999994</v>
      </c>
    </row>
    <row r="168" spans="1:9">
      <c r="A168" s="529" t="s">
        <v>489</v>
      </c>
      <c r="B168" s="581" t="s">
        <v>93</v>
      </c>
      <c r="C168" s="547">
        <v>0.69789999999999996</v>
      </c>
      <c r="D168" s="547">
        <v>0.65900000000000003</v>
      </c>
      <c r="E168" s="547">
        <v>1.0497000000000001</v>
      </c>
      <c r="F168" s="547">
        <v>0.34589999999999999</v>
      </c>
      <c r="G168" s="548">
        <v>0.66269999999999996</v>
      </c>
      <c r="H168" s="548">
        <v>0.96250000000000002</v>
      </c>
      <c r="I168" s="548">
        <v>0.85909999999999997</v>
      </c>
    </row>
    <row r="169" spans="1:9" s="7" customFormat="1">
      <c r="A169" s="560" t="s">
        <v>567</v>
      </c>
      <c r="B169" s="579" t="s">
        <v>93</v>
      </c>
      <c r="C169" s="561">
        <v>3.2743000000000002</v>
      </c>
      <c r="D169" s="561">
        <v>6.2413999999999996</v>
      </c>
      <c r="E169" s="561">
        <v>10.7591</v>
      </c>
      <c r="F169" s="561">
        <v>4.7460000000000004</v>
      </c>
      <c r="G169" s="562">
        <v>5.9573</v>
      </c>
      <c r="H169" s="562">
        <v>10.0145</v>
      </c>
      <c r="I169" s="562">
        <v>8.6155000000000008</v>
      </c>
    </row>
    <row r="170" spans="1:9">
      <c r="A170" s="529" t="s">
        <v>533</v>
      </c>
      <c r="B170" s="581" t="s">
        <v>93</v>
      </c>
      <c r="C170" s="547">
        <v>0.43</v>
      </c>
      <c r="D170" s="547">
        <v>3.4338000000000002</v>
      </c>
      <c r="E170" s="547">
        <v>6.1562000000000001</v>
      </c>
      <c r="F170" s="547">
        <v>8.7900000000000006E-2</v>
      </c>
      <c r="G170" s="548">
        <v>3.1461999999999999</v>
      </c>
      <c r="H170" s="548">
        <v>5.4047999999999998</v>
      </c>
      <c r="I170" s="548">
        <v>4.6260000000000003</v>
      </c>
    </row>
    <row r="171" spans="1:9">
      <c r="A171" s="530" t="s">
        <v>714</v>
      </c>
      <c r="B171" s="577" t="s">
        <v>93</v>
      </c>
      <c r="C171" s="545">
        <v>2.8443000000000001</v>
      </c>
      <c r="D171" s="545">
        <v>2.6023000000000001</v>
      </c>
      <c r="E171" s="545">
        <v>4.2809999999999997</v>
      </c>
      <c r="F171" s="545">
        <v>4.6581000000000001</v>
      </c>
      <c r="G171" s="546">
        <v>2.6255000000000002</v>
      </c>
      <c r="H171" s="546">
        <v>4.3277000000000001</v>
      </c>
      <c r="I171" s="546">
        <v>3.7406999999999999</v>
      </c>
    </row>
    <row r="172" spans="1:9">
      <c r="A172" s="557" t="s">
        <v>490</v>
      </c>
      <c r="B172" s="583" t="s">
        <v>93</v>
      </c>
      <c r="C172" s="558">
        <v>29.271999999999998</v>
      </c>
      <c r="D172" s="558">
        <v>22.218599999999999</v>
      </c>
      <c r="E172" s="558">
        <v>27.4786</v>
      </c>
      <c r="F172" s="558">
        <v>20.3766</v>
      </c>
      <c r="G172" s="559">
        <v>22.893899999999999</v>
      </c>
      <c r="H172" s="559">
        <v>26.5992</v>
      </c>
      <c r="I172" s="559">
        <v>25.3216</v>
      </c>
    </row>
    <row r="173" spans="1:9">
      <c r="A173" s="530" t="s">
        <v>534</v>
      </c>
      <c r="B173" s="577" t="s">
        <v>93</v>
      </c>
      <c r="C173" s="545">
        <v>3.1240999999999999</v>
      </c>
      <c r="D173" s="545">
        <v>3.6292</v>
      </c>
      <c r="E173" s="545">
        <v>2.4464000000000001</v>
      </c>
      <c r="F173" s="545">
        <v>4.3543000000000003</v>
      </c>
      <c r="G173" s="546">
        <v>3.5809000000000002</v>
      </c>
      <c r="H173" s="546">
        <v>2.6827000000000001</v>
      </c>
      <c r="I173" s="546">
        <v>2.9923999999999999</v>
      </c>
    </row>
    <row r="174" spans="1:9">
      <c r="A174" s="529" t="s">
        <v>491</v>
      </c>
      <c r="B174" s="581" t="s">
        <v>93</v>
      </c>
      <c r="C174" s="547">
        <v>11.6219</v>
      </c>
      <c r="D174" s="547">
        <v>1.6639999999999999</v>
      </c>
      <c r="E174" s="547">
        <v>2.4649000000000001</v>
      </c>
      <c r="F174" s="547">
        <v>0.1084</v>
      </c>
      <c r="G174" s="548">
        <v>2.6173000000000002</v>
      </c>
      <c r="H174" s="548">
        <v>2.1732</v>
      </c>
      <c r="I174" s="548">
        <v>2.3262999999999998</v>
      </c>
    </row>
    <row r="175" spans="1:9">
      <c r="A175" s="530" t="s">
        <v>492</v>
      </c>
      <c r="B175" s="577" t="s">
        <v>93</v>
      </c>
      <c r="C175" s="545">
        <v>2.5135999999999998</v>
      </c>
      <c r="D175" s="545">
        <v>5.3990999999999998</v>
      </c>
      <c r="E175" s="545">
        <v>5.6917999999999997</v>
      </c>
      <c r="F175" s="545">
        <v>0.81140000000000001</v>
      </c>
      <c r="G175" s="546">
        <v>5.1228999999999996</v>
      </c>
      <c r="H175" s="546">
        <v>5.0875000000000004</v>
      </c>
      <c r="I175" s="546">
        <v>5.0997000000000003</v>
      </c>
    </row>
    <row r="176" spans="1:9">
      <c r="A176" s="529" t="s">
        <v>493</v>
      </c>
      <c r="B176" s="581" t="s">
        <v>93</v>
      </c>
      <c r="C176" s="547">
        <v>1.1772</v>
      </c>
      <c r="D176" s="547">
        <v>0.63939999999999997</v>
      </c>
      <c r="E176" s="547">
        <v>1.8883000000000001</v>
      </c>
      <c r="F176" s="547">
        <v>2.2122999999999999</v>
      </c>
      <c r="G176" s="548">
        <v>0.69089999999999996</v>
      </c>
      <c r="H176" s="548">
        <v>1.9283999999999999</v>
      </c>
      <c r="I176" s="548">
        <v>1.5017</v>
      </c>
    </row>
    <row r="177" spans="1:9">
      <c r="A177" s="527" t="s">
        <v>494</v>
      </c>
      <c r="B177" s="569" t="s">
        <v>93</v>
      </c>
      <c r="C177" s="541">
        <v>0.63649999999999995</v>
      </c>
      <c r="D177" s="541">
        <v>0.1691</v>
      </c>
      <c r="E177" s="541">
        <v>0.76339999999999997</v>
      </c>
      <c r="F177" s="541">
        <v>0.2596</v>
      </c>
      <c r="G177" s="272">
        <v>0.21390000000000001</v>
      </c>
      <c r="H177" s="272">
        <v>0.70099999999999996</v>
      </c>
      <c r="I177" s="272">
        <v>0.53310000000000002</v>
      </c>
    </row>
    <row r="178" spans="1:9" s="47" customFormat="1">
      <c r="A178" s="528" t="s">
        <v>495</v>
      </c>
      <c r="B178" s="571" t="s">
        <v>93</v>
      </c>
      <c r="C178" s="542">
        <v>9.6068999999999996</v>
      </c>
      <c r="D178" s="542">
        <v>9.4344999999999999</v>
      </c>
      <c r="E178" s="542">
        <v>13.894</v>
      </c>
      <c r="F178" s="542">
        <v>12.630599999999999</v>
      </c>
      <c r="G178" s="543">
        <v>9.4510000000000005</v>
      </c>
      <c r="H178" s="543">
        <v>13.7376</v>
      </c>
      <c r="I178" s="543">
        <v>12.259499999999999</v>
      </c>
    </row>
    <row r="179" spans="1:9" s="7" customFormat="1">
      <c r="A179" s="554" t="s">
        <v>496</v>
      </c>
      <c r="B179" s="575" t="s">
        <v>93</v>
      </c>
      <c r="C179" s="555">
        <v>15.6921</v>
      </c>
      <c r="D179" s="555">
        <v>20.854500000000002</v>
      </c>
      <c r="E179" s="555">
        <v>17.0791</v>
      </c>
      <c r="F179" s="555">
        <v>12.0054</v>
      </c>
      <c r="G179" s="556">
        <v>20.360299999999999</v>
      </c>
      <c r="H179" s="556">
        <v>16.450900000000001</v>
      </c>
      <c r="I179" s="556">
        <v>17.7989</v>
      </c>
    </row>
    <row r="180" spans="1:9">
      <c r="A180" s="528" t="s">
        <v>497</v>
      </c>
      <c r="B180" s="571" t="s">
        <v>93</v>
      </c>
      <c r="C180" s="542" t="s">
        <v>93</v>
      </c>
      <c r="D180" s="542">
        <v>0.10100000000000001</v>
      </c>
      <c r="E180" s="542">
        <v>3.9E-2</v>
      </c>
      <c r="F180" s="542" t="s">
        <v>93</v>
      </c>
      <c r="G180" s="543">
        <v>9.1399999999999995E-2</v>
      </c>
      <c r="H180" s="543">
        <v>3.4200000000000001E-2</v>
      </c>
      <c r="I180" s="543">
        <v>5.3900000000000003E-2</v>
      </c>
    </row>
    <row r="181" spans="1:9">
      <c r="A181" s="527" t="s">
        <v>498</v>
      </c>
      <c r="B181" s="569" t="s">
        <v>93</v>
      </c>
      <c r="C181" s="541">
        <v>3.3E-3</v>
      </c>
      <c r="D181" s="541">
        <v>6.67</v>
      </c>
      <c r="E181" s="541">
        <v>3.3313000000000001</v>
      </c>
      <c r="F181" s="541">
        <v>1.9158999999999999</v>
      </c>
      <c r="G181" s="272">
        <v>6.0316999999999998</v>
      </c>
      <c r="H181" s="272">
        <v>3.1560999999999999</v>
      </c>
      <c r="I181" s="272">
        <v>4.1477000000000004</v>
      </c>
    </row>
    <row r="182" spans="1:9">
      <c r="A182" s="528" t="s">
        <v>499</v>
      </c>
      <c r="B182" s="571" t="s">
        <v>93</v>
      </c>
      <c r="C182" s="542">
        <v>15.088900000000001</v>
      </c>
      <c r="D182" s="542">
        <v>13.618399999999999</v>
      </c>
      <c r="E182" s="542">
        <v>13.0604</v>
      </c>
      <c r="F182" s="542">
        <v>9.8156999999999996</v>
      </c>
      <c r="G182" s="543">
        <v>13.7592</v>
      </c>
      <c r="H182" s="543">
        <v>12.6586</v>
      </c>
      <c r="I182" s="543">
        <v>13.0381</v>
      </c>
    </row>
    <row r="183" spans="1:9">
      <c r="A183" s="527" t="s">
        <v>500</v>
      </c>
      <c r="B183" s="569" t="s">
        <v>93</v>
      </c>
      <c r="C183" s="541">
        <v>0.59989999999999999</v>
      </c>
      <c r="D183" s="541">
        <v>0.46510000000000001</v>
      </c>
      <c r="E183" s="541">
        <v>0.64849999999999997</v>
      </c>
      <c r="F183" s="541">
        <v>0.27379999999999999</v>
      </c>
      <c r="G183" s="272">
        <v>0.47799999999999998</v>
      </c>
      <c r="H183" s="272">
        <v>0.60209999999999997</v>
      </c>
      <c r="I183" s="272">
        <v>0.55930000000000002</v>
      </c>
    </row>
    <row r="184" spans="1:9" s="7" customFormat="1">
      <c r="A184" s="526" t="s">
        <v>501</v>
      </c>
      <c r="B184" s="573" t="s">
        <v>93</v>
      </c>
      <c r="C184" s="552">
        <v>19.3687</v>
      </c>
      <c r="D184" s="552">
        <v>14.0032</v>
      </c>
      <c r="E184" s="552">
        <v>19.285299999999999</v>
      </c>
      <c r="F184" s="552">
        <v>9.4716000000000005</v>
      </c>
      <c r="G184" s="553">
        <v>14.5169</v>
      </c>
      <c r="H184" s="553">
        <v>18.0701</v>
      </c>
      <c r="I184" s="553">
        <v>16.844899999999999</v>
      </c>
    </row>
    <row r="185" spans="1:9" s="47" customFormat="1">
      <c r="A185" s="527" t="s">
        <v>502</v>
      </c>
      <c r="B185" s="569" t="s">
        <v>93</v>
      </c>
      <c r="C185" s="541">
        <v>8.5952000000000002</v>
      </c>
      <c r="D185" s="541">
        <v>10.8651</v>
      </c>
      <c r="E185" s="541">
        <v>13.3956</v>
      </c>
      <c r="F185" s="541">
        <v>9.4646000000000008</v>
      </c>
      <c r="G185" s="272">
        <v>10.6478</v>
      </c>
      <c r="H185" s="272">
        <v>12.908899999999999</v>
      </c>
      <c r="I185" s="272">
        <v>12.129200000000001</v>
      </c>
    </row>
    <row r="186" spans="1:9">
      <c r="A186" s="528" t="s">
        <v>503</v>
      </c>
      <c r="B186" s="571" t="s">
        <v>93</v>
      </c>
      <c r="C186" s="542">
        <v>1.9300000000000001E-2</v>
      </c>
      <c r="D186" s="542">
        <v>0.40260000000000001</v>
      </c>
      <c r="E186" s="542">
        <v>2.0299999999999999E-2</v>
      </c>
      <c r="F186" s="542" t="s">
        <v>93</v>
      </c>
      <c r="G186" s="543">
        <v>0.3659</v>
      </c>
      <c r="H186" s="543">
        <v>1.78E-2</v>
      </c>
      <c r="I186" s="543">
        <v>0.13780000000000001</v>
      </c>
    </row>
    <row r="187" spans="1:9">
      <c r="A187" s="527" t="s">
        <v>504</v>
      </c>
      <c r="B187" s="569" t="s">
        <v>93</v>
      </c>
      <c r="C187" s="541">
        <v>10.531499999999999</v>
      </c>
      <c r="D187" s="541">
        <v>1.8757999999999999</v>
      </c>
      <c r="E187" s="541">
        <v>4.6093999999999999</v>
      </c>
      <c r="F187" s="541">
        <v>3.3E-3</v>
      </c>
      <c r="G187" s="272">
        <v>2.7044000000000001</v>
      </c>
      <c r="H187" s="272">
        <v>4.0391000000000004</v>
      </c>
      <c r="I187" s="272">
        <v>3.5789</v>
      </c>
    </row>
    <row r="188" spans="1:9">
      <c r="A188" s="529" t="s">
        <v>505</v>
      </c>
      <c r="B188" s="581" t="s">
        <v>93</v>
      </c>
      <c r="C188" s="547">
        <v>6.2600000000000003E-2</v>
      </c>
      <c r="D188" s="547">
        <v>0.77090000000000003</v>
      </c>
      <c r="E188" s="547">
        <v>0.46510000000000001</v>
      </c>
      <c r="F188" s="547">
        <v>3.7000000000000002E-3</v>
      </c>
      <c r="G188" s="548">
        <v>0.70309999999999995</v>
      </c>
      <c r="H188" s="548">
        <v>0.40799999999999997</v>
      </c>
      <c r="I188" s="548">
        <v>0.50970000000000004</v>
      </c>
    </row>
    <row r="189" spans="1:9" s="7" customFormat="1">
      <c r="A189" s="560" t="s">
        <v>506</v>
      </c>
      <c r="B189" s="579" t="s">
        <v>93</v>
      </c>
      <c r="C189" s="561">
        <v>2.5983999999999998</v>
      </c>
      <c r="D189" s="561">
        <v>4.4861000000000004</v>
      </c>
      <c r="E189" s="561">
        <v>6.4558999999999997</v>
      </c>
      <c r="F189" s="561">
        <v>3.4725999999999999</v>
      </c>
      <c r="G189" s="562">
        <v>4.3053999999999997</v>
      </c>
      <c r="H189" s="562">
        <v>6.0865</v>
      </c>
      <c r="I189" s="562">
        <v>5.4722999999999997</v>
      </c>
    </row>
    <row r="190" spans="1:9">
      <c r="A190" s="589" t="s">
        <v>508</v>
      </c>
      <c r="B190" s="592" t="s">
        <v>93</v>
      </c>
      <c r="C190" s="590">
        <f>SUM(C138,C142,C147,C154,C158,C162,C169,C172,C179,C184,C189)</f>
        <v>105.34459999999999</v>
      </c>
      <c r="D190" s="590">
        <f t="shared" ref="D190:I190" si="7">SUM(D138,D142,D147,D154,D158,D162,D169,D172,D179,D184,D189)</f>
        <v>104.4152</v>
      </c>
      <c r="E190" s="590">
        <f t="shared" si="7"/>
        <v>121.72849999999998</v>
      </c>
      <c r="F190" s="590">
        <f t="shared" si="7"/>
        <v>78.136899999999997</v>
      </c>
      <c r="G190" s="590">
        <f t="shared" si="7"/>
        <v>104.50430000000001</v>
      </c>
      <c r="H190" s="590">
        <f t="shared" si="7"/>
        <v>116.3308</v>
      </c>
      <c r="I190" s="590">
        <f t="shared" si="7"/>
        <v>112.25280000000001</v>
      </c>
    </row>
    <row r="191" spans="1:9">
      <c r="A191" s="566" t="s">
        <v>560</v>
      </c>
      <c r="B191" s="3"/>
      <c r="C191" s="213"/>
      <c r="D191" s="3"/>
      <c r="E191" s="3"/>
      <c r="F191" s="213"/>
      <c r="G191" s="3"/>
      <c r="H191" s="3"/>
      <c r="I191" s="3"/>
    </row>
    <row r="192" spans="1:9">
      <c r="A192" s="38" t="s">
        <v>568</v>
      </c>
      <c r="B192" s="3"/>
      <c r="C192" s="213"/>
      <c r="D192" s="3"/>
      <c r="E192" s="3"/>
      <c r="F192" s="213"/>
      <c r="G192" s="3"/>
      <c r="H192" s="3"/>
      <c r="I192" s="3"/>
    </row>
    <row r="193" spans="1:9">
      <c r="A193" s="244" t="s">
        <v>339</v>
      </c>
      <c r="B193" s="3"/>
      <c r="C193" s="213"/>
      <c r="D193" s="3"/>
      <c r="E193" s="3"/>
      <c r="F193" s="213"/>
      <c r="G193" s="3"/>
      <c r="H193" s="3"/>
      <c r="I193" s="3"/>
    </row>
    <row r="195" spans="1:9" ht="87" customHeight="1">
      <c r="A195" s="768" t="s">
        <v>569</v>
      </c>
      <c r="B195" s="769"/>
      <c r="C195" s="769"/>
      <c r="D195" s="769"/>
      <c r="E195" s="769"/>
      <c r="F195" s="769"/>
      <c r="G195" s="769"/>
      <c r="H195" s="769"/>
      <c r="I195" s="770"/>
    </row>
  </sheetData>
  <mergeCells count="1">
    <mergeCell ref="A195:I195"/>
  </mergeCells>
  <printOptions horizontalCentered="1" verticalCentered="1"/>
  <pageMargins left="0.70866141732283472" right="0.70866141732283472" top="0.19685039370078741" bottom="0.19685039370078741" header="0.31496062992125984" footer="0.31496062992125984"/>
  <pageSetup paperSize="9" scale="50" firstPageNumber="73" orientation="landscape" useFirstPageNumber="1" r:id="rId1"/>
  <headerFooter>
    <oddHeader>&amp;RLes groupements à fiscalité propre en 2016</oddHeader>
    <oddFooter>&amp;LDirection Générale des Collectivités Locales / DESL&amp;C&amp;P&amp;RMise en ligne : juillet 2018</oddFooter>
    <firstHeader>&amp;RLes groupements à fiscalité propre en 2016</firstHeader>
    <firstFooter>&amp;LDirection Générale des Collectivités Locales / DESL&amp;C&amp;P&amp;RMise en ligne : mai 2018</firstFooter>
  </headerFooter>
  <rowBreaks count="2" manualBreakCount="2">
    <brk id="65" max="16383" man="1"/>
    <brk id="129" max="16383" man="1"/>
  </rowBreaks>
</worksheet>
</file>

<file path=xl/worksheets/sheet29.xml><?xml version="1.0" encoding="utf-8"?>
<worksheet xmlns="http://schemas.openxmlformats.org/spreadsheetml/2006/main" xmlns:r="http://schemas.openxmlformats.org/officeDocument/2006/relationships">
  <dimension ref="A1:K195"/>
  <sheetViews>
    <sheetView zoomScaleNormal="100" workbookViewId="0">
      <selection activeCell="E10" sqref="E10:E12"/>
    </sheetView>
  </sheetViews>
  <sheetFormatPr baseColWidth="10" defaultRowHeight="12.75"/>
  <cols>
    <col min="1" max="1" width="78.5703125" customWidth="1"/>
    <col min="2" max="9" width="17.28515625" customWidth="1"/>
    <col min="11" max="11" width="12" bestFit="1" customWidth="1"/>
  </cols>
  <sheetData>
    <row r="1" spans="1:9" ht="21">
      <c r="A1" s="9" t="s">
        <v>559</v>
      </c>
    </row>
    <row r="2" spans="1:9" ht="18">
      <c r="A2" s="9"/>
    </row>
    <row r="3" spans="1:9" ht="16.5">
      <c r="A3" s="88" t="s">
        <v>557</v>
      </c>
    </row>
    <row r="4" spans="1:9" ht="13.5" thickBot="1">
      <c r="A4" s="206"/>
      <c r="I4" s="444" t="s">
        <v>507</v>
      </c>
    </row>
    <row r="5" spans="1:9">
      <c r="A5" s="205" t="s">
        <v>545</v>
      </c>
      <c r="B5" s="531" t="s">
        <v>104</v>
      </c>
      <c r="C5" s="531" t="s">
        <v>105</v>
      </c>
      <c r="D5" s="531" t="s">
        <v>106</v>
      </c>
      <c r="E5" s="531" t="s">
        <v>377</v>
      </c>
      <c r="F5" s="532">
        <v>300000</v>
      </c>
      <c r="G5" s="533" t="s">
        <v>538</v>
      </c>
      <c r="H5" s="533" t="s">
        <v>538</v>
      </c>
      <c r="I5" s="533" t="s">
        <v>527</v>
      </c>
    </row>
    <row r="6" spans="1:9">
      <c r="A6" s="204"/>
      <c r="B6" s="534" t="s">
        <v>40</v>
      </c>
      <c r="C6" s="534" t="s">
        <v>40</v>
      </c>
      <c r="D6" s="534" t="s">
        <v>40</v>
      </c>
      <c r="E6" s="534" t="s">
        <v>40</v>
      </c>
      <c r="F6" s="534" t="s">
        <v>42</v>
      </c>
      <c r="G6" s="535" t="s">
        <v>526</v>
      </c>
      <c r="H6" s="535" t="s">
        <v>398</v>
      </c>
      <c r="I6" s="535" t="s">
        <v>120</v>
      </c>
    </row>
    <row r="7" spans="1:9" ht="13.5" thickBot="1">
      <c r="A7" s="207"/>
      <c r="B7" s="536" t="s">
        <v>107</v>
      </c>
      <c r="C7" s="536" t="s">
        <v>108</v>
      </c>
      <c r="D7" s="536" t="s">
        <v>109</v>
      </c>
      <c r="E7" s="536" t="s">
        <v>378</v>
      </c>
      <c r="F7" s="536" t="s">
        <v>110</v>
      </c>
      <c r="G7" s="537" t="s">
        <v>398</v>
      </c>
      <c r="H7" s="537" t="s">
        <v>110</v>
      </c>
      <c r="I7" s="537" t="s">
        <v>539</v>
      </c>
    </row>
    <row r="9" spans="1:9">
      <c r="A9" s="549" t="s">
        <v>462</v>
      </c>
      <c r="B9" s="550" t="s">
        <v>93</v>
      </c>
      <c r="C9" s="550">
        <v>86.8322</v>
      </c>
      <c r="D9" s="550">
        <v>651.41959999999995</v>
      </c>
      <c r="E9" s="550">
        <v>1206.8342</v>
      </c>
      <c r="F9" s="550">
        <v>82.538600000000002</v>
      </c>
      <c r="G9" s="551">
        <v>738.2518</v>
      </c>
      <c r="H9" s="551">
        <v>1289.3726999999999</v>
      </c>
      <c r="I9" s="551">
        <v>2027.6244999999999</v>
      </c>
    </row>
    <row r="10" spans="1:9">
      <c r="A10" s="527" t="s">
        <v>463</v>
      </c>
      <c r="B10" s="541" t="s">
        <v>93</v>
      </c>
      <c r="C10" s="541">
        <v>81.829300000000003</v>
      </c>
      <c r="D10" s="541">
        <v>623.43539999999996</v>
      </c>
      <c r="E10" s="541">
        <v>1150.5175999999999</v>
      </c>
      <c r="F10" s="541">
        <v>76.232799999999997</v>
      </c>
      <c r="G10" s="272">
        <v>705.26469999999995</v>
      </c>
      <c r="H10" s="272">
        <v>1226.7503999999999</v>
      </c>
      <c r="I10" s="272">
        <v>1932.0151000000001</v>
      </c>
    </row>
    <row r="11" spans="1:9">
      <c r="A11" s="528" t="s">
        <v>464</v>
      </c>
      <c r="B11" s="542" t="s">
        <v>93</v>
      </c>
      <c r="C11" s="542">
        <v>2.5836000000000001</v>
      </c>
      <c r="D11" s="542">
        <v>20.7577</v>
      </c>
      <c r="E11" s="542">
        <v>45.962299999999999</v>
      </c>
      <c r="F11" s="542">
        <v>4.2221000000000002</v>
      </c>
      <c r="G11" s="543">
        <v>23.3413</v>
      </c>
      <c r="H11" s="543">
        <v>50.1845</v>
      </c>
      <c r="I11" s="543">
        <v>73.525800000000004</v>
      </c>
    </row>
    <row r="12" spans="1:9">
      <c r="A12" s="527" t="s">
        <v>465</v>
      </c>
      <c r="B12" s="541" t="s">
        <v>93</v>
      </c>
      <c r="C12" s="541">
        <v>6.7799999999999999E-2</v>
      </c>
      <c r="D12" s="541">
        <v>1.0503</v>
      </c>
      <c r="E12" s="541">
        <v>1.3359000000000001</v>
      </c>
      <c r="F12" s="541">
        <v>0.33489999999999998</v>
      </c>
      <c r="G12" s="272">
        <v>1.1182000000000001</v>
      </c>
      <c r="H12" s="272">
        <v>1.6707000000000001</v>
      </c>
      <c r="I12" s="272">
        <v>2.7888999999999999</v>
      </c>
    </row>
    <row r="13" spans="1:9">
      <c r="A13" s="526" t="s">
        <v>466</v>
      </c>
      <c r="B13" s="552" t="s">
        <v>93</v>
      </c>
      <c r="C13" s="552">
        <v>9.9604999999999997</v>
      </c>
      <c r="D13" s="552">
        <v>117.0085</v>
      </c>
      <c r="E13" s="552">
        <v>283.8193</v>
      </c>
      <c r="F13" s="552">
        <v>4.9032999999999998</v>
      </c>
      <c r="G13" s="553">
        <v>126.96899999999999</v>
      </c>
      <c r="H13" s="553">
        <v>288.72250000000003</v>
      </c>
      <c r="I13" s="553">
        <v>415.69150000000002</v>
      </c>
    </row>
    <row r="14" spans="1:9">
      <c r="A14" s="527" t="s">
        <v>467</v>
      </c>
      <c r="B14" s="541" t="s">
        <v>93</v>
      </c>
      <c r="C14" s="541">
        <v>0.56789999999999996</v>
      </c>
      <c r="D14" s="541">
        <v>9.2886000000000006</v>
      </c>
      <c r="E14" s="541">
        <v>22.516300000000001</v>
      </c>
      <c r="F14" s="541">
        <v>4.9032999999999998</v>
      </c>
      <c r="G14" s="272">
        <v>9.8565000000000005</v>
      </c>
      <c r="H14" s="272">
        <v>27.419599999999999</v>
      </c>
      <c r="I14" s="272">
        <v>37.2761</v>
      </c>
    </row>
    <row r="15" spans="1:9">
      <c r="A15" s="528" t="s">
        <v>468</v>
      </c>
      <c r="B15" s="542" t="s">
        <v>93</v>
      </c>
      <c r="C15" s="542">
        <v>8.8368000000000002</v>
      </c>
      <c r="D15" s="542">
        <v>100.8913</v>
      </c>
      <c r="E15" s="542">
        <v>229.7422</v>
      </c>
      <c r="F15" s="542" t="s">
        <v>93</v>
      </c>
      <c r="G15" s="543">
        <v>109.7282</v>
      </c>
      <c r="H15" s="543">
        <v>229.7422</v>
      </c>
      <c r="I15" s="543">
        <v>339.47030000000001</v>
      </c>
    </row>
    <row r="16" spans="1:9">
      <c r="A16" s="527" t="s">
        <v>469</v>
      </c>
      <c r="B16" s="541" t="s">
        <v>93</v>
      </c>
      <c r="C16" s="541">
        <v>9.2299999999999993E-2</v>
      </c>
      <c r="D16" s="541">
        <v>1.7304999999999999</v>
      </c>
      <c r="E16" s="541">
        <v>4.7624000000000004</v>
      </c>
      <c r="F16" s="541" t="s">
        <v>93</v>
      </c>
      <c r="G16" s="272">
        <v>1.8228</v>
      </c>
      <c r="H16" s="272">
        <v>4.7624000000000004</v>
      </c>
      <c r="I16" s="272">
        <v>6.5852000000000004</v>
      </c>
    </row>
    <row r="17" spans="1:9">
      <c r="A17" s="544" t="s">
        <v>470</v>
      </c>
      <c r="B17" s="542" t="s">
        <v>93</v>
      </c>
      <c r="C17" s="542">
        <v>0.11459999999999999</v>
      </c>
      <c r="D17" s="542">
        <v>2.6194999999999999</v>
      </c>
      <c r="E17" s="542">
        <v>4.6332000000000004</v>
      </c>
      <c r="F17" s="542" t="s">
        <v>93</v>
      </c>
      <c r="G17" s="543">
        <v>2.7341000000000002</v>
      </c>
      <c r="H17" s="543">
        <v>4.6332000000000004</v>
      </c>
      <c r="I17" s="543">
        <v>7.3673000000000002</v>
      </c>
    </row>
    <row r="18" spans="1:9">
      <c r="A18" s="554" t="s">
        <v>471</v>
      </c>
      <c r="B18" s="555" t="s">
        <v>93</v>
      </c>
      <c r="C18" s="555">
        <v>27.3292</v>
      </c>
      <c r="D18" s="555">
        <v>100.5395</v>
      </c>
      <c r="E18" s="555">
        <v>169.0658</v>
      </c>
      <c r="F18" s="555">
        <v>7.4112</v>
      </c>
      <c r="G18" s="556">
        <v>127.8686</v>
      </c>
      <c r="H18" s="556">
        <v>176.477</v>
      </c>
      <c r="I18" s="556">
        <v>304.34570000000002</v>
      </c>
    </row>
    <row r="19" spans="1:9">
      <c r="A19" s="528" t="s">
        <v>529</v>
      </c>
      <c r="B19" s="542" t="s">
        <v>93</v>
      </c>
      <c r="C19" s="542">
        <v>0.9365</v>
      </c>
      <c r="D19" s="542">
        <v>6.5842000000000001</v>
      </c>
      <c r="E19" s="542">
        <v>2.7214999999999998</v>
      </c>
      <c r="F19" s="542">
        <v>5.9999999999999995E-4</v>
      </c>
      <c r="G19" s="543">
        <v>7.5206999999999997</v>
      </c>
      <c r="H19" s="543">
        <v>2.7221000000000002</v>
      </c>
      <c r="I19" s="543">
        <v>10.242800000000001</v>
      </c>
    </row>
    <row r="20" spans="1:9">
      <c r="A20" s="527" t="s">
        <v>473</v>
      </c>
      <c r="B20" s="541" t="s">
        <v>93</v>
      </c>
      <c r="C20" s="541">
        <v>16.931999999999999</v>
      </c>
      <c r="D20" s="541">
        <v>28.617000000000001</v>
      </c>
      <c r="E20" s="541">
        <v>11.9087</v>
      </c>
      <c r="F20" s="541">
        <v>3.1644000000000001</v>
      </c>
      <c r="G20" s="272">
        <v>45.548999999999999</v>
      </c>
      <c r="H20" s="272">
        <v>15.0732</v>
      </c>
      <c r="I20" s="272">
        <v>60.622199999999999</v>
      </c>
    </row>
    <row r="21" spans="1:9">
      <c r="A21" s="544" t="s">
        <v>474</v>
      </c>
      <c r="B21" s="542" t="s">
        <v>93</v>
      </c>
      <c r="C21" s="542">
        <v>2.4899999999999999E-2</v>
      </c>
      <c r="D21" s="542">
        <v>1.7488999999999999</v>
      </c>
      <c r="E21" s="542">
        <v>1.6268</v>
      </c>
      <c r="F21" s="542">
        <v>0.1019</v>
      </c>
      <c r="G21" s="543">
        <v>1.7739</v>
      </c>
      <c r="H21" s="543">
        <v>1.7286999999999999</v>
      </c>
      <c r="I21" s="543">
        <v>3.5026000000000002</v>
      </c>
    </row>
    <row r="22" spans="1:9">
      <c r="A22" s="527" t="s">
        <v>475</v>
      </c>
      <c r="B22" s="541" t="s">
        <v>93</v>
      </c>
      <c r="C22" s="541">
        <v>0.21679999999999999</v>
      </c>
      <c r="D22" s="541">
        <v>28.176100000000002</v>
      </c>
      <c r="E22" s="541">
        <v>89.241699999999994</v>
      </c>
      <c r="F22" s="541">
        <v>4.1441999999999997</v>
      </c>
      <c r="G22" s="272">
        <v>28.392900000000001</v>
      </c>
      <c r="H22" s="272">
        <v>93.385900000000007</v>
      </c>
      <c r="I22" s="272">
        <v>121.7788</v>
      </c>
    </row>
    <row r="23" spans="1:9">
      <c r="A23" s="528" t="s">
        <v>476</v>
      </c>
      <c r="B23" s="542" t="s">
        <v>93</v>
      </c>
      <c r="C23" s="542">
        <v>8.4117999999999995</v>
      </c>
      <c r="D23" s="542">
        <v>16.4849</v>
      </c>
      <c r="E23" s="542">
        <v>55.535800000000002</v>
      </c>
      <c r="F23" s="542" t="s">
        <v>93</v>
      </c>
      <c r="G23" s="543">
        <v>24.896699999999999</v>
      </c>
      <c r="H23" s="543">
        <v>55.535800000000002</v>
      </c>
      <c r="I23" s="543">
        <v>80.432500000000005</v>
      </c>
    </row>
    <row r="24" spans="1:9">
      <c r="A24" s="527" t="s">
        <v>477</v>
      </c>
      <c r="B24" s="541" t="s">
        <v>93</v>
      </c>
      <c r="C24" s="541">
        <v>0.80710000000000004</v>
      </c>
      <c r="D24" s="541">
        <v>18.256900000000002</v>
      </c>
      <c r="E24" s="541">
        <v>5.7092000000000001</v>
      </c>
      <c r="F24" s="541" t="s">
        <v>93</v>
      </c>
      <c r="G24" s="272">
        <v>19.064</v>
      </c>
      <c r="H24" s="272">
        <v>5.7092000000000001</v>
      </c>
      <c r="I24" s="272">
        <v>24.773199999999999</v>
      </c>
    </row>
    <row r="25" spans="1:9">
      <c r="A25" s="526" t="s">
        <v>478</v>
      </c>
      <c r="B25" s="552" t="s">
        <v>93</v>
      </c>
      <c r="C25" s="552">
        <v>36.4373</v>
      </c>
      <c r="D25" s="552">
        <v>226.62459999999999</v>
      </c>
      <c r="E25" s="552">
        <v>497.95389999999998</v>
      </c>
      <c r="F25" s="552">
        <v>83.529399999999995</v>
      </c>
      <c r="G25" s="553">
        <v>263.06189999999998</v>
      </c>
      <c r="H25" s="553">
        <v>581.48320000000001</v>
      </c>
      <c r="I25" s="553">
        <v>844.54510000000005</v>
      </c>
    </row>
    <row r="26" spans="1:9" s="47" customFormat="1">
      <c r="A26" s="530" t="s">
        <v>530</v>
      </c>
      <c r="B26" s="545" t="s">
        <v>93</v>
      </c>
      <c r="C26" s="545">
        <v>1.9236</v>
      </c>
      <c r="D26" s="545">
        <v>13.4869</v>
      </c>
      <c r="E26" s="545">
        <v>32.700800000000001</v>
      </c>
      <c r="F26" s="545">
        <v>1.9063000000000001</v>
      </c>
      <c r="G26" s="546">
        <v>15.410500000000001</v>
      </c>
      <c r="H26" s="546">
        <v>34.606999999999999</v>
      </c>
      <c r="I26" s="546">
        <v>50.017499999999998</v>
      </c>
    </row>
    <row r="27" spans="1:9" s="7" customFormat="1">
      <c r="A27" s="528" t="s">
        <v>479</v>
      </c>
      <c r="B27" s="542" t="s">
        <v>93</v>
      </c>
      <c r="C27" s="542">
        <v>17.731200000000001</v>
      </c>
      <c r="D27" s="542">
        <v>117.4735</v>
      </c>
      <c r="E27" s="542">
        <v>275.22649999999999</v>
      </c>
      <c r="F27" s="542">
        <v>65.1006</v>
      </c>
      <c r="G27" s="543">
        <v>135.2047</v>
      </c>
      <c r="H27" s="543">
        <v>340.327</v>
      </c>
      <c r="I27" s="543">
        <v>475.5317</v>
      </c>
    </row>
    <row r="28" spans="1:9">
      <c r="A28" s="530" t="s">
        <v>480</v>
      </c>
      <c r="B28" s="545" t="s">
        <v>93</v>
      </c>
      <c r="C28" s="545">
        <v>15.1554</v>
      </c>
      <c r="D28" s="545">
        <v>94.502799999999993</v>
      </c>
      <c r="E28" s="545">
        <v>182.81540000000001</v>
      </c>
      <c r="F28" s="545">
        <v>16.522500000000001</v>
      </c>
      <c r="G28" s="546">
        <v>109.65819999999999</v>
      </c>
      <c r="H28" s="546">
        <v>199.33789999999999</v>
      </c>
      <c r="I28" s="546">
        <v>308.99610000000001</v>
      </c>
    </row>
    <row r="29" spans="1:9" s="47" customFormat="1">
      <c r="A29" s="526" t="s">
        <v>481</v>
      </c>
      <c r="B29" s="552" t="s">
        <v>93</v>
      </c>
      <c r="C29" s="552">
        <v>38.091099999999997</v>
      </c>
      <c r="D29" s="552">
        <v>267.26549999999997</v>
      </c>
      <c r="E29" s="552">
        <v>403.04950000000002</v>
      </c>
      <c r="F29" s="552">
        <v>33.476700000000001</v>
      </c>
      <c r="G29" s="553">
        <v>305.35669999999999</v>
      </c>
      <c r="H29" s="553">
        <v>436.52609999999999</v>
      </c>
      <c r="I29" s="553">
        <v>741.88279999999997</v>
      </c>
    </row>
    <row r="30" spans="1:9">
      <c r="A30" s="527" t="s">
        <v>531</v>
      </c>
      <c r="B30" s="541" t="s">
        <v>93</v>
      </c>
      <c r="C30" s="541">
        <v>1.7796000000000001</v>
      </c>
      <c r="D30" s="541">
        <v>14.8467</v>
      </c>
      <c r="E30" s="541">
        <v>42.3384</v>
      </c>
      <c r="F30" s="541">
        <v>4.3581000000000003</v>
      </c>
      <c r="G30" s="272">
        <v>16.626300000000001</v>
      </c>
      <c r="H30" s="272">
        <v>46.6965</v>
      </c>
      <c r="I30" s="272">
        <v>63.322800000000001</v>
      </c>
    </row>
    <row r="31" spans="1:9" s="7" customFormat="1">
      <c r="A31" s="528" t="s">
        <v>482</v>
      </c>
      <c r="B31" s="542" t="s">
        <v>93</v>
      </c>
      <c r="C31" s="542">
        <v>25.863900000000001</v>
      </c>
      <c r="D31" s="542">
        <v>197.5035</v>
      </c>
      <c r="E31" s="542">
        <v>324.37180000000001</v>
      </c>
      <c r="F31" s="542">
        <v>27.1128</v>
      </c>
      <c r="G31" s="543">
        <v>223.3674</v>
      </c>
      <c r="H31" s="543">
        <v>351.4846</v>
      </c>
      <c r="I31" s="543">
        <v>574.85199999999998</v>
      </c>
    </row>
    <row r="32" spans="1:9" s="47" customFormat="1">
      <c r="A32" s="527" t="s">
        <v>483</v>
      </c>
      <c r="B32" s="541" t="s">
        <v>93</v>
      </c>
      <c r="C32" s="541">
        <v>9.5707000000000004</v>
      </c>
      <c r="D32" s="541">
        <v>54.079700000000003</v>
      </c>
      <c r="E32" s="541">
        <v>31.338699999999999</v>
      </c>
      <c r="F32" s="541">
        <v>2.0057999999999998</v>
      </c>
      <c r="G32" s="272">
        <v>63.650399999999998</v>
      </c>
      <c r="H32" s="272">
        <v>33.344499999999996</v>
      </c>
      <c r="I32" s="272">
        <v>96.994900000000001</v>
      </c>
    </row>
    <row r="33" spans="1:9">
      <c r="A33" s="526" t="s">
        <v>484</v>
      </c>
      <c r="B33" s="552" t="s">
        <v>93</v>
      </c>
      <c r="C33" s="552">
        <v>34.744300000000003</v>
      </c>
      <c r="D33" s="552">
        <v>208.3827</v>
      </c>
      <c r="E33" s="552">
        <v>226.7346</v>
      </c>
      <c r="F33" s="552">
        <v>10.038399999999999</v>
      </c>
      <c r="G33" s="553">
        <v>243.12700000000001</v>
      </c>
      <c r="H33" s="553">
        <v>236.773</v>
      </c>
      <c r="I33" s="553">
        <v>479.9</v>
      </c>
    </row>
    <row r="34" spans="1:9">
      <c r="A34" s="527" t="s">
        <v>532</v>
      </c>
      <c r="B34" s="541" t="s">
        <v>93</v>
      </c>
      <c r="C34" s="541">
        <v>5.2980999999999998</v>
      </c>
      <c r="D34" s="541">
        <v>23.038599999999999</v>
      </c>
      <c r="E34" s="541">
        <v>47.585999999999999</v>
      </c>
      <c r="F34" s="541">
        <v>3.5948000000000002</v>
      </c>
      <c r="G34" s="272">
        <v>28.3367</v>
      </c>
      <c r="H34" s="272">
        <v>51.180799999999998</v>
      </c>
      <c r="I34" s="272">
        <v>79.517499999999998</v>
      </c>
    </row>
    <row r="35" spans="1:9" s="7" customFormat="1">
      <c r="A35" s="528" t="s">
        <v>485</v>
      </c>
      <c r="B35" s="542" t="s">
        <v>93</v>
      </c>
      <c r="C35" s="542">
        <v>0.23769999999999999</v>
      </c>
      <c r="D35" s="542">
        <v>2.3824000000000001</v>
      </c>
      <c r="E35" s="542">
        <v>3.0861000000000001</v>
      </c>
      <c r="F35" s="542">
        <v>0.30509999999999998</v>
      </c>
      <c r="G35" s="543">
        <v>2.6200999999999999</v>
      </c>
      <c r="H35" s="543">
        <v>3.3912</v>
      </c>
      <c r="I35" s="543">
        <v>6.0113000000000003</v>
      </c>
    </row>
    <row r="36" spans="1:9">
      <c r="A36" s="530" t="s">
        <v>486</v>
      </c>
      <c r="B36" s="545" t="s">
        <v>93</v>
      </c>
      <c r="C36" s="545">
        <v>23.307300000000001</v>
      </c>
      <c r="D36" s="545">
        <v>116.2101</v>
      </c>
      <c r="E36" s="545">
        <v>88.084900000000005</v>
      </c>
      <c r="F36" s="545">
        <v>1.7844</v>
      </c>
      <c r="G36" s="546">
        <v>139.51740000000001</v>
      </c>
      <c r="H36" s="546">
        <v>89.869299999999996</v>
      </c>
      <c r="I36" s="546">
        <v>229.38659999999999</v>
      </c>
    </row>
    <row r="37" spans="1:9">
      <c r="A37" s="529" t="s">
        <v>487</v>
      </c>
      <c r="B37" s="542" t="s">
        <v>93</v>
      </c>
      <c r="C37" s="542" t="s">
        <v>93</v>
      </c>
      <c r="D37" s="542">
        <v>0.99039999999999995</v>
      </c>
      <c r="E37" s="542">
        <v>0.5413</v>
      </c>
      <c r="F37" s="542" t="s">
        <v>93</v>
      </c>
      <c r="G37" s="543">
        <v>0.99039999999999995</v>
      </c>
      <c r="H37" s="543">
        <v>0.5413</v>
      </c>
      <c r="I37" s="543">
        <v>1.5316000000000001</v>
      </c>
    </row>
    <row r="38" spans="1:9">
      <c r="A38" s="530" t="s">
        <v>488</v>
      </c>
      <c r="B38" s="541" t="s">
        <v>93</v>
      </c>
      <c r="C38" s="541">
        <v>0.8891</v>
      </c>
      <c r="D38" s="541">
        <v>13.956300000000001</v>
      </c>
      <c r="E38" s="541">
        <v>26.791499999999999</v>
      </c>
      <c r="F38" s="541">
        <v>0.2016</v>
      </c>
      <c r="G38" s="272">
        <v>14.8454</v>
      </c>
      <c r="H38" s="272">
        <v>26.993099999999998</v>
      </c>
      <c r="I38" s="272">
        <v>41.838500000000003</v>
      </c>
    </row>
    <row r="39" spans="1:9">
      <c r="A39" s="529" t="s">
        <v>489</v>
      </c>
      <c r="B39" s="547" t="s">
        <v>93</v>
      </c>
      <c r="C39" s="547">
        <v>4.5982000000000003</v>
      </c>
      <c r="D39" s="547">
        <v>50.848799999999997</v>
      </c>
      <c r="E39" s="547">
        <v>58.670099999999998</v>
      </c>
      <c r="F39" s="547">
        <v>4.1525999999999996</v>
      </c>
      <c r="G39" s="548">
        <v>55.446899999999999</v>
      </c>
      <c r="H39" s="548">
        <v>62.822600000000001</v>
      </c>
      <c r="I39" s="548">
        <v>118.2696</v>
      </c>
    </row>
    <row r="40" spans="1:9" s="7" customFormat="1">
      <c r="A40" s="560" t="s">
        <v>567</v>
      </c>
      <c r="B40" s="561" t="s">
        <v>93</v>
      </c>
      <c r="C40" s="561">
        <v>4.2880000000000003</v>
      </c>
      <c r="D40" s="561">
        <v>60.966700000000003</v>
      </c>
      <c r="E40" s="561">
        <v>163.2808</v>
      </c>
      <c r="F40" s="561">
        <v>11.4415</v>
      </c>
      <c r="G40" s="562">
        <v>65.2547</v>
      </c>
      <c r="H40" s="562">
        <v>174.72229999999999</v>
      </c>
      <c r="I40" s="562">
        <v>239.977</v>
      </c>
    </row>
    <row r="41" spans="1:9">
      <c r="A41" s="529" t="s">
        <v>533</v>
      </c>
      <c r="B41" s="547" t="s">
        <v>93</v>
      </c>
      <c r="C41" s="547">
        <v>1.7984</v>
      </c>
      <c r="D41" s="547">
        <v>37.635300000000001</v>
      </c>
      <c r="E41" s="547">
        <v>97.249300000000005</v>
      </c>
      <c r="F41" s="547">
        <v>2.3694999999999999</v>
      </c>
      <c r="G41" s="548">
        <v>39.433700000000002</v>
      </c>
      <c r="H41" s="548">
        <v>99.618799999999993</v>
      </c>
      <c r="I41" s="548">
        <v>139.05250000000001</v>
      </c>
    </row>
    <row r="42" spans="1:9">
      <c r="A42" s="530" t="s">
        <v>714</v>
      </c>
      <c r="B42" s="545" t="s">
        <v>93</v>
      </c>
      <c r="C42" s="545">
        <v>2.4895999999999998</v>
      </c>
      <c r="D42" s="545">
        <v>21.248799999999999</v>
      </c>
      <c r="E42" s="545">
        <v>61.4604</v>
      </c>
      <c r="F42" s="545">
        <v>9.0719999999999992</v>
      </c>
      <c r="G42" s="546">
        <v>23.738299999999999</v>
      </c>
      <c r="H42" s="546">
        <v>70.532399999999996</v>
      </c>
      <c r="I42" s="546">
        <v>94.270700000000005</v>
      </c>
    </row>
    <row r="43" spans="1:9" s="47" customFormat="1">
      <c r="A43" s="557" t="s">
        <v>490</v>
      </c>
      <c r="B43" s="558" t="s">
        <v>93</v>
      </c>
      <c r="C43" s="558">
        <v>84.868799999999993</v>
      </c>
      <c r="D43" s="558">
        <v>794.00699999999995</v>
      </c>
      <c r="E43" s="558">
        <v>1661.0229999999999</v>
      </c>
      <c r="F43" s="558">
        <v>226.47579999999999</v>
      </c>
      <c r="G43" s="559">
        <v>878.87580000000003</v>
      </c>
      <c r="H43" s="559">
        <v>1887.4988000000001</v>
      </c>
      <c r="I43" s="559">
        <v>2766.3744999999999</v>
      </c>
    </row>
    <row r="44" spans="1:9">
      <c r="A44" s="530" t="s">
        <v>534</v>
      </c>
      <c r="B44" s="545" t="s">
        <v>93</v>
      </c>
      <c r="C44" s="545">
        <v>9.2431999999999999</v>
      </c>
      <c r="D44" s="545">
        <v>97.721900000000005</v>
      </c>
      <c r="E44" s="545">
        <v>174.71600000000001</v>
      </c>
      <c r="F44" s="545">
        <v>16.639600000000002</v>
      </c>
      <c r="G44" s="546">
        <v>106.96510000000001</v>
      </c>
      <c r="H44" s="546">
        <v>191.35560000000001</v>
      </c>
      <c r="I44" s="546">
        <v>298.32069999999999</v>
      </c>
    </row>
    <row r="45" spans="1:9">
      <c r="A45" s="529" t="s">
        <v>491</v>
      </c>
      <c r="B45" s="547" t="s">
        <v>93</v>
      </c>
      <c r="C45" s="547">
        <v>11.336399999999999</v>
      </c>
      <c r="D45" s="547">
        <v>36.309100000000001</v>
      </c>
      <c r="E45" s="547">
        <v>104.0278</v>
      </c>
      <c r="F45" s="547">
        <v>4.2821999999999996</v>
      </c>
      <c r="G45" s="548">
        <v>47.645499999999998</v>
      </c>
      <c r="H45" s="548">
        <v>108.31</v>
      </c>
      <c r="I45" s="548">
        <v>155.9554</v>
      </c>
    </row>
    <row r="46" spans="1:9" s="7" customFormat="1">
      <c r="A46" s="530" t="s">
        <v>492</v>
      </c>
      <c r="B46" s="545" t="s">
        <v>93</v>
      </c>
      <c r="C46" s="545">
        <v>35.255200000000002</v>
      </c>
      <c r="D46" s="545">
        <v>495.89179999999999</v>
      </c>
      <c r="E46" s="545">
        <v>1007.3929000000001</v>
      </c>
      <c r="F46" s="545">
        <v>156.78440000000001</v>
      </c>
      <c r="G46" s="546">
        <v>531.14700000000005</v>
      </c>
      <c r="H46" s="546">
        <v>1164.1773000000001</v>
      </c>
      <c r="I46" s="546">
        <v>1695.3243</v>
      </c>
    </row>
    <row r="47" spans="1:9">
      <c r="A47" s="529" t="s">
        <v>493</v>
      </c>
      <c r="B47" s="547" t="s">
        <v>93</v>
      </c>
      <c r="C47" s="547">
        <v>2.3866999999999998</v>
      </c>
      <c r="D47" s="547">
        <v>13.924099999999999</v>
      </c>
      <c r="E47" s="547">
        <v>61.466099999999997</v>
      </c>
      <c r="F47" s="547">
        <v>14.219799999999999</v>
      </c>
      <c r="G47" s="548">
        <v>16.3108</v>
      </c>
      <c r="H47" s="548">
        <v>75.685900000000004</v>
      </c>
      <c r="I47" s="548">
        <v>91.996799999999993</v>
      </c>
    </row>
    <row r="48" spans="1:9" s="47" customFormat="1">
      <c r="A48" s="527" t="s">
        <v>494</v>
      </c>
      <c r="B48" s="541" t="s">
        <v>93</v>
      </c>
      <c r="C48" s="541">
        <v>9.6236999999999995</v>
      </c>
      <c r="D48" s="541">
        <v>15.764699999999999</v>
      </c>
      <c r="E48" s="541">
        <v>35.5015</v>
      </c>
      <c r="F48" s="541">
        <v>8.2975999999999992</v>
      </c>
      <c r="G48" s="272">
        <v>25.388400000000001</v>
      </c>
      <c r="H48" s="272">
        <v>43.799100000000003</v>
      </c>
      <c r="I48" s="272">
        <v>69.1875</v>
      </c>
    </row>
    <row r="49" spans="1:9" s="47" customFormat="1">
      <c r="A49" s="528" t="s">
        <v>495</v>
      </c>
      <c r="B49" s="542" t="s">
        <v>93</v>
      </c>
      <c r="C49" s="542">
        <v>10.797000000000001</v>
      </c>
      <c r="D49" s="542">
        <v>116.6751</v>
      </c>
      <c r="E49" s="542">
        <v>258.01589999999999</v>
      </c>
      <c r="F49" s="542">
        <v>26.252199999999998</v>
      </c>
      <c r="G49" s="543">
        <v>127.47199999999999</v>
      </c>
      <c r="H49" s="543">
        <v>284.2681</v>
      </c>
      <c r="I49" s="543">
        <v>411.74009999999998</v>
      </c>
    </row>
    <row r="50" spans="1:9" s="7" customFormat="1">
      <c r="A50" s="554" t="s">
        <v>496</v>
      </c>
      <c r="B50" s="555" t="s">
        <v>93</v>
      </c>
      <c r="C50" s="555">
        <v>24.744</v>
      </c>
      <c r="D50" s="555">
        <v>328.52780000000001</v>
      </c>
      <c r="E50" s="555">
        <v>679.9248</v>
      </c>
      <c r="F50" s="555">
        <v>69.619900000000001</v>
      </c>
      <c r="G50" s="556">
        <v>353.27170000000001</v>
      </c>
      <c r="H50" s="556">
        <v>749.54470000000003</v>
      </c>
      <c r="I50" s="556">
        <v>1102.8163999999999</v>
      </c>
    </row>
    <row r="51" spans="1:9">
      <c r="A51" s="528" t="s">
        <v>497</v>
      </c>
      <c r="B51" s="542" t="s">
        <v>93</v>
      </c>
      <c r="C51" s="542">
        <v>0.55120000000000002</v>
      </c>
      <c r="D51" s="542">
        <v>17.602399999999999</v>
      </c>
      <c r="E51" s="542">
        <v>50.516100000000002</v>
      </c>
      <c r="F51" s="542">
        <v>-5.0000000000000001E-4</v>
      </c>
      <c r="G51" s="543">
        <v>18.153700000000001</v>
      </c>
      <c r="H51" s="543">
        <v>50.515599999999999</v>
      </c>
      <c r="I51" s="543">
        <v>68.669300000000007</v>
      </c>
    </row>
    <row r="52" spans="1:9" s="7" customFormat="1">
      <c r="A52" s="527" t="s">
        <v>498</v>
      </c>
      <c r="B52" s="541" t="s">
        <v>93</v>
      </c>
      <c r="C52" s="541">
        <v>4.1859000000000002</v>
      </c>
      <c r="D52" s="541">
        <v>167.20429999999999</v>
      </c>
      <c r="E52" s="541">
        <v>368.94880000000001</v>
      </c>
      <c r="F52" s="541">
        <v>40.684600000000003</v>
      </c>
      <c r="G52" s="272">
        <v>171.39009999999999</v>
      </c>
      <c r="H52" s="272">
        <v>409.63339999999999</v>
      </c>
      <c r="I52" s="272">
        <v>581.02350000000001</v>
      </c>
    </row>
    <row r="53" spans="1:9">
      <c r="A53" s="528" t="s">
        <v>499</v>
      </c>
      <c r="B53" s="542" t="s">
        <v>93</v>
      </c>
      <c r="C53" s="542">
        <v>18.879899999999999</v>
      </c>
      <c r="D53" s="542">
        <v>138.68430000000001</v>
      </c>
      <c r="E53" s="542">
        <v>225.92750000000001</v>
      </c>
      <c r="F53" s="542">
        <v>27.549600000000002</v>
      </c>
      <c r="G53" s="543">
        <v>157.5642</v>
      </c>
      <c r="H53" s="543">
        <v>253.47710000000001</v>
      </c>
      <c r="I53" s="543">
        <v>411.04129999999998</v>
      </c>
    </row>
    <row r="54" spans="1:9" s="47" customFormat="1">
      <c r="A54" s="527" t="s">
        <v>500</v>
      </c>
      <c r="B54" s="541" t="s">
        <v>93</v>
      </c>
      <c r="C54" s="541">
        <v>1.127</v>
      </c>
      <c r="D54" s="541">
        <v>5.0366999999999997</v>
      </c>
      <c r="E54" s="541">
        <v>34.532299999999999</v>
      </c>
      <c r="F54" s="541">
        <v>1.3862000000000001</v>
      </c>
      <c r="G54" s="272">
        <v>6.1637000000000004</v>
      </c>
      <c r="H54" s="272">
        <v>35.918500000000002</v>
      </c>
      <c r="I54" s="272">
        <v>42.082299999999996</v>
      </c>
    </row>
    <row r="55" spans="1:9" s="7" customFormat="1">
      <c r="A55" s="526" t="s">
        <v>501</v>
      </c>
      <c r="B55" s="552" t="s">
        <v>93</v>
      </c>
      <c r="C55" s="552">
        <v>30.273700000000002</v>
      </c>
      <c r="D55" s="552">
        <v>237.50739999999999</v>
      </c>
      <c r="E55" s="552">
        <v>473.88600000000002</v>
      </c>
      <c r="F55" s="552">
        <v>39.825600000000001</v>
      </c>
      <c r="G55" s="553">
        <v>267.78109999999998</v>
      </c>
      <c r="H55" s="553">
        <v>513.71159999999998</v>
      </c>
      <c r="I55" s="553">
        <v>781.49260000000004</v>
      </c>
    </row>
    <row r="56" spans="1:9" s="47" customFormat="1">
      <c r="A56" s="527" t="s">
        <v>502</v>
      </c>
      <c r="B56" s="541" t="s">
        <v>93</v>
      </c>
      <c r="C56" s="541">
        <v>15.175700000000001</v>
      </c>
      <c r="D56" s="541">
        <v>160.50380000000001</v>
      </c>
      <c r="E56" s="541">
        <v>343.68049999999999</v>
      </c>
      <c r="F56" s="541">
        <v>32.676400000000001</v>
      </c>
      <c r="G56" s="272">
        <v>175.67949999999999</v>
      </c>
      <c r="H56" s="272">
        <v>376.3569</v>
      </c>
      <c r="I56" s="272">
        <v>552.03639999999996</v>
      </c>
    </row>
    <row r="57" spans="1:9">
      <c r="A57" s="528" t="s">
        <v>503</v>
      </c>
      <c r="B57" s="542" t="s">
        <v>93</v>
      </c>
      <c r="C57" s="542">
        <v>0.20039999999999999</v>
      </c>
      <c r="D57" s="542">
        <v>4.1589</v>
      </c>
      <c r="E57" s="542">
        <v>1.6964999999999999</v>
      </c>
      <c r="F57" s="542" t="s">
        <v>93</v>
      </c>
      <c r="G57" s="543">
        <v>4.3593000000000002</v>
      </c>
      <c r="H57" s="543">
        <v>1.6964999999999999</v>
      </c>
      <c r="I57" s="543">
        <v>6.0557999999999996</v>
      </c>
    </row>
    <row r="58" spans="1:9">
      <c r="A58" s="527" t="s">
        <v>504</v>
      </c>
      <c r="B58" s="541" t="s">
        <v>93</v>
      </c>
      <c r="C58" s="541">
        <v>12.5258</v>
      </c>
      <c r="D58" s="541">
        <v>57.477200000000003</v>
      </c>
      <c r="E58" s="541">
        <v>103.9983</v>
      </c>
      <c r="F58" s="541">
        <v>3.8410000000000002</v>
      </c>
      <c r="G58" s="272">
        <v>70.002899999999997</v>
      </c>
      <c r="H58" s="272">
        <v>107.83929999999999</v>
      </c>
      <c r="I58" s="272">
        <v>177.84219999999999</v>
      </c>
    </row>
    <row r="59" spans="1:9" s="7" customFormat="1">
      <c r="A59" s="529" t="s">
        <v>505</v>
      </c>
      <c r="B59" s="547" t="s">
        <v>93</v>
      </c>
      <c r="C59" s="547">
        <v>0.60160000000000002</v>
      </c>
      <c r="D59" s="547">
        <v>12.309799999999999</v>
      </c>
      <c r="E59" s="547">
        <v>10.3598</v>
      </c>
      <c r="F59" s="547">
        <v>3.3081999999999998</v>
      </c>
      <c r="G59" s="548">
        <v>12.9115</v>
      </c>
      <c r="H59" s="548">
        <v>13.667999999999999</v>
      </c>
      <c r="I59" s="548">
        <v>26.579499999999999</v>
      </c>
    </row>
    <row r="60" spans="1:9" s="7" customFormat="1">
      <c r="A60" s="560" t="s">
        <v>506</v>
      </c>
      <c r="B60" s="561" t="s">
        <v>93</v>
      </c>
      <c r="C60" s="561">
        <v>18.3017</v>
      </c>
      <c r="D60" s="561">
        <v>95.288300000000007</v>
      </c>
      <c r="E60" s="561">
        <v>243.33340000000001</v>
      </c>
      <c r="F60" s="561">
        <v>95.2149</v>
      </c>
      <c r="G60" s="562">
        <v>113.59010000000001</v>
      </c>
      <c r="H60" s="562">
        <v>338.54840000000002</v>
      </c>
      <c r="I60" s="562">
        <v>452.13839999999999</v>
      </c>
    </row>
    <row r="61" spans="1:9">
      <c r="A61" s="589" t="s">
        <v>508</v>
      </c>
      <c r="B61" s="590" t="s">
        <v>93</v>
      </c>
      <c r="C61" s="590">
        <f>SUM(C9,C13,C18,C25,C29,C33,C40,C43,C50,C55,C60)</f>
        <v>395.87080000000009</v>
      </c>
      <c r="D61" s="590">
        <f t="shared" ref="D61:I61" si="0">SUM(D9,D13,D18,D25,D29,D33,D40,D43,D50,D55,D60)</f>
        <v>3087.5376000000001</v>
      </c>
      <c r="E61" s="590">
        <f t="shared" si="0"/>
        <v>6008.9053000000004</v>
      </c>
      <c r="F61" s="590">
        <f t="shared" si="0"/>
        <v>664.47530000000006</v>
      </c>
      <c r="G61" s="590">
        <f t="shared" si="0"/>
        <v>3483.4083999999998</v>
      </c>
      <c r="H61" s="590">
        <f t="shared" si="0"/>
        <v>6673.3802999999998</v>
      </c>
      <c r="I61" s="590">
        <f t="shared" si="0"/>
        <v>10156.788499999999</v>
      </c>
    </row>
    <row r="62" spans="1:9">
      <c r="A62" s="218" t="s">
        <v>543</v>
      </c>
      <c r="B62" s="586"/>
      <c r="C62" s="586"/>
      <c r="D62" s="586"/>
      <c r="E62" s="586"/>
      <c r="F62" s="586"/>
      <c r="G62" s="586"/>
      <c r="H62" s="586"/>
      <c r="I62" s="586"/>
    </row>
    <row r="63" spans="1:9">
      <c r="A63" s="566" t="s">
        <v>547</v>
      </c>
      <c r="B63" s="3"/>
      <c r="C63" s="213"/>
      <c r="D63" s="3"/>
      <c r="E63" s="3"/>
      <c r="F63" s="213"/>
      <c r="G63" s="3"/>
      <c r="H63" s="3"/>
      <c r="I63" s="3"/>
    </row>
    <row r="64" spans="1:9">
      <c r="A64" s="38" t="s">
        <v>568</v>
      </c>
      <c r="B64" s="3"/>
      <c r="C64" s="213"/>
      <c r="D64" s="3"/>
      <c r="E64" s="3"/>
      <c r="F64" s="213"/>
      <c r="G64" s="3"/>
      <c r="H64" s="3"/>
      <c r="I64" s="3"/>
    </row>
    <row r="65" spans="1:9">
      <c r="A65" s="244" t="s">
        <v>339</v>
      </c>
      <c r="B65" s="3"/>
      <c r="C65" s="213"/>
      <c r="D65" s="3"/>
      <c r="E65" s="3"/>
      <c r="F65" s="213"/>
      <c r="G65" s="3"/>
      <c r="H65" s="3"/>
      <c r="I65" s="3"/>
    </row>
    <row r="68" spans="1:9" ht="16.5">
      <c r="A68" s="88" t="s">
        <v>747</v>
      </c>
    </row>
    <row r="69" spans="1:9" ht="13.5" thickBot="1">
      <c r="A69" s="206"/>
      <c r="I69" s="444" t="s">
        <v>27</v>
      </c>
    </row>
    <row r="70" spans="1:9">
      <c r="A70" s="205" t="s">
        <v>545</v>
      </c>
      <c r="B70" s="531" t="s">
        <v>104</v>
      </c>
      <c r="C70" s="531" t="s">
        <v>105</v>
      </c>
      <c r="D70" s="531" t="s">
        <v>106</v>
      </c>
      <c r="E70" s="531" t="s">
        <v>377</v>
      </c>
      <c r="F70" s="532">
        <v>300000</v>
      </c>
      <c r="G70" s="533" t="s">
        <v>538</v>
      </c>
      <c r="H70" s="533" t="s">
        <v>538</v>
      </c>
      <c r="I70" s="533" t="s">
        <v>527</v>
      </c>
    </row>
    <row r="71" spans="1:9">
      <c r="A71" s="204"/>
      <c r="B71" s="534" t="s">
        <v>40</v>
      </c>
      <c r="C71" s="534" t="s">
        <v>40</v>
      </c>
      <c r="D71" s="534" t="s">
        <v>40</v>
      </c>
      <c r="E71" s="534" t="s">
        <v>40</v>
      </c>
      <c r="F71" s="534" t="s">
        <v>42</v>
      </c>
      <c r="G71" s="535" t="s">
        <v>526</v>
      </c>
      <c r="H71" s="535" t="s">
        <v>398</v>
      </c>
      <c r="I71" s="535" t="s">
        <v>120</v>
      </c>
    </row>
    <row r="72" spans="1:9" ht="13.5" thickBot="1">
      <c r="A72" s="207"/>
      <c r="B72" s="536" t="s">
        <v>107</v>
      </c>
      <c r="C72" s="536" t="s">
        <v>108</v>
      </c>
      <c r="D72" s="536" t="s">
        <v>109</v>
      </c>
      <c r="E72" s="536" t="s">
        <v>378</v>
      </c>
      <c r="F72" s="536" t="s">
        <v>110</v>
      </c>
      <c r="G72" s="537" t="s">
        <v>398</v>
      </c>
      <c r="H72" s="537" t="s">
        <v>110</v>
      </c>
      <c r="I72" s="537" t="s">
        <v>539</v>
      </c>
    </row>
    <row r="74" spans="1:9">
      <c r="A74" s="549" t="s">
        <v>462</v>
      </c>
      <c r="B74" s="567" t="s">
        <v>93</v>
      </c>
      <c r="C74" s="567">
        <f t="shared" ref="C74:I83" si="1">IF(C9="-","-",C9/C$61)</f>
        <v>0.21934479633254078</v>
      </c>
      <c r="D74" s="567">
        <f t="shared" si="1"/>
        <v>0.2109835358766157</v>
      </c>
      <c r="E74" s="567">
        <f t="shared" si="1"/>
        <v>0.20084094186007556</v>
      </c>
      <c r="F74" s="567">
        <f t="shared" si="1"/>
        <v>0.12421620487623843</v>
      </c>
      <c r="G74" s="568">
        <f t="shared" si="1"/>
        <v>0.21193374856649025</v>
      </c>
      <c r="H74" s="568">
        <f t="shared" si="1"/>
        <v>0.1932113324936689</v>
      </c>
      <c r="I74" s="568">
        <f t="shared" si="1"/>
        <v>0.19963244287305973</v>
      </c>
    </row>
    <row r="75" spans="1:9">
      <c r="A75" s="527" t="s">
        <v>463</v>
      </c>
      <c r="B75" s="569" t="s">
        <v>93</v>
      </c>
      <c r="C75" s="569">
        <f t="shared" si="1"/>
        <v>0.20670708726180356</v>
      </c>
      <c r="D75" s="569">
        <f t="shared" si="1"/>
        <v>0.20191993775233699</v>
      </c>
      <c r="E75" s="569">
        <f t="shared" si="1"/>
        <v>0.19146875222014231</v>
      </c>
      <c r="F75" s="569">
        <f t="shared" si="1"/>
        <v>0.11472631112097018</v>
      </c>
      <c r="G75" s="570">
        <f t="shared" si="1"/>
        <v>0.20246397178120143</v>
      </c>
      <c r="H75" s="570">
        <f t="shared" si="1"/>
        <v>0.1838274374982046</v>
      </c>
      <c r="I75" s="570">
        <f t="shared" si="1"/>
        <v>0.19021909336794798</v>
      </c>
    </row>
    <row r="76" spans="1:9">
      <c r="A76" s="528" t="s">
        <v>464</v>
      </c>
      <c r="B76" s="571" t="s">
        <v>93</v>
      </c>
      <c r="C76" s="571">
        <f t="shared" si="1"/>
        <v>6.5263717354247892E-3</v>
      </c>
      <c r="D76" s="571">
        <f t="shared" si="1"/>
        <v>6.7230598260568548E-3</v>
      </c>
      <c r="E76" s="571">
        <f t="shared" si="1"/>
        <v>7.6490305147594844E-3</v>
      </c>
      <c r="F76" s="571">
        <f t="shared" si="1"/>
        <v>6.3540360341460397E-3</v>
      </c>
      <c r="G76" s="572">
        <f t="shared" si="1"/>
        <v>6.7007072727963803E-3</v>
      </c>
      <c r="H76" s="572">
        <f t="shared" si="1"/>
        <v>7.5201019189630181E-3</v>
      </c>
      <c r="I76" s="572">
        <f t="shared" si="1"/>
        <v>7.2390795574802025E-3</v>
      </c>
    </row>
    <row r="77" spans="1:9">
      <c r="A77" s="527" t="s">
        <v>465</v>
      </c>
      <c r="B77" s="569" t="s">
        <v>93</v>
      </c>
      <c r="C77" s="569">
        <f t="shared" si="1"/>
        <v>1.7126799955945217E-4</v>
      </c>
      <c r="D77" s="569">
        <f t="shared" si="1"/>
        <v>3.4017399496608558E-4</v>
      </c>
      <c r="E77" s="569">
        <f t="shared" si="1"/>
        <v>2.2232002890776128E-4</v>
      </c>
      <c r="F77" s="569">
        <f t="shared" si="1"/>
        <v>5.0400669520748163E-4</v>
      </c>
      <c r="G77" s="570">
        <f t="shared" si="1"/>
        <v>3.2100743627993779E-4</v>
      </c>
      <c r="H77" s="570">
        <f t="shared" si="1"/>
        <v>2.5035288338055606E-4</v>
      </c>
      <c r="I77" s="570">
        <f t="shared" si="1"/>
        <v>2.7458482570548757E-4</v>
      </c>
    </row>
    <row r="78" spans="1:9">
      <c r="A78" s="526" t="s">
        <v>466</v>
      </c>
      <c r="B78" s="573" t="s">
        <v>93</v>
      </c>
      <c r="C78" s="573">
        <f t="shared" si="1"/>
        <v>2.5160986867432501E-2</v>
      </c>
      <c r="D78" s="573">
        <f t="shared" si="1"/>
        <v>3.7897028363314503E-2</v>
      </c>
      <c r="E78" s="573">
        <f t="shared" si="1"/>
        <v>4.7233112493884698E-2</v>
      </c>
      <c r="F78" s="573">
        <f t="shared" si="1"/>
        <v>7.3792058184856523E-3</v>
      </c>
      <c r="G78" s="574">
        <f t="shared" si="1"/>
        <v>3.6449645123437152E-2</v>
      </c>
      <c r="H78" s="574">
        <f t="shared" si="1"/>
        <v>4.3264805394051954E-2</v>
      </c>
      <c r="I78" s="574">
        <f t="shared" si="1"/>
        <v>4.0927454578777542E-2</v>
      </c>
    </row>
    <row r="79" spans="1:9">
      <c r="A79" s="527" t="s">
        <v>467</v>
      </c>
      <c r="B79" s="569" t="s">
        <v>93</v>
      </c>
      <c r="C79" s="569">
        <f t="shared" si="1"/>
        <v>1.4345589520621371E-3</v>
      </c>
      <c r="D79" s="569">
        <f t="shared" si="1"/>
        <v>3.008416804381589E-3</v>
      </c>
      <c r="E79" s="569">
        <f t="shared" si="1"/>
        <v>3.7471550766493191E-3</v>
      </c>
      <c r="F79" s="569">
        <f t="shared" si="1"/>
        <v>7.3792058184856523E-3</v>
      </c>
      <c r="G79" s="570">
        <f t="shared" si="1"/>
        <v>2.8295562472663272E-3</v>
      </c>
      <c r="H79" s="570">
        <f t="shared" si="1"/>
        <v>4.1088022512369028E-3</v>
      </c>
      <c r="I79" s="570">
        <f t="shared" si="1"/>
        <v>3.6700675612178009E-3</v>
      </c>
    </row>
    <row r="80" spans="1:9">
      <c r="A80" s="528" t="s">
        <v>468</v>
      </c>
      <c r="B80" s="571" t="s">
        <v>93</v>
      </c>
      <c r="C80" s="571">
        <f t="shared" si="1"/>
        <v>2.2322434491253203E-2</v>
      </c>
      <c r="D80" s="571">
        <f t="shared" si="1"/>
        <v>3.2676946185205967E-2</v>
      </c>
      <c r="E80" s="571">
        <f t="shared" si="1"/>
        <v>3.8233619691094144E-2</v>
      </c>
      <c r="F80" s="571" t="str">
        <f t="shared" si="1"/>
        <v>-</v>
      </c>
      <c r="G80" s="572">
        <f t="shared" si="1"/>
        <v>3.1500239822582966E-2</v>
      </c>
      <c r="H80" s="572">
        <f t="shared" si="1"/>
        <v>3.442666080337127E-2</v>
      </c>
      <c r="I80" s="572">
        <f t="shared" si="1"/>
        <v>3.3422995861339441E-2</v>
      </c>
    </row>
    <row r="81" spans="1:9">
      <c r="A81" s="527" t="s">
        <v>469</v>
      </c>
      <c r="B81" s="569" t="s">
        <v>93</v>
      </c>
      <c r="C81" s="569">
        <f t="shared" si="1"/>
        <v>2.3315687845630435E-4</v>
      </c>
      <c r="D81" s="569">
        <f t="shared" si="1"/>
        <v>5.60479004369048E-4</v>
      </c>
      <c r="E81" s="569">
        <f t="shared" si="1"/>
        <v>7.9255700701423939E-4</v>
      </c>
      <c r="F81" s="569" t="str">
        <f t="shared" si="1"/>
        <v>-</v>
      </c>
      <c r="G81" s="570">
        <f t="shared" si="1"/>
        <v>5.2328058920682406E-4</v>
      </c>
      <c r="H81" s="570">
        <f t="shared" si="1"/>
        <v>7.1364133106575694E-4</v>
      </c>
      <c r="I81" s="570">
        <f t="shared" si="1"/>
        <v>6.4835454632140865E-4</v>
      </c>
    </row>
    <row r="82" spans="1:9">
      <c r="A82" s="544" t="s">
        <v>470</v>
      </c>
      <c r="B82" s="571" t="s">
        <v>93</v>
      </c>
      <c r="C82" s="571">
        <f t="shared" si="1"/>
        <v>2.8948838863588819E-4</v>
      </c>
      <c r="D82" s="571">
        <f t="shared" si="1"/>
        <v>8.4841072056903854E-4</v>
      </c>
      <c r="E82" s="571">
        <f t="shared" si="1"/>
        <v>7.7105558644766797E-4</v>
      </c>
      <c r="F82" s="571" t="str">
        <f t="shared" si="1"/>
        <v>-</v>
      </c>
      <c r="G82" s="572">
        <f t="shared" si="1"/>
        <v>7.8489217629491858E-4</v>
      </c>
      <c r="H82" s="572">
        <f t="shared" si="1"/>
        <v>6.9428082796360352E-4</v>
      </c>
      <c r="I82" s="572">
        <f t="shared" si="1"/>
        <v>7.2535723275127771E-4</v>
      </c>
    </row>
    <row r="83" spans="1:9">
      <c r="A83" s="554" t="s">
        <v>471</v>
      </c>
      <c r="B83" s="575" t="s">
        <v>93</v>
      </c>
      <c r="C83" s="575">
        <f t="shared" si="1"/>
        <v>6.9035655067259297E-2</v>
      </c>
      <c r="D83" s="575">
        <f t="shared" si="1"/>
        <v>3.2563004252968451E-2</v>
      </c>
      <c r="E83" s="575">
        <f t="shared" si="1"/>
        <v>2.8135873600803791E-2</v>
      </c>
      <c r="F83" s="575">
        <f t="shared" si="1"/>
        <v>1.1153461987225107E-2</v>
      </c>
      <c r="G83" s="576">
        <f t="shared" si="1"/>
        <v>3.6707897931233101E-2</v>
      </c>
      <c r="H83" s="576">
        <f t="shared" si="1"/>
        <v>2.6444918776770448E-2</v>
      </c>
      <c r="I83" s="576">
        <f t="shared" si="1"/>
        <v>2.9964757068634447E-2</v>
      </c>
    </row>
    <row r="84" spans="1:9">
      <c r="A84" s="528" t="s">
        <v>529</v>
      </c>
      <c r="B84" s="571" t="s">
        <v>93</v>
      </c>
      <c r="C84" s="571">
        <f t="shared" ref="C84:I93" si="2">IF(C19="-","-",C19/C$61)</f>
        <v>2.3656708198735543E-3</v>
      </c>
      <c r="D84" s="571">
        <f t="shared" si="2"/>
        <v>2.1325084429741031E-3</v>
      </c>
      <c r="E84" s="571">
        <f t="shared" si="2"/>
        <v>4.5291111510777174E-4</v>
      </c>
      <c r="F84" s="571">
        <f t="shared" si="2"/>
        <v>9.0296810129736932E-7</v>
      </c>
      <c r="G84" s="572">
        <f t="shared" si="2"/>
        <v>2.1590061044808873E-3</v>
      </c>
      <c r="H84" s="572">
        <f t="shared" si="2"/>
        <v>4.0790422209266273E-4</v>
      </c>
      <c r="I84" s="572">
        <f t="shared" si="2"/>
        <v>1.0084683756090818E-3</v>
      </c>
    </row>
    <row r="85" spans="1:9">
      <c r="A85" s="527" t="s">
        <v>473</v>
      </c>
      <c r="B85" s="569" t="s">
        <v>93</v>
      </c>
      <c r="C85" s="569">
        <f t="shared" si="2"/>
        <v>4.2771530509449027E-2</v>
      </c>
      <c r="D85" s="569">
        <f t="shared" si="2"/>
        <v>9.2685510939202811E-3</v>
      </c>
      <c r="E85" s="569">
        <f t="shared" si="2"/>
        <v>1.9818418506279338E-3</v>
      </c>
      <c r="F85" s="569">
        <f t="shared" si="2"/>
        <v>4.7622537662423267E-3</v>
      </c>
      <c r="G85" s="570">
        <f t="shared" si="2"/>
        <v>1.3075986151953932E-2</v>
      </c>
      <c r="H85" s="570">
        <f t="shared" si="2"/>
        <v>2.2587053820385451E-3</v>
      </c>
      <c r="I85" s="570">
        <f t="shared" si="2"/>
        <v>5.9686386105214269E-3</v>
      </c>
    </row>
    <row r="86" spans="1:9">
      <c r="A86" s="544" t="s">
        <v>474</v>
      </c>
      <c r="B86" s="571" t="s">
        <v>93</v>
      </c>
      <c r="C86" s="571">
        <f t="shared" si="2"/>
        <v>6.2899309572719166E-5</v>
      </c>
      <c r="D86" s="571">
        <f t="shared" si="2"/>
        <v>5.6643844596418838E-4</v>
      </c>
      <c r="E86" s="571">
        <f t="shared" si="2"/>
        <v>2.7073150911531254E-4</v>
      </c>
      <c r="F86" s="571">
        <f t="shared" si="2"/>
        <v>1.5335408253700324E-4</v>
      </c>
      <c r="G86" s="572">
        <f t="shared" si="2"/>
        <v>5.092426142165817E-4</v>
      </c>
      <c r="H86" s="572">
        <f t="shared" si="2"/>
        <v>2.5904413090319458E-4</v>
      </c>
      <c r="I86" s="572">
        <f t="shared" si="2"/>
        <v>3.4485309997348083E-4</v>
      </c>
    </row>
    <row r="87" spans="1:9">
      <c r="A87" s="527" t="s">
        <v>475</v>
      </c>
      <c r="B87" s="569" t="s">
        <v>93</v>
      </c>
      <c r="C87" s="569">
        <f t="shared" si="2"/>
        <v>5.4765342631990022E-4</v>
      </c>
      <c r="D87" s="569">
        <f t="shared" si="2"/>
        <v>9.1257512135236828E-3</v>
      </c>
      <c r="E87" s="569">
        <f t="shared" si="2"/>
        <v>1.4851573713434957E-2</v>
      </c>
      <c r="F87" s="569">
        <f t="shared" si="2"/>
        <v>6.2368006756609298E-3</v>
      </c>
      <c r="G87" s="570">
        <f t="shared" si="2"/>
        <v>8.1508961165736409E-3</v>
      </c>
      <c r="H87" s="570">
        <f t="shared" si="2"/>
        <v>1.3993792621109875E-2</v>
      </c>
      <c r="I87" s="570">
        <f t="shared" si="2"/>
        <v>1.1989892277465462E-2</v>
      </c>
    </row>
    <row r="88" spans="1:9">
      <c r="A88" s="528" t="s">
        <v>476</v>
      </c>
      <c r="B88" s="571" t="s">
        <v>93</v>
      </c>
      <c r="C88" s="571">
        <f t="shared" si="2"/>
        <v>2.1248851898144541E-2</v>
      </c>
      <c r="D88" s="571">
        <f t="shared" si="2"/>
        <v>5.3391738452027273E-3</v>
      </c>
      <c r="E88" s="571">
        <f t="shared" si="2"/>
        <v>9.2422491664163851E-3</v>
      </c>
      <c r="F88" s="571" t="str">
        <f t="shared" si="2"/>
        <v>-</v>
      </c>
      <c r="G88" s="572">
        <f t="shared" si="2"/>
        <v>7.1472239660442917E-3</v>
      </c>
      <c r="H88" s="572">
        <f t="shared" si="2"/>
        <v>8.3219893822025996E-3</v>
      </c>
      <c r="I88" s="572">
        <f t="shared" si="2"/>
        <v>7.9190878100887912E-3</v>
      </c>
    </row>
    <row r="89" spans="1:9">
      <c r="A89" s="527" t="s">
        <v>477</v>
      </c>
      <c r="B89" s="569" t="s">
        <v>93</v>
      </c>
      <c r="C89" s="569">
        <f t="shared" si="2"/>
        <v>2.0387964962305881E-3</v>
      </c>
      <c r="D89" s="569">
        <f t="shared" si="2"/>
        <v>5.91309398143038E-3</v>
      </c>
      <c r="E89" s="569">
        <f t="shared" si="2"/>
        <v>9.5012314472654443E-4</v>
      </c>
      <c r="F89" s="569" t="str">
        <f t="shared" si="2"/>
        <v>-</v>
      </c>
      <c r="G89" s="570">
        <f t="shared" si="2"/>
        <v>5.4728007201222803E-3</v>
      </c>
      <c r="H89" s="570">
        <f t="shared" si="2"/>
        <v>8.5551845441807055E-4</v>
      </c>
      <c r="I89" s="570">
        <f t="shared" si="2"/>
        <v>2.4390780609441659E-3</v>
      </c>
    </row>
    <row r="90" spans="1:9">
      <c r="A90" s="526" t="s">
        <v>478</v>
      </c>
      <c r="B90" s="573" t="s">
        <v>93</v>
      </c>
      <c r="C90" s="573">
        <f t="shared" si="2"/>
        <v>9.2043414164419288E-2</v>
      </c>
      <c r="D90" s="573">
        <f t="shared" si="2"/>
        <v>7.3399786289242264E-2</v>
      </c>
      <c r="E90" s="573">
        <f t="shared" si="2"/>
        <v>8.2869320639817695E-2</v>
      </c>
      <c r="F90" s="573">
        <f t="shared" si="2"/>
        <v>0.12570730620084747</v>
      </c>
      <c r="G90" s="574">
        <f t="shared" si="2"/>
        <v>7.5518535236924839E-2</v>
      </c>
      <c r="H90" s="574">
        <f t="shared" si="2"/>
        <v>8.7134731404412843E-2</v>
      </c>
      <c r="I90" s="574">
        <f t="shared" si="2"/>
        <v>8.3150801062757199E-2</v>
      </c>
    </row>
    <row r="91" spans="1:9">
      <c r="A91" s="530" t="s">
        <v>530</v>
      </c>
      <c r="B91" s="577" t="s">
        <v>93</v>
      </c>
      <c r="C91" s="577">
        <f t="shared" si="2"/>
        <v>4.8591611202442805E-3</v>
      </c>
      <c r="D91" s="577">
        <f t="shared" si="2"/>
        <v>4.3681735244293059E-3</v>
      </c>
      <c r="E91" s="577">
        <f t="shared" si="2"/>
        <v>5.4420561429050981E-3</v>
      </c>
      <c r="F91" s="577">
        <f t="shared" si="2"/>
        <v>2.8688801525052926E-3</v>
      </c>
      <c r="G91" s="578">
        <f t="shared" si="2"/>
        <v>4.4239716479985529E-3</v>
      </c>
      <c r="H91" s="578">
        <f t="shared" si="2"/>
        <v>5.1858276382060831E-3</v>
      </c>
      <c r="I91" s="578">
        <f t="shared" si="2"/>
        <v>4.9245388933716605E-3</v>
      </c>
    </row>
    <row r="92" spans="1:9">
      <c r="A92" s="528" t="s">
        <v>479</v>
      </c>
      <c r="B92" s="571" t="s">
        <v>93</v>
      </c>
      <c r="C92" s="571">
        <f t="shared" si="2"/>
        <v>4.4790370999831249E-2</v>
      </c>
      <c r="D92" s="571">
        <f t="shared" si="2"/>
        <v>3.8047633816669958E-2</v>
      </c>
      <c r="E92" s="571">
        <f t="shared" si="2"/>
        <v>4.580310160654387E-2</v>
      </c>
      <c r="F92" s="571">
        <f t="shared" si="2"/>
        <v>9.7972941958865883E-2</v>
      </c>
      <c r="G92" s="572">
        <f t="shared" si="2"/>
        <v>3.8813909962437942E-2</v>
      </c>
      <c r="H92" s="572">
        <f t="shared" si="2"/>
        <v>5.0997693028224392E-2</v>
      </c>
      <c r="I92" s="572">
        <f t="shared" si="2"/>
        <v>4.6819100348500911E-2</v>
      </c>
    </row>
    <row r="93" spans="1:9">
      <c r="A93" s="530" t="s">
        <v>480</v>
      </c>
      <c r="B93" s="577" t="s">
        <v>93</v>
      </c>
      <c r="C93" s="577">
        <f t="shared" si="2"/>
        <v>3.8283702662585864E-2</v>
      </c>
      <c r="D93" s="577">
        <f t="shared" si="2"/>
        <v>3.060782158571931E-2</v>
      </c>
      <c r="E93" s="577">
        <f t="shared" si="2"/>
        <v>3.0424077410572604E-2</v>
      </c>
      <c r="F93" s="577">
        <f t="shared" si="2"/>
        <v>2.4865484089476312E-2</v>
      </c>
      <c r="G93" s="578">
        <f t="shared" si="2"/>
        <v>3.1480144561860733E-2</v>
      </c>
      <c r="H93" s="578">
        <f t="shared" si="2"/>
        <v>2.9870603957637479E-2</v>
      </c>
      <c r="I93" s="578">
        <f t="shared" si="2"/>
        <v>3.0422618330587473E-2</v>
      </c>
    </row>
    <row r="94" spans="1:9">
      <c r="A94" s="526" t="s">
        <v>481</v>
      </c>
      <c r="B94" s="573" t="s">
        <v>93</v>
      </c>
      <c r="C94" s="573">
        <f t="shared" ref="C94:I103" si="3">IF(C29="-","-",C29/C$61)</f>
        <v>9.6221039793791277E-2</v>
      </c>
      <c r="D94" s="573">
        <f t="shared" si="3"/>
        <v>8.6562670524239105E-2</v>
      </c>
      <c r="E94" s="573">
        <f t="shared" si="3"/>
        <v>6.7075362296024205E-2</v>
      </c>
      <c r="F94" s="573">
        <f t="shared" si="3"/>
        <v>5.0380653727836081E-2</v>
      </c>
      <c r="G94" s="574">
        <f t="shared" si="3"/>
        <v>8.76603214254177E-2</v>
      </c>
      <c r="H94" s="574">
        <f t="shared" si="3"/>
        <v>6.5413041124001287E-2</v>
      </c>
      <c r="I94" s="574">
        <f t="shared" si="3"/>
        <v>7.3043048991322412E-2</v>
      </c>
    </row>
    <row r="95" spans="1:9">
      <c r="A95" s="527" t="s">
        <v>531</v>
      </c>
      <c r="B95" s="569" t="s">
        <v>93</v>
      </c>
      <c r="C95" s="569">
        <f t="shared" si="3"/>
        <v>4.4954060769321702E-3</v>
      </c>
      <c r="D95" s="569">
        <f t="shared" si="3"/>
        <v>4.8085892136179977E-3</v>
      </c>
      <c r="E95" s="569">
        <f t="shared" si="3"/>
        <v>7.0459422950133691E-3</v>
      </c>
      <c r="F95" s="569">
        <f t="shared" si="3"/>
        <v>6.5587088037734435E-3</v>
      </c>
      <c r="G95" s="570">
        <f t="shared" si="3"/>
        <v>4.7729976192283398E-3</v>
      </c>
      <c r="H95" s="570">
        <f t="shared" si="3"/>
        <v>6.9974282748429609E-3</v>
      </c>
      <c r="I95" s="570">
        <f t="shared" si="3"/>
        <v>6.234529743333733E-3</v>
      </c>
    </row>
    <row r="96" spans="1:9">
      <c r="A96" s="528" t="s">
        <v>482</v>
      </c>
      <c r="B96" s="571" t="s">
        <v>93</v>
      </c>
      <c r="C96" s="571">
        <f t="shared" si="3"/>
        <v>6.5334194893889613E-2</v>
      </c>
      <c r="D96" s="571">
        <f t="shared" si="3"/>
        <v>6.396796592857687E-2</v>
      </c>
      <c r="E96" s="571">
        <f t="shared" si="3"/>
        <v>5.3981845911267728E-2</v>
      </c>
      <c r="F96" s="571">
        <f t="shared" si="3"/>
        <v>4.0803322561425527E-2</v>
      </c>
      <c r="G96" s="572">
        <f t="shared" si="3"/>
        <v>6.4123230569232137E-2</v>
      </c>
      <c r="H96" s="572">
        <f t="shared" si="3"/>
        <v>5.2669649293027705E-2</v>
      </c>
      <c r="I96" s="572">
        <f t="shared" si="3"/>
        <v>5.6597811404658083E-2</v>
      </c>
    </row>
    <row r="97" spans="1:9">
      <c r="A97" s="527" t="s">
        <v>483</v>
      </c>
      <c r="B97" s="569" t="s">
        <v>93</v>
      </c>
      <c r="C97" s="569">
        <f t="shared" si="3"/>
        <v>2.4176322173800134E-2</v>
      </c>
      <c r="D97" s="569">
        <f t="shared" si="3"/>
        <v>1.7515479001777988E-2</v>
      </c>
      <c r="E97" s="569">
        <f t="shared" si="3"/>
        <v>5.2153759188050437E-3</v>
      </c>
      <c r="F97" s="569">
        <f t="shared" si="3"/>
        <v>3.0186223626371056E-3</v>
      </c>
      <c r="G97" s="570">
        <f t="shared" si="3"/>
        <v>1.8272448329630257E-2</v>
      </c>
      <c r="H97" s="570">
        <f t="shared" si="3"/>
        <v>4.996643155493476E-3</v>
      </c>
      <c r="I97" s="570">
        <f t="shared" si="3"/>
        <v>9.549760733917027E-3</v>
      </c>
    </row>
    <row r="98" spans="1:9">
      <c r="A98" s="526" t="s">
        <v>484</v>
      </c>
      <c r="B98" s="573" t="s">
        <v>93</v>
      </c>
      <c r="C98" s="573">
        <f t="shared" si="3"/>
        <v>8.7766766328812321E-2</v>
      </c>
      <c r="D98" s="573">
        <f t="shared" si="3"/>
        <v>6.7491550548242712E-2</v>
      </c>
      <c r="E98" s="573">
        <f t="shared" si="3"/>
        <v>3.7733095910165201E-2</v>
      </c>
      <c r="F98" s="573">
        <f t="shared" si="3"/>
        <v>1.5107258313439188E-2</v>
      </c>
      <c r="G98" s="574">
        <f t="shared" si="3"/>
        <v>6.9795720765902736E-2</v>
      </c>
      <c r="H98" s="574">
        <f t="shared" si="3"/>
        <v>3.5480219822029327E-2</v>
      </c>
      <c r="I98" s="574">
        <f t="shared" si="3"/>
        <v>4.7249187083102107E-2</v>
      </c>
    </row>
    <row r="99" spans="1:9">
      <c r="A99" s="527" t="s">
        <v>532</v>
      </c>
      <c r="B99" s="569" t="s">
        <v>93</v>
      </c>
      <c r="C99" s="569">
        <f t="shared" si="3"/>
        <v>1.3383406909527044E-2</v>
      </c>
      <c r="D99" s="569">
        <f t="shared" si="3"/>
        <v>7.4618038659674943E-3</v>
      </c>
      <c r="E99" s="569">
        <f t="shared" si="3"/>
        <v>7.9192461229169314E-3</v>
      </c>
      <c r="F99" s="569">
        <f t="shared" si="3"/>
        <v>5.4099828842396397E-3</v>
      </c>
      <c r="G99" s="570">
        <f t="shared" si="3"/>
        <v>8.1347624929652244E-3</v>
      </c>
      <c r="H99" s="570">
        <f t="shared" si="3"/>
        <v>7.6693965725286176E-3</v>
      </c>
      <c r="I99" s="570">
        <f t="shared" si="3"/>
        <v>7.8290002789759786E-3</v>
      </c>
    </row>
    <row r="100" spans="1:9">
      <c r="A100" s="528" t="s">
        <v>485</v>
      </c>
      <c r="B100" s="571" t="s">
        <v>93</v>
      </c>
      <c r="C100" s="571">
        <f t="shared" si="3"/>
        <v>6.0044842913394958E-4</v>
      </c>
      <c r="D100" s="571">
        <f t="shared" si="3"/>
        <v>7.7161813349252819E-4</v>
      </c>
      <c r="E100" s="571">
        <f t="shared" si="3"/>
        <v>5.1358772453944312E-4</v>
      </c>
      <c r="F100" s="571">
        <f t="shared" si="3"/>
        <v>4.5915927950971236E-4</v>
      </c>
      <c r="G100" s="572">
        <f t="shared" si="3"/>
        <v>7.5216560883300393E-4</v>
      </c>
      <c r="H100" s="572">
        <f t="shared" si="3"/>
        <v>5.0816825170296384E-4</v>
      </c>
      <c r="I100" s="572">
        <f t="shared" si="3"/>
        <v>5.918504653316352E-4</v>
      </c>
    </row>
    <row r="101" spans="1:9">
      <c r="A101" s="530" t="s">
        <v>486</v>
      </c>
      <c r="B101" s="577" t="s">
        <v>93</v>
      </c>
      <c r="C101" s="577">
        <f t="shared" si="3"/>
        <v>5.8876027229085845E-2</v>
      </c>
      <c r="D101" s="577">
        <f t="shared" si="3"/>
        <v>3.7638440419316674E-2</v>
      </c>
      <c r="E101" s="577">
        <f t="shared" si="3"/>
        <v>1.4659059446318783E-2</v>
      </c>
      <c r="F101" s="577">
        <f t="shared" si="3"/>
        <v>2.6854271332583768E-3</v>
      </c>
      <c r="G101" s="578">
        <f t="shared" si="3"/>
        <v>4.0051978975534426E-2</v>
      </c>
      <c r="H101" s="578">
        <f t="shared" si="3"/>
        <v>1.3466833292866584E-2</v>
      </c>
      <c r="I101" s="578">
        <f t="shared" si="3"/>
        <v>2.2584560070341132E-2</v>
      </c>
    </row>
    <row r="102" spans="1:9">
      <c r="A102" s="529" t="s">
        <v>487</v>
      </c>
      <c r="B102" s="571" t="s">
        <v>93</v>
      </c>
      <c r="C102" s="571" t="str">
        <f t="shared" si="3"/>
        <v>-</v>
      </c>
      <c r="D102" s="571">
        <f t="shared" si="3"/>
        <v>3.2077342151234044E-4</v>
      </c>
      <c r="E102" s="571">
        <f t="shared" si="3"/>
        <v>9.0082964030070503E-5</v>
      </c>
      <c r="F102" s="571" t="str">
        <f t="shared" si="3"/>
        <v>-</v>
      </c>
      <c r="G102" s="572">
        <f t="shared" si="3"/>
        <v>2.8431923170421246E-4</v>
      </c>
      <c r="H102" s="572">
        <f t="shared" si="3"/>
        <v>8.1113315241452673E-5</v>
      </c>
      <c r="I102" s="572">
        <f t="shared" si="3"/>
        <v>1.5079569688784995E-4</v>
      </c>
    </row>
    <row r="103" spans="1:9">
      <c r="A103" s="530" t="s">
        <v>488</v>
      </c>
      <c r="B103" s="569" t="s">
        <v>93</v>
      </c>
      <c r="C103" s="569">
        <f t="shared" si="3"/>
        <v>2.2459347847833175E-3</v>
      </c>
      <c r="D103" s="569">
        <f t="shared" si="3"/>
        <v>4.5202040616444637E-3</v>
      </c>
      <c r="E103" s="569">
        <f t="shared" si="3"/>
        <v>4.4586324234465796E-3</v>
      </c>
      <c r="F103" s="569">
        <f t="shared" si="3"/>
        <v>3.0339728203591612E-4</v>
      </c>
      <c r="G103" s="570">
        <f t="shared" si="3"/>
        <v>4.2617454789395355E-3</v>
      </c>
      <c r="H103" s="570">
        <f t="shared" si="3"/>
        <v>4.0448916121264659E-3</v>
      </c>
      <c r="I103" s="570">
        <f t="shared" si="3"/>
        <v>4.1192646671730938E-3</v>
      </c>
    </row>
    <row r="104" spans="1:9">
      <c r="A104" s="529" t="s">
        <v>489</v>
      </c>
      <c r="B104" s="581" t="s">
        <v>93</v>
      </c>
      <c r="C104" s="581">
        <f t="shared" ref="C104:I113" si="4">IF(C39="-","-",C39/C$61)</f>
        <v>1.1615405834428806E-2</v>
      </c>
      <c r="D104" s="581">
        <f t="shared" si="4"/>
        <v>1.6469046401248681E-2</v>
      </c>
      <c r="E104" s="581">
        <f t="shared" si="4"/>
        <v>9.7638583187523355E-3</v>
      </c>
      <c r="F104" s="581">
        <f t="shared" si="4"/>
        <v>6.2494422290790934E-3</v>
      </c>
      <c r="G104" s="582">
        <f t="shared" si="4"/>
        <v>1.5917427310561692E-2</v>
      </c>
      <c r="H104" s="582">
        <f t="shared" si="4"/>
        <v>9.41390976923644E-3</v>
      </c>
      <c r="I104" s="582">
        <f t="shared" si="4"/>
        <v>1.1644389365792152E-2</v>
      </c>
    </row>
    <row r="105" spans="1:9" s="7" customFormat="1">
      <c r="A105" s="560" t="s">
        <v>567</v>
      </c>
      <c r="B105" s="579" t="s">
        <v>93</v>
      </c>
      <c r="C105" s="579">
        <f t="shared" si="4"/>
        <v>1.0831816845293968E-2</v>
      </c>
      <c r="D105" s="579">
        <f t="shared" si="4"/>
        <v>1.9746059124915595E-2</v>
      </c>
      <c r="E105" s="579">
        <f t="shared" si="4"/>
        <v>2.7173135845559089E-2</v>
      </c>
      <c r="F105" s="579">
        <f t="shared" si="4"/>
        <v>1.7218849218323087E-2</v>
      </c>
      <c r="G105" s="580">
        <f t="shared" si="4"/>
        <v>1.8733002997868411E-2</v>
      </c>
      <c r="H105" s="580">
        <f t="shared" si="4"/>
        <v>2.6181978569391588E-2</v>
      </c>
      <c r="I105" s="580">
        <f t="shared" si="4"/>
        <v>2.362725186214127E-2</v>
      </c>
    </row>
    <row r="106" spans="1:9">
      <c r="A106" s="529" t="s">
        <v>533</v>
      </c>
      <c r="B106" s="581" t="s">
        <v>93</v>
      </c>
      <c r="C106" s="581">
        <f t="shared" si="4"/>
        <v>4.5428963186979173E-3</v>
      </c>
      <c r="D106" s="581">
        <f t="shared" si="4"/>
        <v>1.2189422405738476E-2</v>
      </c>
      <c r="E106" s="581">
        <f t="shared" si="4"/>
        <v>1.6184195813503669E-2</v>
      </c>
      <c r="F106" s="581">
        <f t="shared" si="4"/>
        <v>3.5659715267068615E-3</v>
      </c>
      <c r="G106" s="582">
        <f t="shared" si="4"/>
        <v>1.1320435467744753E-2</v>
      </c>
      <c r="H106" s="582">
        <f t="shared" si="4"/>
        <v>1.4927787046693562E-2</v>
      </c>
      <c r="I106" s="582">
        <f t="shared" si="4"/>
        <v>1.3690597180398117E-2</v>
      </c>
    </row>
    <row r="107" spans="1:9">
      <c r="A107" s="530" t="s">
        <v>714</v>
      </c>
      <c r="B107" s="577" t="s">
        <v>93</v>
      </c>
      <c r="C107" s="577">
        <f t="shared" si="4"/>
        <v>6.2889205265960488E-3</v>
      </c>
      <c r="D107" s="577">
        <f t="shared" si="4"/>
        <v>6.8821186177619341E-3</v>
      </c>
      <c r="E107" s="577">
        <f t="shared" si="4"/>
        <v>1.0228219106731469E-2</v>
      </c>
      <c r="F107" s="577">
        <f t="shared" si="4"/>
        <v>1.3652877691616225E-2</v>
      </c>
      <c r="G107" s="578">
        <f t="shared" si="4"/>
        <v>6.8146761086067317E-3</v>
      </c>
      <c r="H107" s="578">
        <f t="shared" si="4"/>
        <v>1.0569216323547452E-2</v>
      </c>
      <c r="I107" s="578">
        <f t="shared" si="4"/>
        <v>9.2815460319962372E-3</v>
      </c>
    </row>
    <row r="108" spans="1:9">
      <c r="A108" s="557" t="s">
        <v>490</v>
      </c>
      <c r="B108" s="583" t="s">
        <v>93</v>
      </c>
      <c r="C108" s="583">
        <f t="shared" si="4"/>
        <v>0.21438509736004771</v>
      </c>
      <c r="D108" s="583">
        <f t="shared" si="4"/>
        <v>0.25716512731699198</v>
      </c>
      <c r="E108" s="583">
        <f t="shared" si="4"/>
        <v>0.27642688927049652</v>
      </c>
      <c r="F108" s="583">
        <f t="shared" si="4"/>
        <v>0.34083403852633798</v>
      </c>
      <c r="G108" s="584">
        <f t="shared" si="4"/>
        <v>0.25230340490652775</v>
      </c>
      <c r="H108" s="584">
        <f t="shared" si="4"/>
        <v>0.28283998740488386</v>
      </c>
      <c r="I108" s="584">
        <f t="shared" si="4"/>
        <v>0.2723670479108628</v>
      </c>
    </row>
    <row r="109" spans="1:9">
      <c r="A109" s="530" t="s">
        <v>534</v>
      </c>
      <c r="B109" s="577" t="s">
        <v>93</v>
      </c>
      <c r="C109" s="577">
        <f t="shared" si="4"/>
        <v>2.3349032057934049E-2</v>
      </c>
      <c r="D109" s="577">
        <f t="shared" si="4"/>
        <v>3.1650432370443037E-2</v>
      </c>
      <c r="E109" s="577">
        <f t="shared" si="4"/>
        <v>2.907617798536449E-2</v>
      </c>
      <c r="F109" s="577">
        <f t="shared" si="4"/>
        <v>2.5041713363912851E-2</v>
      </c>
      <c r="G109" s="578">
        <f t="shared" si="4"/>
        <v>3.0707022466845982E-2</v>
      </c>
      <c r="H109" s="578">
        <f t="shared" si="4"/>
        <v>2.8674463524879588E-2</v>
      </c>
      <c r="I109" s="578">
        <f t="shared" si="4"/>
        <v>2.9371557751744069E-2</v>
      </c>
    </row>
    <row r="110" spans="1:9">
      <c r="A110" s="529" t="s">
        <v>491</v>
      </c>
      <c r="B110" s="581" t="s">
        <v>93</v>
      </c>
      <c r="C110" s="581">
        <f t="shared" si="4"/>
        <v>2.8636615784745925E-2</v>
      </c>
      <c r="D110" s="581">
        <f t="shared" si="4"/>
        <v>1.1759889175114823E-2</v>
      </c>
      <c r="E110" s="581">
        <f t="shared" si="4"/>
        <v>1.7312271504761442E-2</v>
      </c>
      <c r="F110" s="581">
        <f t="shared" si="4"/>
        <v>6.444483338959325E-3</v>
      </c>
      <c r="G110" s="582">
        <f t="shared" si="4"/>
        <v>1.3677839210584668E-2</v>
      </c>
      <c r="H110" s="582">
        <f t="shared" si="4"/>
        <v>1.623015550305143E-2</v>
      </c>
      <c r="I110" s="582">
        <f t="shared" si="4"/>
        <v>1.5354794480558497E-2</v>
      </c>
    </row>
    <row r="111" spans="1:9">
      <c r="A111" s="530" t="s">
        <v>492</v>
      </c>
      <c r="B111" s="577" t="s">
        <v>93</v>
      </c>
      <c r="C111" s="577">
        <f t="shared" si="4"/>
        <v>8.905733890956341E-2</v>
      </c>
      <c r="D111" s="577">
        <f t="shared" si="4"/>
        <v>0.16061077280483968</v>
      </c>
      <c r="E111" s="577">
        <f t="shared" si="4"/>
        <v>0.16764998776066584</v>
      </c>
      <c r="F111" s="577">
        <f t="shared" si="4"/>
        <v>0.23595218663507883</v>
      </c>
      <c r="G111" s="578">
        <f t="shared" si="4"/>
        <v>0.1524791063832768</v>
      </c>
      <c r="H111" s="578">
        <f t="shared" si="4"/>
        <v>0.17445091507822505</v>
      </c>
      <c r="I111" s="578">
        <f t="shared" si="4"/>
        <v>0.1669153886585312</v>
      </c>
    </row>
    <row r="112" spans="1:9">
      <c r="A112" s="529" t="s">
        <v>493</v>
      </c>
      <c r="B112" s="581" t="s">
        <v>93</v>
      </c>
      <c r="C112" s="581">
        <f t="shared" si="4"/>
        <v>6.0289872352292696E-3</v>
      </c>
      <c r="D112" s="581">
        <f t="shared" si="4"/>
        <v>4.5097750388529674E-3</v>
      </c>
      <c r="E112" s="581">
        <f t="shared" si="4"/>
        <v>1.0229167698815289E-2</v>
      </c>
      <c r="F112" s="581">
        <f t="shared" si="4"/>
        <v>2.1400043011380557E-2</v>
      </c>
      <c r="G112" s="582">
        <f t="shared" si="4"/>
        <v>4.6824254084017252E-3</v>
      </c>
      <c r="H112" s="582">
        <f t="shared" si="4"/>
        <v>1.1341463635752934E-2</v>
      </c>
      <c r="I112" s="582">
        <f t="shared" si="4"/>
        <v>9.0576662101411291E-3</v>
      </c>
    </row>
    <row r="113" spans="1:11">
      <c r="A113" s="527" t="s">
        <v>494</v>
      </c>
      <c r="B113" s="569" t="s">
        <v>93</v>
      </c>
      <c r="C113" s="569">
        <f t="shared" si="4"/>
        <v>2.4310204238352506E-2</v>
      </c>
      <c r="D113" s="569">
        <f t="shared" si="4"/>
        <v>5.1059135279842415E-3</v>
      </c>
      <c r="E113" s="569">
        <f t="shared" si="4"/>
        <v>5.908147695388043E-3</v>
      </c>
      <c r="F113" s="569">
        <f t="shared" si="4"/>
        <v>1.248744686220842E-2</v>
      </c>
      <c r="G113" s="570">
        <f t="shared" si="4"/>
        <v>7.2883788188602867E-3</v>
      </c>
      <c r="H113" s="570">
        <f t="shared" si="4"/>
        <v>6.5632555063585996E-3</v>
      </c>
      <c r="I113" s="570">
        <f t="shared" si="4"/>
        <v>6.811946512423687E-3</v>
      </c>
      <c r="K113" s="272"/>
    </row>
    <row r="114" spans="1:11" s="47" customFormat="1">
      <c r="A114" s="528" t="s">
        <v>495</v>
      </c>
      <c r="B114" s="571" t="s">
        <v>93</v>
      </c>
      <c r="C114" s="571">
        <f t="shared" ref="C114:I123" si="5">IF(C49="-","-",C49/C$61)</f>
        <v>2.7274050018339314E-2</v>
      </c>
      <c r="D114" s="571">
        <f t="shared" si="5"/>
        <v>3.7789045872672122E-2</v>
      </c>
      <c r="E114" s="571">
        <f t="shared" si="5"/>
        <v>4.2938919340266515E-2</v>
      </c>
      <c r="F114" s="571">
        <f t="shared" si="5"/>
        <v>3.9508165314797998E-2</v>
      </c>
      <c r="G114" s="572">
        <f t="shared" si="5"/>
        <v>3.6594043925484016E-2</v>
      </c>
      <c r="H114" s="572">
        <f t="shared" si="5"/>
        <v>4.2597317584313309E-2</v>
      </c>
      <c r="I114" s="572">
        <f t="shared" si="5"/>
        <v>4.0538414283215606E-2</v>
      </c>
    </row>
    <row r="115" spans="1:11" s="7" customFormat="1">
      <c r="A115" s="554" t="s">
        <v>496</v>
      </c>
      <c r="B115" s="575" t="s">
        <v>93</v>
      </c>
      <c r="C115" s="575">
        <f t="shared" si="5"/>
        <v>6.250524160913104E-2</v>
      </c>
      <c r="D115" s="575">
        <f t="shared" si="5"/>
        <v>0.10640446937391143</v>
      </c>
      <c r="E115" s="575">
        <f t="shared" si="5"/>
        <v>0.11315285664428759</v>
      </c>
      <c r="F115" s="575">
        <f t="shared" si="5"/>
        <v>0.10477424819252122</v>
      </c>
      <c r="G115" s="576">
        <f t="shared" si="5"/>
        <v>0.10141552738978296</v>
      </c>
      <c r="H115" s="576">
        <f t="shared" si="5"/>
        <v>0.11231859512037701</v>
      </c>
      <c r="I115" s="576">
        <f t="shared" si="5"/>
        <v>0.10857924234614121</v>
      </c>
    </row>
    <row r="116" spans="1:11">
      <c r="A116" s="528" t="s">
        <v>497</v>
      </c>
      <c r="B116" s="571" t="s">
        <v>93</v>
      </c>
      <c r="C116" s="571">
        <f t="shared" si="5"/>
        <v>1.3923734713446911E-3</v>
      </c>
      <c r="D116" s="571">
        <f t="shared" si="5"/>
        <v>5.7011127572988906E-3</v>
      </c>
      <c r="E116" s="571">
        <f t="shared" si="5"/>
        <v>8.4068723798992138E-3</v>
      </c>
      <c r="F116" s="571">
        <f t="shared" si="5"/>
        <v>-7.5247341774780793E-7</v>
      </c>
      <c r="G116" s="572">
        <f t="shared" si="5"/>
        <v>5.2114762081873611E-3</v>
      </c>
      <c r="H116" s="572">
        <f t="shared" si="5"/>
        <v>7.5697169543896669E-3</v>
      </c>
      <c r="I116" s="572">
        <f t="shared" si="5"/>
        <v>6.7609264483552076E-3</v>
      </c>
    </row>
    <row r="117" spans="1:11">
      <c r="A117" s="527" t="s">
        <v>498</v>
      </c>
      <c r="B117" s="569" t="s">
        <v>93</v>
      </c>
      <c r="C117" s="569">
        <f t="shared" si="5"/>
        <v>1.0573904415278923E-2</v>
      </c>
      <c r="D117" s="569">
        <f t="shared" si="5"/>
        <v>5.4154579364474778E-2</v>
      </c>
      <c r="E117" s="569">
        <f t="shared" si="5"/>
        <v>6.1400335265726351E-2</v>
      </c>
      <c r="F117" s="569">
        <f t="shared" si="5"/>
        <v>6.1228160023404934E-2</v>
      </c>
      <c r="G117" s="570">
        <f t="shared" si="5"/>
        <v>4.9201839210125345E-2</v>
      </c>
      <c r="H117" s="570">
        <f t="shared" si="5"/>
        <v>6.138319436103469E-2</v>
      </c>
      <c r="I117" s="570">
        <f t="shared" si="5"/>
        <v>5.7205434572158327E-2</v>
      </c>
    </row>
    <row r="118" spans="1:11">
      <c r="A118" s="528" t="s">
        <v>499</v>
      </c>
      <c r="B118" s="571" t="s">
        <v>93</v>
      </c>
      <c r="C118" s="571">
        <f t="shared" si="5"/>
        <v>4.7692075293252228E-2</v>
      </c>
      <c r="D118" s="571">
        <f t="shared" si="5"/>
        <v>4.4917444892007143E-2</v>
      </c>
      <c r="E118" s="571">
        <f t="shared" si="5"/>
        <v>3.7598778599489659E-2</v>
      </c>
      <c r="F118" s="571">
        <f t="shared" si="5"/>
        <v>4.1460683339170017E-2</v>
      </c>
      <c r="G118" s="572">
        <f t="shared" si="5"/>
        <v>4.5232766849847408E-2</v>
      </c>
      <c r="H118" s="572">
        <f t="shared" si="5"/>
        <v>3.7983314093458752E-2</v>
      </c>
      <c r="I118" s="572">
        <f t="shared" si="5"/>
        <v>4.0469613008088143E-2</v>
      </c>
    </row>
    <row r="119" spans="1:11">
      <c r="A119" s="527" t="s">
        <v>500</v>
      </c>
      <c r="B119" s="569" t="s">
        <v>93</v>
      </c>
      <c r="C119" s="569">
        <f t="shared" si="5"/>
        <v>2.8468884292552009E-3</v>
      </c>
      <c r="D119" s="569">
        <f t="shared" si="5"/>
        <v>1.6312999718610713E-3</v>
      </c>
      <c r="E119" s="569">
        <f t="shared" si="5"/>
        <v>5.746853757205992E-3</v>
      </c>
      <c r="F119" s="569">
        <f t="shared" si="5"/>
        <v>2.0861573033640226E-3</v>
      </c>
      <c r="G119" s="570">
        <f t="shared" si="5"/>
        <v>1.7694451216228337E-3</v>
      </c>
      <c r="H119" s="570">
        <f t="shared" si="5"/>
        <v>5.3823547265843671E-3</v>
      </c>
      <c r="I119" s="570">
        <f t="shared" si="5"/>
        <v>4.1432683175395453E-3</v>
      </c>
    </row>
    <row r="120" spans="1:11" s="7" customFormat="1">
      <c r="A120" s="526" t="s">
        <v>501</v>
      </c>
      <c r="B120" s="573" t="s">
        <v>93</v>
      </c>
      <c r="C120" s="573">
        <f t="shared" si="5"/>
        <v>7.6473687879985069E-2</v>
      </c>
      <c r="D120" s="573">
        <f t="shared" si="5"/>
        <v>7.6924536886611508E-2</v>
      </c>
      <c r="E120" s="573">
        <f t="shared" si="5"/>
        <v>7.8863948812772935E-2</v>
      </c>
      <c r="F120" s="573">
        <f t="shared" si="5"/>
        <v>5.9935410691714194E-2</v>
      </c>
      <c r="G120" s="574">
        <f t="shared" si="5"/>
        <v>7.687330029978684E-2</v>
      </c>
      <c r="H120" s="574">
        <f t="shared" si="5"/>
        <v>7.6979218462942978E-2</v>
      </c>
      <c r="I120" s="574">
        <f t="shared" si="5"/>
        <v>7.6942884062221065E-2</v>
      </c>
    </row>
    <row r="121" spans="1:11" s="47" customFormat="1">
      <c r="A121" s="527" t="s">
        <v>502</v>
      </c>
      <c r="B121" s="569" t="s">
        <v>93</v>
      </c>
      <c r="C121" s="569">
        <f t="shared" si="5"/>
        <v>3.8334982019386114E-2</v>
      </c>
      <c r="D121" s="569">
        <f t="shared" si="5"/>
        <v>5.198440336402705E-2</v>
      </c>
      <c r="E121" s="569">
        <f t="shared" si="5"/>
        <v>5.7195193274222504E-2</v>
      </c>
      <c r="F121" s="569">
        <f t="shared" si="5"/>
        <v>4.9176244775388941E-2</v>
      </c>
      <c r="G121" s="570">
        <f t="shared" si="5"/>
        <v>5.0433219372152858E-2</v>
      </c>
      <c r="H121" s="570">
        <f t="shared" si="5"/>
        <v>5.6396740944016033E-2</v>
      </c>
      <c r="I121" s="570">
        <f t="shared" si="5"/>
        <v>5.4351471432136256E-2</v>
      </c>
    </row>
    <row r="122" spans="1:11">
      <c r="A122" s="528" t="s">
        <v>503</v>
      </c>
      <c r="B122" s="571" t="s">
        <v>93</v>
      </c>
      <c r="C122" s="571">
        <f t="shared" si="5"/>
        <v>5.0622576860935424E-4</v>
      </c>
      <c r="D122" s="571">
        <f t="shared" si="5"/>
        <v>1.3469957418494271E-3</v>
      </c>
      <c r="E122" s="571">
        <f t="shared" si="5"/>
        <v>2.8233095968412082E-4</v>
      </c>
      <c r="F122" s="571" t="str">
        <f t="shared" si="5"/>
        <v>-</v>
      </c>
      <c r="G122" s="572">
        <f t="shared" si="5"/>
        <v>1.251446715234424E-3</v>
      </c>
      <c r="H122" s="572">
        <f t="shared" si="5"/>
        <v>2.5421899003717801E-4</v>
      </c>
      <c r="I122" s="572">
        <f t="shared" si="5"/>
        <v>5.9623177148958068E-4</v>
      </c>
    </row>
    <row r="123" spans="1:11">
      <c r="A123" s="527" t="s">
        <v>504</v>
      </c>
      <c r="B123" s="569" t="s">
        <v>93</v>
      </c>
      <c r="C123" s="569">
        <f t="shared" si="5"/>
        <v>3.1641131399436376E-2</v>
      </c>
      <c r="D123" s="569">
        <f t="shared" si="5"/>
        <v>1.8615870459358939E-2</v>
      </c>
      <c r="E123" s="569">
        <f t="shared" si="5"/>
        <v>1.7307362124678517E-2</v>
      </c>
      <c r="F123" s="569">
        <f t="shared" si="5"/>
        <v>5.7805007951386607E-3</v>
      </c>
      <c r="G123" s="570">
        <f t="shared" si="5"/>
        <v>2.0096093240172471E-2</v>
      </c>
      <c r="H123" s="570">
        <f t="shared" si="5"/>
        <v>1.6159621533932359E-2</v>
      </c>
      <c r="I123" s="570">
        <f t="shared" si="5"/>
        <v>1.7509688224776956E-2</v>
      </c>
    </row>
    <row r="124" spans="1:11">
      <c r="A124" s="529" t="s">
        <v>505</v>
      </c>
      <c r="B124" s="581" t="s">
        <v>93</v>
      </c>
      <c r="C124" s="581">
        <f t="shared" ref="C124:I126" si="6">IF(C59="-","-",C59/C$61)</f>
        <v>1.5196877365039297E-3</v>
      </c>
      <c r="D124" s="581">
        <f t="shared" si="6"/>
        <v>3.9869312036880126E-3</v>
      </c>
      <c r="E124" s="581">
        <f t="shared" si="6"/>
        <v>1.7240744333248187E-3</v>
      </c>
      <c r="F124" s="581">
        <f t="shared" si="6"/>
        <v>4.9786651211865957E-3</v>
      </c>
      <c r="G124" s="582">
        <f t="shared" si="6"/>
        <v>3.7065708402150037E-3</v>
      </c>
      <c r="H124" s="582">
        <f t="shared" si="6"/>
        <v>2.0481374334383432E-3</v>
      </c>
      <c r="I124" s="582">
        <f t="shared" si="6"/>
        <v>2.6169197084294905E-3</v>
      </c>
    </row>
    <row r="125" spans="1:11" s="7" customFormat="1">
      <c r="A125" s="560" t="s">
        <v>506</v>
      </c>
      <c r="B125" s="579" t="s">
        <v>93</v>
      </c>
      <c r="C125" s="579">
        <f t="shared" si="6"/>
        <v>4.6231497751286522E-2</v>
      </c>
      <c r="D125" s="579">
        <f t="shared" si="6"/>
        <v>3.0862231442946638E-2</v>
      </c>
      <c r="E125" s="579">
        <f t="shared" si="6"/>
        <v>4.0495462626112616E-2</v>
      </c>
      <c r="F125" s="579">
        <f t="shared" si="6"/>
        <v>0.1432933624470315</v>
      </c>
      <c r="G125" s="580">
        <f t="shared" si="6"/>
        <v>3.2608895356628302E-2</v>
      </c>
      <c r="H125" s="580">
        <f t="shared" si="6"/>
        <v>5.0731171427469829E-2</v>
      </c>
      <c r="I125" s="580">
        <f t="shared" si="6"/>
        <v>4.4515882160980319E-2</v>
      </c>
    </row>
    <row r="126" spans="1:11">
      <c r="A126" s="589" t="s">
        <v>508</v>
      </c>
      <c r="B126" s="592" t="s">
        <v>93</v>
      </c>
      <c r="C126" s="592">
        <f t="shared" si="6"/>
        <v>1</v>
      </c>
      <c r="D126" s="592">
        <f t="shared" si="6"/>
        <v>1</v>
      </c>
      <c r="E126" s="592">
        <f t="shared" si="6"/>
        <v>1</v>
      </c>
      <c r="F126" s="592">
        <f t="shared" si="6"/>
        <v>1</v>
      </c>
      <c r="G126" s="592">
        <f t="shared" si="6"/>
        <v>1</v>
      </c>
      <c r="H126" s="592">
        <f t="shared" si="6"/>
        <v>1</v>
      </c>
      <c r="I126" s="592">
        <f t="shared" si="6"/>
        <v>1</v>
      </c>
    </row>
    <row r="127" spans="1:11">
      <c r="A127" s="566" t="s">
        <v>547</v>
      </c>
      <c r="B127" s="3"/>
      <c r="C127" s="213"/>
      <c r="D127" s="3"/>
      <c r="E127" s="3"/>
      <c r="F127" s="213"/>
      <c r="G127" s="3"/>
      <c r="H127" s="3"/>
      <c r="I127" s="3"/>
    </row>
    <row r="128" spans="1:11">
      <c r="A128" s="38" t="s">
        <v>568</v>
      </c>
      <c r="B128" s="3"/>
      <c r="C128" s="213"/>
      <c r="D128" s="3"/>
      <c r="E128" s="3"/>
      <c r="F128" s="213"/>
      <c r="G128" s="3"/>
      <c r="H128" s="3"/>
      <c r="I128" s="3"/>
    </row>
    <row r="129" spans="1:9">
      <c r="A129" s="244" t="s">
        <v>339</v>
      </c>
      <c r="B129" s="3"/>
      <c r="C129" s="213"/>
      <c r="D129" s="3"/>
      <c r="E129" s="3"/>
      <c r="F129" s="213"/>
      <c r="G129" s="3"/>
      <c r="H129" s="3"/>
      <c r="I129" s="3"/>
    </row>
    <row r="132" spans="1:9" ht="16.5">
      <c r="A132" s="88" t="s">
        <v>558</v>
      </c>
    </row>
    <row r="133" spans="1:9" ht="13.5" thickBot="1">
      <c r="A133" s="206"/>
      <c r="I133" s="444" t="s">
        <v>518</v>
      </c>
    </row>
    <row r="134" spans="1:9">
      <c r="A134" s="205" t="s">
        <v>545</v>
      </c>
      <c r="B134" s="531" t="s">
        <v>104</v>
      </c>
      <c r="C134" s="531" t="s">
        <v>105</v>
      </c>
      <c r="D134" s="531" t="s">
        <v>106</v>
      </c>
      <c r="E134" s="531" t="s">
        <v>377</v>
      </c>
      <c r="F134" s="532">
        <v>300000</v>
      </c>
      <c r="G134" s="533" t="s">
        <v>538</v>
      </c>
      <c r="H134" s="533" t="s">
        <v>538</v>
      </c>
      <c r="I134" s="533" t="s">
        <v>527</v>
      </c>
    </row>
    <row r="135" spans="1:9">
      <c r="A135" s="204"/>
      <c r="B135" s="534" t="s">
        <v>40</v>
      </c>
      <c r="C135" s="534" t="s">
        <v>40</v>
      </c>
      <c r="D135" s="534" t="s">
        <v>40</v>
      </c>
      <c r="E135" s="534" t="s">
        <v>40</v>
      </c>
      <c r="F135" s="534" t="s">
        <v>42</v>
      </c>
      <c r="G135" s="535" t="s">
        <v>526</v>
      </c>
      <c r="H135" s="535" t="s">
        <v>398</v>
      </c>
      <c r="I135" s="535" t="s">
        <v>120</v>
      </c>
    </row>
    <row r="136" spans="1:9" ht="13.5" thickBot="1">
      <c r="A136" s="207"/>
      <c r="B136" s="536" t="s">
        <v>107</v>
      </c>
      <c r="C136" s="536" t="s">
        <v>108</v>
      </c>
      <c r="D136" s="536" t="s">
        <v>109</v>
      </c>
      <c r="E136" s="536" t="s">
        <v>378</v>
      </c>
      <c r="F136" s="536" t="s">
        <v>110</v>
      </c>
      <c r="G136" s="537" t="s">
        <v>398</v>
      </c>
      <c r="H136" s="537" t="s">
        <v>110</v>
      </c>
      <c r="I136" s="537" t="s">
        <v>539</v>
      </c>
    </row>
    <row r="138" spans="1:9">
      <c r="A138" s="549" t="s">
        <v>462</v>
      </c>
      <c r="B138" s="567" t="s">
        <v>93</v>
      </c>
      <c r="C138" s="550">
        <v>120.5842</v>
      </c>
      <c r="D138" s="550">
        <v>95.772300000000001</v>
      </c>
      <c r="E138" s="550">
        <v>96.375600000000006</v>
      </c>
      <c r="F138" s="550">
        <v>46.640799999999999</v>
      </c>
      <c r="G138" s="551">
        <v>98.147599999999997</v>
      </c>
      <c r="H138" s="551">
        <v>90.217200000000005</v>
      </c>
      <c r="I138" s="551">
        <v>92.951800000000006</v>
      </c>
    </row>
    <row r="139" spans="1:9">
      <c r="A139" s="527" t="s">
        <v>463</v>
      </c>
      <c r="B139" s="569" t="s">
        <v>93</v>
      </c>
      <c r="C139" s="541">
        <v>113.6366</v>
      </c>
      <c r="D139" s="541">
        <v>91.658000000000001</v>
      </c>
      <c r="E139" s="541">
        <v>91.878200000000007</v>
      </c>
      <c r="F139" s="541">
        <v>43.077500000000001</v>
      </c>
      <c r="G139" s="272">
        <v>93.762100000000004</v>
      </c>
      <c r="H139" s="272">
        <v>85.835599999999999</v>
      </c>
      <c r="I139" s="272">
        <v>88.568799999999996</v>
      </c>
    </row>
    <row r="140" spans="1:9">
      <c r="A140" s="528" t="s">
        <v>464</v>
      </c>
      <c r="B140" s="571" t="s">
        <v>93</v>
      </c>
      <c r="C140" s="542">
        <v>3.5878999999999999</v>
      </c>
      <c r="D140" s="542">
        <v>3.0518000000000001</v>
      </c>
      <c r="E140" s="542">
        <v>3.6705000000000001</v>
      </c>
      <c r="F140" s="542">
        <v>2.3858000000000001</v>
      </c>
      <c r="G140" s="543">
        <v>3.1031</v>
      </c>
      <c r="H140" s="543">
        <v>3.5114000000000001</v>
      </c>
      <c r="I140" s="543">
        <v>3.3706</v>
      </c>
    </row>
    <row r="141" spans="1:9">
      <c r="A141" s="527" t="s">
        <v>465</v>
      </c>
      <c r="B141" s="569" t="s">
        <v>93</v>
      </c>
      <c r="C141" s="541">
        <v>9.4200000000000006E-2</v>
      </c>
      <c r="D141" s="541">
        <v>0.15440000000000001</v>
      </c>
      <c r="E141" s="541">
        <v>0.1067</v>
      </c>
      <c r="F141" s="541">
        <v>0.18920000000000001</v>
      </c>
      <c r="G141" s="272">
        <v>0.1487</v>
      </c>
      <c r="H141" s="272">
        <v>0.1169</v>
      </c>
      <c r="I141" s="272">
        <v>0.12790000000000001</v>
      </c>
    </row>
    <row r="142" spans="1:9">
      <c r="A142" s="526" t="s">
        <v>466</v>
      </c>
      <c r="B142" s="573" t="s">
        <v>93</v>
      </c>
      <c r="C142" s="552">
        <v>13.832100000000001</v>
      </c>
      <c r="D142" s="552">
        <v>17.2027</v>
      </c>
      <c r="E142" s="552">
        <v>22.665299999999998</v>
      </c>
      <c r="F142" s="552">
        <v>2.7707000000000002</v>
      </c>
      <c r="G142" s="553">
        <v>16.88</v>
      </c>
      <c r="H142" s="553">
        <v>20.201899999999998</v>
      </c>
      <c r="I142" s="553">
        <v>19.0564</v>
      </c>
    </row>
    <row r="143" spans="1:9">
      <c r="A143" s="527" t="s">
        <v>467</v>
      </c>
      <c r="B143" s="569" t="s">
        <v>93</v>
      </c>
      <c r="C143" s="541">
        <v>0.78859999999999997</v>
      </c>
      <c r="D143" s="541">
        <v>1.3655999999999999</v>
      </c>
      <c r="E143" s="541">
        <v>1.7981</v>
      </c>
      <c r="F143" s="541">
        <v>2.7707000000000002</v>
      </c>
      <c r="G143" s="272">
        <v>1.3104</v>
      </c>
      <c r="H143" s="272">
        <v>1.9185000000000001</v>
      </c>
      <c r="I143" s="272">
        <v>1.7088000000000001</v>
      </c>
    </row>
    <row r="144" spans="1:9">
      <c r="A144" s="528" t="s">
        <v>468</v>
      </c>
      <c r="B144" s="571" t="s">
        <v>93</v>
      </c>
      <c r="C144" s="542">
        <v>12.271800000000001</v>
      </c>
      <c r="D144" s="542">
        <v>14.8331</v>
      </c>
      <c r="E144" s="542">
        <v>18.346800000000002</v>
      </c>
      <c r="F144" s="542" t="s">
        <v>93</v>
      </c>
      <c r="G144" s="543">
        <v>14.587899999999999</v>
      </c>
      <c r="H144" s="543">
        <v>16.074999999999999</v>
      </c>
      <c r="I144" s="543">
        <v>15.562200000000001</v>
      </c>
    </row>
    <row r="145" spans="1:9">
      <c r="A145" s="527" t="s">
        <v>469</v>
      </c>
      <c r="B145" s="569" t="s">
        <v>93</v>
      </c>
      <c r="C145" s="541">
        <v>0.12820000000000001</v>
      </c>
      <c r="D145" s="541">
        <v>0.25440000000000002</v>
      </c>
      <c r="E145" s="541">
        <v>0.38030000000000003</v>
      </c>
      <c r="F145" s="541" t="s">
        <v>93</v>
      </c>
      <c r="G145" s="272">
        <v>0.24229999999999999</v>
      </c>
      <c r="H145" s="272">
        <v>0.3332</v>
      </c>
      <c r="I145" s="272">
        <v>0.3019</v>
      </c>
    </row>
    <row r="146" spans="1:9">
      <c r="A146" s="544" t="s">
        <v>470</v>
      </c>
      <c r="B146" s="571" t="s">
        <v>93</v>
      </c>
      <c r="C146" s="542">
        <v>0.15909999999999999</v>
      </c>
      <c r="D146" s="542">
        <v>0.3851</v>
      </c>
      <c r="E146" s="542">
        <v>0.37</v>
      </c>
      <c r="F146" s="542" t="s">
        <v>93</v>
      </c>
      <c r="G146" s="543">
        <v>0.36349999999999999</v>
      </c>
      <c r="H146" s="543">
        <v>0.32419999999999999</v>
      </c>
      <c r="I146" s="543">
        <v>0.3377</v>
      </c>
    </row>
    <row r="147" spans="1:9">
      <c r="A147" s="554" t="s">
        <v>471</v>
      </c>
      <c r="B147" s="575" t="s">
        <v>93</v>
      </c>
      <c r="C147" s="555">
        <v>37.952100000000002</v>
      </c>
      <c r="D147" s="555">
        <v>14.7814</v>
      </c>
      <c r="E147" s="555">
        <v>13.501300000000001</v>
      </c>
      <c r="F147" s="555">
        <v>4.1879</v>
      </c>
      <c r="G147" s="556">
        <v>16.999600000000001</v>
      </c>
      <c r="H147" s="556">
        <v>12.348100000000001</v>
      </c>
      <c r="I147" s="556">
        <v>13.952</v>
      </c>
    </row>
    <row r="148" spans="1:9">
      <c r="A148" s="528" t="s">
        <v>529</v>
      </c>
      <c r="B148" s="571" t="s">
        <v>93</v>
      </c>
      <c r="C148" s="542">
        <v>1.3005</v>
      </c>
      <c r="D148" s="542">
        <v>0.96799999999999997</v>
      </c>
      <c r="E148" s="542">
        <v>0.21729999999999999</v>
      </c>
      <c r="F148" s="542">
        <v>2.9999999999999997E-4</v>
      </c>
      <c r="G148" s="543">
        <v>0.99980000000000002</v>
      </c>
      <c r="H148" s="543">
        <v>0.1905</v>
      </c>
      <c r="I148" s="543">
        <v>0.46960000000000002</v>
      </c>
    </row>
    <row r="149" spans="1:9">
      <c r="A149" s="527" t="s">
        <v>473</v>
      </c>
      <c r="B149" s="569" t="s">
        <v>93</v>
      </c>
      <c r="C149" s="541">
        <v>23.513500000000001</v>
      </c>
      <c r="D149" s="541">
        <v>4.2073</v>
      </c>
      <c r="E149" s="541">
        <v>0.95099999999999996</v>
      </c>
      <c r="F149" s="541">
        <v>1.7882</v>
      </c>
      <c r="G149" s="272">
        <v>6.0556000000000001</v>
      </c>
      <c r="H149" s="272">
        <v>1.0547</v>
      </c>
      <c r="I149" s="272">
        <v>2.7791000000000001</v>
      </c>
    </row>
    <row r="150" spans="1:9">
      <c r="A150" s="544" t="s">
        <v>474</v>
      </c>
      <c r="B150" s="571" t="s">
        <v>93</v>
      </c>
      <c r="C150" s="542">
        <v>3.4599999999999999E-2</v>
      </c>
      <c r="D150" s="542">
        <v>0.2571</v>
      </c>
      <c r="E150" s="542">
        <v>0.12989999999999999</v>
      </c>
      <c r="F150" s="542">
        <v>5.7599999999999998E-2</v>
      </c>
      <c r="G150" s="543">
        <v>0.23580000000000001</v>
      </c>
      <c r="H150" s="543">
        <v>0.121</v>
      </c>
      <c r="I150" s="543">
        <v>0.16059999999999999</v>
      </c>
    </row>
    <row r="151" spans="1:9">
      <c r="A151" s="527" t="s">
        <v>475</v>
      </c>
      <c r="B151" s="569" t="s">
        <v>93</v>
      </c>
      <c r="C151" s="541">
        <v>0.30109999999999998</v>
      </c>
      <c r="D151" s="541">
        <v>4.1425000000000001</v>
      </c>
      <c r="E151" s="541">
        <v>7.1266999999999996</v>
      </c>
      <c r="F151" s="541">
        <v>2.3418000000000001</v>
      </c>
      <c r="G151" s="272">
        <v>3.7747000000000002</v>
      </c>
      <c r="H151" s="272">
        <v>6.5342000000000002</v>
      </c>
      <c r="I151" s="272">
        <v>5.5827</v>
      </c>
    </row>
    <row r="152" spans="1:9">
      <c r="A152" s="528" t="s">
        <v>476</v>
      </c>
      <c r="B152" s="571" t="s">
        <v>93</v>
      </c>
      <c r="C152" s="542">
        <v>11.6815</v>
      </c>
      <c r="D152" s="542">
        <v>2.4236</v>
      </c>
      <c r="E152" s="542">
        <v>4.4349999999999996</v>
      </c>
      <c r="F152" s="542" t="s">
        <v>93</v>
      </c>
      <c r="G152" s="543">
        <v>3.3098999999999998</v>
      </c>
      <c r="H152" s="543">
        <v>3.8858000000000001</v>
      </c>
      <c r="I152" s="543">
        <v>3.6871999999999998</v>
      </c>
    </row>
    <row r="153" spans="1:9">
      <c r="A153" s="527" t="s">
        <v>477</v>
      </c>
      <c r="B153" s="569" t="s">
        <v>93</v>
      </c>
      <c r="C153" s="541">
        <v>1.1209</v>
      </c>
      <c r="D153" s="541">
        <v>2.6840999999999999</v>
      </c>
      <c r="E153" s="541">
        <v>0.45590000000000003</v>
      </c>
      <c r="F153" s="541" t="s">
        <v>93</v>
      </c>
      <c r="G153" s="272">
        <v>2.5345</v>
      </c>
      <c r="H153" s="272">
        <v>0.39950000000000002</v>
      </c>
      <c r="I153" s="272">
        <v>1.1356999999999999</v>
      </c>
    </row>
    <row r="154" spans="1:9">
      <c r="A154" s="526" t="s">
        <v>478</v>
      </c>
      <c r="B154" s="573" t="s">
        <v>93</v>
      </c>
      <c r="C154" s="552">
        <v>50.6006</v>
      </c>
      <c r="D154" s="552">
        <v>33.3185</v>
      </c>
      <c r="E154" s="552">
        <v>39.765700000000002</v>
      </c>
      <c r="F154" s="552">
        <v>47.200699999999998</v>
      </c>
      <c r="G154" s="553">
        <v>34.972999999999999</v>
      </c>
      <c r="H154" s="553">
        <v>40.686300000000003</v>
      </c>
      <c r="I154" s="553">
        <v>38.716200000000001</v>
      </c>
    </row>
    <row r="155" spans="1:9">
      <c r="A155" s="530" t="s">
        <v>530</v>
      </c>
      <c r="B155" s="577" t="s">
        <v>93</v>
      </c>
      <c r="C155" s="545">
        <v>2.6714000000000002</v>
      </c>
      <c r="D155" s="545">
        <v>1.9829000000000001</v>
      </c>
      <c r="E155" s="545">
        <v>2.6114000000000002</v>
      </c>
      <c r="F155" s="545">
        <v>1.0771999999999999</v>
      </c>
      <c r="G155" s="546">
        <v>2.0488</v>
      </c>
      <c r="H155" s="546">
        <v>2.4215</v>
      </c>
      <c r="I155" s="546">
        <v>2.2928999999999999</v>
      </c>
    </row>
    <row r="156" spans="1:9">
      <c r="A156" s="528" t="s">
        <v>479</v>
      </c>
      <c r="B156" s="571" t="s">
        <v>93</v>
      </c>
      <c r="C156" s="542">
        <v>24.6233</v>
      </c>
      <c r="D156" s="542">
        <v>17.271100000000001</v>
      </c>
      <c r="E156" s="542">
        <v>21.979099999999999</v>
      </c>
      <c r="F156" s="542">
        <v>36.786900000000003</v>
      </c>
      <c r="G156" s="543">
        <v>17.974900000000002</v>
      </c>
      <c r="H156" s="543">
        <v>23.8126</v>
      </c>
      <c r="I156" s="543">
        <v>21.799700000000001</v>
      </c>
    </row>
    <row r="157" spans="1:9">
      <c r="A157" s="530" t="s">
        <v>480</v>
      </c>
      <c r="B157" s="577" t="s">
        <v>93</v>
      </c>
      <c r="C157" s="545">
        <v>21.046399999999998</v>
      </c>
      <c r="D157" s="545">
        <v>13.8939</v>
      </c>
      <c r="E157" s="545">
        <v>14.599299999999999</v>
      </c>
      <c r="F157" s="545">
        <v>9.3364999999999991</v>
      </c>
      <c r="G157" s="546">
        <v>14.5786</v>
      </c>
      <c r="H157" s="546">
        <v>13.9476</v>
      </c>
      <c r="I157" s="546">
        <v>14.1652</v>
      </c>
    </row>
    <row r="158" spans="1:9">
      <c r="A158" s="526" t="s">
        <v>481</v>
      </c>
      <c r="B158" s="573" t="s">
        <v>93</v>
      </c>
      <c r="C158" s="552">
        <v>52.897300000000001</v>
      </c>
      <c r="D158" s="552">
        <v>39.293599999999998</v>
      </c>
      <c r="E158" s="552">
        <v>32.186799999999998</v>
      </c>
      <c r="F158" s="552">
        <v>18.916899999999998</v>
      </c>
      <c r="G158" s="553">
        <v>40.5959</v>
      </c>
      <c r="H158" s="553">
        <v>30.543700000000001</v>
      </c>
      <c r="I158" s="553">
        <v>34.009900000000002</v>
      </c>
    </row>
    <row r="159" spans="1:9">
      <c r="A159" s="527" t="s">
        <v>531</v>
      </c>
      <c r="B159" s="569" t="s">
        <v>93</v>
      </c>
      <c r="C159" s="541">
        <v>2.4712999999999998</v>
      </c>
      <c r="D159" s="541">
        <v>2.1827999999999999</v>
      </c>
      <c r="E159" s="541">
        <v>3.3811</v>
      </c>
      <c r="F159" s="541">
        <v>2.4626000000000001</v>
      </c>
      <c r="G159" s="272">
        <v>2.2103999999999999</v>
      </c>
      <c r="H159" s="272">
        <v>3.2673000000000001</v>
      </c>
      <c r="I159" s="272">
        <v>2.9028999999999998</v>
      </c>
    </row>
    <row r="160" spans="1:9">
      <c r="A160" s="528" t="s">
        <v>482</v>
      </c>
      <c r="B160" s="571" t="s">
        <v>93</v>
      </c>
      <c r="C160" s="542">
        <v>35.917400000000001</v>
      </c>
      <c r="D160" s="542">
        <v>29.037099999999999</v>
      </c>
      <c r="E160" s="542">
        <v>25.903700000000001</v>
      </c>
      <c r="F160" s="542">
        <v>15.3209</v>
      </c>
      <c r="G160" s="543">
        <v>29.695799999999998</v>
      </c>
      <c r="H160" s="543">
        <v>24.593299999999999</v>
      </c>
      <c r="I160" s="543">
        <v>26.352799999999998</v>
      </c>
    </row>
    <row r="161" spans="1:9">
      <c r="A161" s="527" t="s">
        <v>483</v>
      </c>
      <c r="B161" s="569" t="s">
        <v>93</v>
      </c>
      <c r="C161" s="541">
        <v>13.290900000000001</v>
      </c>
      <c r="D161" s="541">
        <v>7.9508000000000001</v>
      </c>
      <c r="E161" s="541">
        <v>2.5026999999999999</v>
      </c>
      <c r="F161" s="541">
        <v>1.1334</v>
      </c>
      <c r="G161" s="272">
        <v>8.4620999999999995</v>
      </c>
      <c r="H161" s="272">
        <v>2.3331</v>
      </c>
      <c r="I161" s="272">
        <v>4.4465000000000003</v>
      </c>
    </row>
    <row r="162" spans="1:9">
      <c r="A162" s="526" t="s">
        <v>484</v>
      </c>
      <c r="B162" s="573" t="s">
        <v>93</v>
      </c>
      <c r="C162" s="552">
        <v>48.249499999999998</v>
      </c>
      <c r="D162" s="552">
        <v>30.636600000000001</v>
      </c>
      <c r="E162" s="552">
        <v>18.1066</v>
      </c>
      <c r="F162" s="552">
        <v>5.6725000000000003</v>
      </c>
      <c r="G162" s="553">
        <v>32.322800000000001</v>
      </c>
      <c r="H162" s="553">
        <v>16.567</v>
      </c>
      <c r="I162" s="553">
        <v>21.9999</v>
      </c>
    </row>
    <row r="163" spans="1:9">
      <c r="A163" s="527" t="s">
        <v>532</v>
      </c>
      <c r="B163" s="569" t="s">
        <v>93</v>
      </c>
      <c r="C163" s="541">
        <v>7.3574000000000002</v>
      </c>
      <c r="D163" s="541">
        <v>3.3872</v>
      </c>
      <c r="E163" s="541">
        <v>3.8001</v>
      </c>
      <c r="F163" s="541">
        <v>2.0312999999999999</v>
      </c>
      <c r="G163" s="272">
        <v>3.7671999999999999</v>
      </c>
      <c r="H163" s="272">
        <v>3.5811000000000002</v>
      </c>
      <c r="I163" s="272">
        <v>3.6453000000000002</v>
      </c>
    </row>
    <row r="164" spans="1:9">
      <c r="A164" s="528" t="s">
        <v>485</v>
      </c>
      <c r="B164" s="571" t="s">
        <v>93</v>
      </c>
      <c r="C164" s="542">
        <v>0.33</v>
      </c>
      <c r="D164" s="542">
        <v>0.3503</v>
      </c>
      <c r="E164" s="542">
        <v>0.2465</v>
      </c>
      <c r="F164" s="542">
        <v>0.1724</v>
      </c>
      <c r="G164" s="543">
        <v>0.3483</v>
      </c>
      <c r="H164" s="543">
        <v>0.23730000000000001</v>
      </c>
      <c r="I164" s="543">
        <v>0.27560000000000001</v>
      </c>
    </row>
    <row r="165" spans="1:9">
      <c r="A165" s="530" t="s">
        <v>486</v>
      </c>
      <c r="B165" s="577" t="s">
        <v>93</v>
      </c>
      <c r="C165" s="545">
        <v>32.366999999999997</v>
      </c>
      <c r="D165" s="545">
        <v>17.0853</v>
      </c>
      <c r="E165" s="545">
        <v>7.0343</v>
      </c>
      <c r="F165" s="545">
        <v>1.0083</v>
      </c>
      <c r="G165" s="546">
        <v>18.548300000000001</v>
      </c>
      <c r="H165" s="546">
        <v>6.2881</v>
      </c>
      <c r="I165" s="546">
        <v>10.515700000000001</v>
      </c>
    </row>
    <row r="166" spans="1:9">
      <c r="A166" s="529" t="s">
        <v>487</v>
      </c>
      <c r="B166" s="571" t="s">
        <v>93</v>
      </c>
      <c r="C166" s="542" t="s">
        <v>93</v>
      </c>
      <c r="D166" s="542">
        <v>0.14560000000000001</v>
      </c>
      <c r="E166" s="542">
        <v>4.3200000000000002E-2</v>
      </c>
      <c r="F166" s="542" t="s">
        <v>93</v>
      </c>
      <c r="G166" s="543">
        <v>0.13170000000000001</v>
      </c>
      <c r="H166" s="543">
        <v>3.7900000000000003E-2</v>
      </c>
      <c r="I166" s="543">
        <v>7.0199999999999999E-2</v>
      </c>
    </row>
    <row r="167" spans="1:9">
      <c r="A167" s="530" t="s">
        <v>488</v>
      </c>
      <c r="B167" s="569" t="s">
        <v>93</v>
      </c>
      <c r="C167" s="541">
        <v>1.2346999999999999</v>
      </c>
      <c r="D167" s="541">
        <v>2.0518999999999998</v>
      </c>
      <c r="E167" s="541">
        <v>2.1395</v>
      </c>
      <c r="F167" s="541">
        <v>0.1139</v>
      </c>
      <c r="G167" s="272">
        <v>1.9736</v>
      </c>
      <c r="H167" s="272">
        <v>1.8887</v>
      </c>
      <c r="I167" s="272">
        <v>1.9179999999999999</v>
      </c>
    </row>
    <row r="168" spans="1:9">
      <c r="A168" s="529" t="s">
        <v>489</v>
      </c>
      <c r="B168" s="581" t="s">
        <v>93</v>
      </c>
      <c r="C168" s="547">
        <v>6.3855000000000004</v>
      </c>
      <c r="D168" s="547">
        <v>7.4757999999999996</v>
      </c>
      <c r="E168" s="547">
        <v>4.6852999999999998</v>
      </c>
      <c r="F168" s="547">
        <v>2.3464999999999998</v>
      </c>
      <c r="G168" s="548">
        <v>7.3714000000000004</v>
      </c>
      <c r="H168" s="548">
        <v>4.3956999999999997</v>
      </c>
      <c r="I168" s="548">
        <v>5.4218000000000002</v>
      </c>
    </row>
    <row r="169" spans="1:9" s="7" customFormat="1">
      <c r="A169" s="560" t="s">
        <v>567</v>
      </c>
      <c r="B169" s="579" t="s">
        <v>93</v>
      </c>
      <c r="C169" s="561">
        <v>5.9547999999999996</v>
      </c>
      <c r="D169" s="561">
        <v>8.9634</v>
      </c>
      <c r="E169" s="561">
        <v>13.039300000000001</v>
      </c>
      <c r="F169" s="561">
        <v>6.4653</v>
      </c>
      <c r="G169" s="562">
        <v>8.6753</v>
      </c>
      <c r="H169" s="562">
        <v>12.225300000000001</v>
      </c>
      <c r="I169" s="562">
        <v>11.001200000000001</v>
      </c>
    </row>
    <row r="170" spans="1:9">
      <c r="A170" s="529" t="s">
        <v>533</v>
      </c>
      <c r="B170" s="581" t="s">
        <v>93</v>
      </c>
      <c r="C170" s="547">
        <v>2.4975000000000001</v>
      </c>
      <c r="D170" s="547">
        <v>5.5331999999999999</v>
      </c>
      <c r="E170" s="547">
        <v>7.7662000000000004</v>
      </c>
      <c r="F170" s="547">
        <v>1.339</v>
      </c>
      <c r="G170" s="548">
        <v>5.2426000000000004</v>
      </c>
      <c r="H170" s="548">
        <v>6.9702999999999999</v>
      </c>
      <c r="I170" s="548">
        <v>6.3745000000000003</v>
      </c>
    </row>
    <row r="171" spans="1:9">
      <c r="A171" s="530" t="s">
        <v>714</v>
      </c>
      <c r="B171" s="577" t="s">
        <v>93</v>
      </c>
      <c r="C171" s="545">
        <v>3.4573</v>
      </c>
      <c r="D171" s="545">
        <v>3.1240000000000001</v>
      </c>
      <c r="E171" s="545">
        <v>4.9081000000000001</v>
      </c>
      <c r="F171" s="545">
        <v>5.1264000000000003</v>
      </c>
      <c r="G171" s="546">
        <v>3.1558999999999999</v>
      </c>
      <c r="H171" s="546">
        <v>4.9351000000000003</v>
      </c>
      <c r="I171" s="546">
        <v>4.3216000000000001</v>
      </c>
    </row>
    <row r="172" spans="1:9">
      <c r="A172" s="557" t="s">
        <v>490</v>
      </c>
      <c r="B172" s="583" t="s">
        <v>93</v>
      </c>
      <c r="C172" s="558">
        <v>117.85760000000001</v>
      </c>
      <c r="D172" s="558">
        <v>116.73560000000001</v>
      </c>
      <c r="E172" s="558">
        <v>132.6463</v>
      </c>
      <c r="F172" s="558">
        <v>127.9766</v>
      </c>
      <c r="G172" s="559">
        <v>116.843</v>
      </c>
      <c r="H172" s="559">
        <v>132.06809999999999</v>
      </c>
      <c r="I172" s="559">
        <v>126.8181</v>
      </c>
    </row>
    <row r="173" spans="1:9">
      <c r="A173" s="530" t="s">
        <v>534</v>
      </c>
      <c r="B173" s="577" t="s">
        <v>93</v>
      </c>
      <c r="C173" s="545">
        <v>12.8361</v>
      </c>
      <c r="D173" s="545">
        <v>14.3672</v>
      </c>
      <c r="E173" s="545">
        <v>13.952500000000001</v>
      </c>
      <c r="F173" s="545">
        <v>9.4026999999999994</v>
      </c>
      <c r="G173" s="546">
        <v>14.220599999999999</v>
      </c>
      <c r="H173" s="546">
        <v>13.389099999999999</v>
      </c>
      <c r="I173" s="546">
        <v>13.675800000000001</v>
      </c>
    </row>
    <row r="174" spans="1:9">
      <c r="A174" s="529" t="s">
        <v>491</v>
      </c>
      <c r="B174" s="581" t="s">
        <v>93</v>
      </c>
      <c r="C174" s="547">
        <v>15.742900000000001</v>
      </c>
      <c r="D174" s="547">
        <v>5.3381999999999996</v>
      </c>
      <c r="E174" s="547">
        <v>8.3074999999999992</v>
      </c>
      <c r="F174" s="547">
        <v>2.4198</v>
      </c>
      <c r="G174" s="548">
        <v>6.3342999999999998</v>
      </c>
      <c r="H174" s="548">
        <v>7.5784000000000002</v>
      </c>
      <c r="I174" s="548">
        <v>7.1494</v>
      </c>
    </row>
    <row r="175" spans="1:9">
      <c r="A175" s="530" t="s">
        <v>492</v>
      </c>
      <c r="B175" s="577" t="s">
        <v>93</v>
      </c>
      <c r="C175" s="545">
        <v>48.959099999999999</v>
      </c>
      <c r="D175" s="545">
        <v>72.906400000000005</v>
      </c>
      <c r="E175" s="545">
        <v>80.448599999999999</v>
      </c>
      <c r="F175" s="545">
        <v>88.595500000000001</v>
      </c>
      <c r="G175" s="546">
        <v>70.613900000000001</v>
      </c>
      <c r="H175" s="546">
        <v>81.457300000000004</v>
      </c>
      <c r="I175" s="546">
        <v>77.718299999999999</v>
      </c>
    </row>
    <row r="176" spans="1:9">
      <c r="A176" s="529" t="s">
        <v>493</v>
      </c>
      <c r="B176" s="581" t="s">
        <v>93</v>
      </c>
      <c r="C176" s="547">
        <v>3.3144</v>
      </c>
      <c r="D176" s="547">
        <v>2.0470999999999999</v>
      </c>
      <c r="E176" s="547">
        <v>4.9085999999999999</v>
      </c>
      <c r="F176" s="547">
        <v>8.0352999999999994</v>
      </c>
      <c r="G176" s="548">
        <v>2.1684999999999999</v>
      </c>
      <c r="H176" s="548">
        <v>5.2957000000000001</v>
      </c>
      <c r="I176" s="548">
        <v>4.2173999999999996</v>
      </c>
    </row>
    <row r="177" spans="1:9">
      <c r="A177" s="527" t="s">
        <v>494</v>
      </c>
      <c r="B177" s="569" t="s">
        <v>93</v>
      </c>
      <c r="C177" s="541">
        <v>13.3644</v>
      </c>
      <c r="D177" s="541">
        <v>2.3176999999999999</v>
      </c>
      <c r="E177" s="541">
        <v>2.8351000000000002</v>
      </c>
      <c r="F177" s="541">
        <v>4.6887999999999996</v>
      </c>
      <c r="G177" s="272">
        <v>3.3753000000000002</v>
      </c>
      <c r="H177" s="272">
        <v>3.0646</v>
      </c>
      <c r="I177" s="272">
        <v>3.1717</v>
      </c>
    </row>
    <row r="178" spans="1:9" s="47" customFormat="1">
      <c r="A178" s="528" t="s">
        <v>495</v>
      </c>
      <c r="B178" s="571" t="s">
        <v>93</v>
      </c>
      <c r="C178" s="542">
        <v>14.9938</v>
      </c>
      <c r="D178" s="542">
        <v>17.153700000000001</v>
      </c>
      <c r="E178" s="542">
        <v>20.604700000000001</v>
      </c>
      <c r="F178" s="542">
        <v>14.8345</v>
      </c>
      <c r="G178" s="543">
        <v>16.946899999999999</v>
      </c>
      <c r="H178" s="543">
        <v>19.8902</v>
      </c>
      <c r="I178" s="543">
        <v>18.875299999999999</v>
      </c>
    </row>
    <row r="179" spans="1:9" s="7" customFormat="1">
      <c r="A179" s="554" t="s">
        <v>496</v>
      </c>
      <c r="B179" s="575" t="s">
        <v>93</v>
      </c>
      <c r="C179" s="555">
        <v>34.362099999999998</v>
      </c>
      <c r="D179" s="555">
        <v>48.300400000000003</v>
      </c>
      <c r="E179" s="555">
        <v>54.297600000000003</v>
      </c>
      <c r="F179" s="555">
        <v>39.340699999999998</v>
      </c>
      <c r="G179" s="556">
        <v>46.966099999999997</v>
      </c>
      <c r="H179" s="556">
        <v>52.445500000000003</v>
      </c>
      <c r="I179" s="556">
        <v>50.556100000000001</v>
      </c>
    </row>
    <row r="180" spans="1:9">
      <c r="A180" s="528" t="s">
        <v>497</v>
      </c>
      <c r="B180" s="571" t="s">
        <v>93</v>
      </c>
      <c r="C180" s="542">
        <v>0.76549999999999996</v>
      </c>
      <c r="D180" s="542">
        <v>2.5878999999999999</v>
      </c>
      <c r="E180" s="542">
        <v>4.0340999999999996</v>
      </c>
      <c r="F180" s="542">
        <v>-2.9999999999999997E-4</v>
      </c>
      <c r="G180" s="543">
        <v>2.4135</v>
      </c>
      <c r="H180" s="543">
        <v>3.5346000000000002</v>
      </c>
      <c r="I180" s="543">
        <v>3.1480000000000001</v>
      </c>
    </row>
    <row r="181" spans="1:9">
      <c r="A181" s="527" t="s">
        <v>498</v>
      </c>
      <c r="B181" s="569" t="s">
        <v>93</v>
      </c>
      <c r="C181" s="541">
        <v>5.8129</v>
      </c>
      <c r="D181" s="541">
        <v>24.5825</v>
      </c>
      <c r="E181" s="541">
        <v>29.4636</v>
      </c>
      <c r="F181" s="541">
        <v>22.99</v>
      </c>
      <c r="G181" s="272">
        <v>22.785599999999999</v>
      </c>
      <c r="H181" s="272">
        <v>28.661999999999999</v>
      </c>
      <c r="I181" s="272">
        <v>26.6357</v>
      </c>
    </row>
    <row r="182" spans="1:9">
      <c r="A182" s="528" t="s">
        <v>499</v>
      </c>
      <c r="B182" s="571" t="s">
        <v>93</v>
      </c>
      <c r="C182" s="542">
        <v>26.218599999999999</v>
      </c>
      <c r="D182" s="542">
        <v>20.389500000000002</v>
      </c>
      <c r="E182" s="542">
        <v>18.042200000000001</v>
      </c>
      <c r="F182" s="542">
        <v>15.5677</v>
      </c>
      <c r="G182" s="543">
        <v>20.947500000000002</v>
      </c>
      <c r="H182" s="543">
        <v>17.735800000000001</v>
      </c>
      <c r="I182" s="543">
        <v>18.8432</v>
      </c>
    </row>
    <row r="183" spans="1:9">
      <c r="A183" s="527" t="s">
        <v>500</v>
      </c>
      <c r="B183" s="569" t="s">
        <v>93</v>
      </c>
      <c r="C183" s="541">
        <v>1.5650999999999999</v>
      </c>
      <c r="D183" s="541">
        <v>0.74050000000000005</v>
      </c>
      <c r="E183" s="541">
        <v>2.7576999999999998</v>
      </c>
      <c r="F183" s="541">
        <v>0.7833</v>
      </c>
      <c r="G183" s="272">
        <v>0.81940000000000002</v>
      </c>
      <c r="H183" s="272">
        <v>2.5131999999999999</v>
      </c>
      <c r="I183" s="272">
        <v>1.9292</v>
      </c>
    </row>
    <row r="184" spans="1:9" s="7" customFormat="1">
      <c r="A184" s="526" t="s">
        <v>501</v>
      </c>
      <c r="B184" s="573" t="s">
        <v>93</v>
      </c>
      <c r="C184" s="552">
        <v>42.041200000000003</v>
      </c>
      <c r="D184" s="552">
        <v>34.918500000000002</v>
      </c>
      <c r="E184" s="552">
        <v>37.843699999999998</v>
      </c>
      <c r="F184" s="552">
        <v>22.5046</v>
      </c>
      <c r="G184" s="553">
        <v>35.6004</v>
      </c>
      <c r="H184" s="553">
        <v>35.944299999999998</v>
      </c>
      <c r="I184" s="553">
        <v>35.825699999999998</v>
      </c>
    </row>
    <row r="185" spans="1:9" s="47" customFormat="1">
      <c r="A185" s="527" t="s">
        <v>502</v>
      </c>
      <c r="B185" s="569" t="s">
        <v>93</v>
      </c>
      <c r="C185" s="541">
        <v>21.0746</v>
      </c>
      <c r="D185" s="541">
        <v>23.5974</v>
      </c>
      <c r="E185" s="541">
        <v>27.445699999999999</v>
      </c>
      <c r="F185" s="541">
        <v>18.464700000000001</v>
      </c>
      <c r="G185" s="272">
        <v>23.355899999999998</v>
      </c>
      <c r="H185" s="272">
        <v>26.333600000000001</v>
      </c>
      <c r="I185" s="272">
        <v>25.306799999999999</v>
      </c>
    </row>
    <row r="186" spans="1:9">
      <c r="A186" s="528" t="s">
        <v>503</v>
      </c>
      <c r="B186" s="571" t="s">
        <v>93</v>
      </c>
      <c r="C186" s="542">
        <v>0.2782</v>
      </c>
      <c r="D186" s="542">
        <v>0.61150000000000004</v>
      </c>
      <c r="E186" s="542">
        <v>0.13550000000000001</v>
      </c>
      <c r="F186" s="542" t="s">
        <v>93</v>
      </c>
      <c r="G186" s="543">
        <v>0.5796</v>
      </c>
      <c r="H186" s="543">
        <v>0.1187</v>
      </c>
      <c r="I186" s="543">
        <v>0.27760000000000001</v>
      </c>
    </row>
    <row r="187" spans="1:9">
      <c r="A187" s="527" t="s">
        <v>504</v>
      </c>
      <c r="B187" s="569" t="s">
        <v>93</v>
      </c>
      <c r="C187" s="541">
        <v>17.394600000000001</v>
      </c>
      <c r="D187" s="541">
        <v>8.4503000000000004</v>
      </c>
      <c r="E187" s="541">
        <v>8.3050999999999995</v>
      </c>
      <c r="F187" s="541">
        <v>2.1705000000000001</v>
      </c>
      <c r="G187" s="272">
        <v>9.3065999999999995</v>
      </c>
      <c r="H187" s="272">
        <v>7.5454999999999997</v>
      </c>
      <c r="I187" s="272">
        <v>8.1527999999999992</v>
      </c>
    </row>
    <row r="188" spans="1:9">
      <c r="A188" s="529" t="s">
        <v>505</v>
      </c>
      <c r="B188" s="581" t="s">
        <v>93</v>
      </c>
      <c r="C188" s="547">
        <v>0.83550000000000002</v>
      </c>
      <c r="D188" s="547">
        <v>1.8098000000000001</v>
      </c>
      <c r="E188" s="547">
        <v>0.82730000000000004</v>
      </c>
      <c r="F188" s="547">
        <v>1.8694</v>
      </c>
      <c r="G188" s="548">
        <v>1.7164999999999999</v>
      </c>
      <c r="H188" s="548">
        <v>0.95630000000000004</v>
      </c>
      <c r="I188" s="548">
        <v>1.2184999999999999</v>
      </c>
    </row>
    <row r="189" spans="1:9" s="7" customFormat="1">
      <c r="A189" s="560" t="s">
        <v>506</v>
      </c>
      <c r="B189" s="579" t="s">
        <v>93</v>
      </c>
      <c r="C189" s="561">
        <v>25.415700000000001</v>
      </c>
      <c r="D189" s="561">
        <v>14.009399999999999</v>
      </c>
      <c r="E189" s="561">
        <v>19.432200000000002</v>
      </c>
      <c r="F189" s="561">
        <v>53.803899999999999</v>
      </c>
      <c r="G189" s="562">
        <v>15.1013</v>
      </c>
      <c r="H189" s="562">
        <v>23.688199999999998</v>
      </c>
      <c r="I189" s="562">
        <v>20.7273</v>
      </c>
    </row>
    <row r="190" spans="1:9">
      <c r="A190" s="589" t="s">
        <v>508</v>
      </c>
      <c r="B190" s="592" t="s">
        <v>93</v>
      </c>
      <c r="C190" s="590">
        <f>SUM(C138,C142,C147,C154,C158,C162,C169,C172,C179,C184,C189)</f>
        <v>549.74720000000002</v>
      </c>
      <c r="D190" s="590">
        <f t="shared" ref="D190:I190" si="7">SUM(D138,D142,D147,D154,D158,D162,D169,D172,D179,D184,D189)</f>
        <v>453.93240000000003</v>
      </c>
      <c r="E190" s="590">
        <f t="shared" si="7"/>
        <v>479.86040000000008</v>
      </c>
      <c r="F190" s="590">
        <f t="shared" si="7"/>
        <v>375.48059999999998</v>
      </c>
      <c r="G190" s="590">
        <f t="shared" si="7"/>
        <v>463.10499999999996</v>
      </c>
      <c r="H190" s="590">
        <f t="shared" si="7"/>
        <v>466.93560000000002</v>
      </c>
      <c r="I190" s="590">
        <f t="shared" si="7"/>
        <v>465.61460000000005</v>
      </c>
    </row>
    <row r="191" spans="1:9">
      <c r="A191" s="566" t="s">
        <v>547</v>
      </c>
      <c r="B191" s="3"/>
      <c r="C191" s="213"/>
      <c r="D191" s="3"/>
      <c r="E191" s="3"/>
      <c r="F191" s="213"/>
      <c r="G191" s="3"/>
      <c r="H191" s="3"/>
      <c r="I191" s="3"/>
    </row>
    <row r="192" spans="1:9">
      <c r="A192" s="38" t="s">
        <v>568</v>
      </c>
      <c r="B192" s="3"/>
      <c r="C192" s="213"/>
      <c r="D192" s="3"/>
      <c r="E192" s="3"/>
      <c r="F192" s="213"/>
      <c r="G192" s="3"/>
      <c r="H192" s="3"/>
      <c r="I192" s="3"/>
    </row>
    <row r="193" spans="1:9">
      <c r="A193" s="244" t="s">
        <v>339</v>
      </c>
      <c r="B193" s="3"/>
      <c r="C193" s="213"/>
      <c r="D193" s="3"/>
      <c r="E193" s="3"/>
      <c r="F193" s="213"/>
      <c r="G193" s="3"/>
      <c r="H193" s="3"/>
      <c r="I193" s="3"/>
    </row>
    <row r="195" spans="1:9" ht="87" customHeight="1">
      <c r="A195" s="768" t="s">
        <v>569</v>
      </c>
      <c r="B195" s="769"/>
      <c r="C195" s="769"/>
      <c r="D195" s="769"/>
      <c r="E195" s="769"/>
      <c r="F195" s="769"/>
      <c r="G195" s="769"/>
      <c r="H195" s="769"/>
      <c r="I195" s="770"/>
    </row>
  </sheetData>
  <mergeCells count="1">
    <mergeCell ref="A195:I195"/>
  </mergeCells>
  <printOptions horizontalCentered="1" verticalCentered="1"/>
  <pageMargins left="0.70866141732283472" right="0.70866141732283472" top="0.19685039370078741" bottom="0.19685039370078741" header="0.31496062992125984" footer="0.31496062992125984"/>
  <pageSetup paperSize="9" scale="50" firstPageNumber="76" orientation="landscape" useFirstPageNumber="1" r:id="rId1"/>
  <headerFooter>
    <oddHeader>&amp;RLes groupements à fiscalité propre en 2016</oddHeader>
    <oddFooter>&amp;LDirection Générales des Collectivités Locales / DESL&amp;C&amp;P&amp;RMise en ligne : juillet 2018</oddFooter>
    <firstHeader>&amp;RLes groupements à fiscalité propre en 2016</firstHeader>
    <firstFooter>&amp;LDirection Générales des Collectivités Locales / DESL&amp;C&amp;P&amp;RMise en ligne : mai 2018</firstFooter>
  </headerFooter>
  <rowBreaks count="2" manualBreakCount="2">
    <brk id="65" max="16383" man="1"/>
    <brk id="129" max="16383" man="1"/>
  </rowBreaks>
</worksheet>
</file>

<file path=xl/worksheets/sheet3.xml><?xml version="1.0" encoding="utf-8"?>
<worksheet xmlns="http://schemas.openxmlformats.org/spreadsheetml/2006/main" xmlns:r="http://schemas.openxmlformats.org/officeDocument/2006/relationships">
  <dimension ref="A1:L81"/>
  <sheetViews>
    <sheetView zoomScaleNormal="100" zoomScalePageLayoutView="85" workbookViewId="0">
      <selection activeCell="C15" sqref="C15"/>
    </sheetView>
  </sheetViews>
  <sheetFormatPr baseColWidth="10" defaultRowHeight="12.75"/>
  <cols>
    <col min="1" max="1" width="29.140625" customWidth="1"/>
    <col min="10" max="11" width="20" customWidth="1"/>
    <col min="12" max="12" width="13.7109375" customWidth="1"/>
  </cols>
  <sheetData>
    <row r="1" spans="1:12" ht="21">
      <c r="A1" s="9" t="s">
        <v>381</v>
      </c>
    </row>
    <row r="2" spans="1:12" ht="14.25">
      <c r="A2" s="22" t="s">
        <v>595</v>
      </c>
    </row>
    <row r="3" spans="1:12">
      <c r="A3" s="1"/>
      <c r="B3" s="1"/>
      <c r="C3" s="1"/>
      <c r="D3" s="1"/>
      <c r="E3" s="1"/>
      <c r="F3" s="1"/>
      <c r="G3" s="1"/>
      <c r="H3" s="1"/>
      <c r="I3" s="2"/>
      <c r="J3" s="2"/>
      <c r="K3" s="1"/>
      <c r="L3" s="2"/>
    </row>
    <row r="4" spans="1:12">
      <c r="A4" s="3"/>
      <c r="B4" s="10" t="s">
        <v>37</v>
      </c>
      <c r="C4" s="177" t="s">
        <v>38</v>
      </c>
      <c r="D4" s="177" t="s">
        <v>39</v>
      </c>
      <c r="E4" s="177" t="s">
        <v>104</v>
      </c>
      <c r="F4" s="177" t="s">
        <v>105</v>
      </c>
      <c r="G4" s="178" t="s">
        <v>106</v>
      </c>
      <c r="H4" s="178" t="s">
        <v>377</v>
      </c>
      <c r="I4" s="179">
        <v>300000</v>
      </c>
      <c r="J4" s="185" t="s">
        <v>305</v>
      </c>
      <c r="K4" s="182" t="s">
        <v>305</v>
      </c>
      <c r="L4" s="187" t="s">
        <v>243</v>
      </c>
    </row>
    <row r="5" spans="1:12">
      <c r="A5" s="184" t="s">
        <v>122</v>
      </c>
      <c r="B5" s="177" t="s">
        <v>710</v>
      </c>
      <c r="C5" s="10" t="s">
        <v>40</v>
      </c>
      <c r="D5" s="10" t="s">
        <v>40</v>
      </c>
      <c r="E5" s="10" t="s">
        <v>40</v>
      </c>
      <c r="F5" s="10" t="s">
        <v>40</v>
      </c>
      <c r="G5" s="178" t="s">
        <v>40</v>
      </c>
      <c r="H5" s="178" t="s">
        <v>40</v>
      </c>
      <c r="I5" s="180" t="s">
        <v>42</v>
      </c>
      <c r="J5" s="185" t="s">
        <v>371</v>
      </c>
      <c r="K5" s="182" t="s">
        <v>372</v>
      </c>
      <c r="L5" s="186" t="s">
        <v>66</v>
      </c>
    </row>
    <row r="6" spans="1:12">
      <c r="A6" s="3"/>
      <c r="B6" s="10" t="s">
        <v>42</v>
      </c>
      <c r="C6" s="177" t="s">
        <v>43</v>
      </c>
      <c r="D6" s="177" t="s">
        <v>41</v>
      </c>
      <c r="E6" s="177" t="s">
        <v>107</v>
      </c>
      <c r="F6" s="177" t="s">
        <v>108</v>
      </c>
      <c r="G6" s="178" t="s">
        <v>109</v>
      </c>
      <c r="H6" s="178" t="s">
        <v>378</v>
      </c>
      <c r="I6" s="180" t="s">
        <v>110</v>
      </c>
      <c r="J6" s="185" t="s">
        <v>379</v>
      </c>
      <c r="K6" s="182" t="s">
        <v>380</v>
      </c>
      <c r="L6" s="186" t="s">
        <v>373</v>
      </c>
    </row>
    <row r="7" spans="1:12">
      <c r="A7" s="183"/>
      <c r="B7" s="4"/>
      <c r="C7" s="4"/>
      <c r="D7" s="4"/>
      <c r="E7" s="4"/>
      <c r="F7" s="4"/>
      <c r="G7" s="4"/>
      <c r="H7" s="4"/>
      <c r="I7" s="5"/>
      <c r="J7" s="5"/>
      <c r="K7" s="4"/>
      <c r="L7" s="5"/>
    </row>
    <row r="8" spans="1:12">
      <c r="A8" s="181" t="s">
        <v>111</v>
      </c>
      <c r="B8" s="288">
        <v>6</v>
      </c>
      <c r="C8" s="288">
        <v>42</v>
      </c>
      <c r="D8" s="288">
        <v>93</v>
      </c>
      <c r="E8" s="288">
        <v>70</v>
      </c>
      <c r="F8" s="288">
        <v>44</v>
      </c>
      <c r="G8" s="288">
        <v>18</v>
      </c>
      <c r="H8" s="288">
        <v>8</v>
      </c>
      <c r="I8" s="288">
        <v>3</v>
      </c>
      <c r="J8" s="265">
        <v>273</v>
      </c>
      <c r="K8" s="266">
        <v>11</v>
      </c>
      <c r="L8" s="262">
        <v>284</v>
      </c>
    </row>
    <row r="9" spans="1:12">
      <c r="A9" s="68" t="s">
        <v>112</v>
      </c>
      <c r="B9" s="356">
        <v>2</v>
      </c>
      <c r="C9" s="356">
        <v>35</v>
      </c>
      <c r="D9" s="356">
        <v>76</v>
      </c>
      <c r="E9" s="356">
        <v>43</v>
      </c>
      <c r="F9" s="356">
        <v>16</v>
      </c>
      <c r="G9" s="356">
        <v>8</v>
      </c>
      <c r="H9" s="356">
        <v>4</v>
      </c>
      <c r="I9" s="356" t="s">
        <v>93</v>
      </c>
      <c r="J9" s="267">
        <v>180</v>
      </c>
      <c r="K9" s="268">
        <v>4</v>
      </c>
      <c r="L9" s="263">
        <v>184</v>
      </c>
    </row>
    <row r="10" spans="1:12">
      <c r="A10" s="181" t="s">
        <v>48</v>
      </c>
      <c r="B10" s="288" t="s">
        <v>93</v>
      </c>
      <c r="C10" s="288">
        <v>2</v>
      </c>
      <c r="D10" s="288">
        <v>21</v>
      </c>
      <c r="E10" s="288">
        <v>38</v>
      </c>
      <c r="F10" s="288">
        <v>25</v>
      </c>
      <c r="G10" s="288">
        <v>9</v>
      </c>
      <c r="H10" s="288">
        <v>4</v>
      </c>
      <c r="I10" s="288">
        <v>1</v>
      </c>
      <c r="J10" s="265">
        <v>95</v>
      </c>
      <c r="K10" s="266">
        <v>5</v>
      </c>
      <c r="L10" s="262">
        <v>100</v>
      </c>
    </row>
    <row r="11" spans="1:12">
      <c r="A11" s="68" t="s">
        <v>113</v>
      </c>
      <c r="B11" s="356" t="s">
        <v>93</v>
      </c>
      <c r="C11" s="356">
        <v>7</v>
      </c>
      <c r="D11" s="356">
        <v>38</v>
      </c>
      <c r="E11" s="356">
        <v>53</v>
      </c>
      <c r="F11" s="356">
        <v>17</v>
      </c>
      <c r="G11" s="356">
        <v>2</v>
      </c>
      <c r="H11" s="356">
        <v>6</v>
      </c>
      <c r="I11" s="356" t="s">
        <v>93</v>
      </c>
      <c r="J11" s="267">
        <v>117</v>
      </c>
      <c r="K11" s="268">
        <v>6</v>
      </c>
      <c r="L11" s="263">
        <v>123</v>
      </c>
    </row>
    <row r="12" spans="1:12">
      <c r="A12" s="181" t="s">
        <v>51</v>
      </c>
      <c r="B12" s="288">
        <v>5</v>
      </c>
      <c r="C12" s="288">
        <v>9</v>
      </c>
      <c r="D12" s="288">
        <v>9</v>
      </c>
      <c r="E12" s="288">
        <v>3</v>
      </c>
      <c r="F12" s="288">
        <v>2</v>
      </c>
      <c r="G12" s="288">
        <v>2</v>
      </c>
      <c r="H12" s="288" t="s">
        <v>93</v>
      </c>
      <c r="I12" s="288" t="s">
        <v>93</v>
      </c>
      <c r="J12" s="265">
        <v>30</v>
      </c>
      <c r="K12" s="266" t="s">
        <v>93</v>
      </c>
      <c r="L12" s="262">
        <v>30</v>
      </c>
    </row>
    <row r="13" spans="1:12">
      <c r="A13" s="68" t="s">
        <v>114</v>
      </c>
      <c r="B13" s="356">
        <v>1</v>
      </c>
      <c r="C13" s="356">
        <v>26</v>
      </c>
      <c r="D13" s="356">
        <v>75</v>
      </c>
      <c r="E13" s="356">
        <v>86</v>
      </c>
      <c r="F13" s="356">
        <v>42</v>
      </c>
      <c r="G13" s="356">
        <v>10</v>
      </c>
      <c r="H13" s="356">
        <v>7</v>
      </c>
      <c r="I13" s="356">
        <v>1</v>
      </c>
      <c r="J13" s="267">
        <v>240</v>
      </c>
      <c r="K13" s="268">
        <v>8</v>
      </c>
      <c r="L13" s="263">
        <v>248</v>
      </c>
    </row>
    <row r="14" spans="1:12">
      <c r="A14" s="181" t="s">
        <v>115</v>
      </c>
      <c r="B14" s="288" t="s">
        <v>93</v>
      </c>
      <c r="C14" s="288" t="s">
        <v>93</v>
      </c>
      <c r="D14" s="288">
        <v>29</v>
      </c>
      <c r="E14" s="288">
        <v>37</v>
      </c>
      <c r="F14" s="288">
        <v>43</v>
      </c>
      <c r="G14" s="288">
        <v>13</v>
      </c>
      <c r="H14" s="288">
        <v>12</v>
      </c>
      <c r="I14" s="288">
        <v>1</v>
      </c>
      <c r="J14" s="265">
        <v>122</v>
      </c>
      <c r="K14" s="266">
        <v>13</v>
      </c>
      <c r="L14" s="262">
        <v>135</v>
      </c>
    </row>
    <row r="15" spans="1:12">
      <c r="A15" s="68" t="s">
        <v>116</v>
      </c>
      <c r="B15" s="356" t="s">
        <v>93</v>
      </c>
      <c r="C15" s="356">
        <v>14</v>
      </c>
      <c r="D15" s="356">
        <v>59</v>
      </c>
      <c r="E15" s="356">
        <v>53</v>
      </c>
      <c r="F15" s="356">
        <v>22</v>
      </c>
      <c r="G15" s="356">
        <v>6</v>
      </c>
      <c r="H15" s="356">
        <v>2</v>
      </c>
      <c r="I15" s="356">
        <v>1</v>
      </c>
      <c r="J15" s="267">
        <v>154</v>
      </c>
      <c r="K15" s="268">
        <v>3</v>
      </c>
      <c r="L15" s="263">
        <v>157</v>
      </c>
    </row>
    <row r="16" spans="1:12">
      <c r="A16" s="181" t="s">
        <v>117</v>
      </c>
      <c r="B16" s="288">
        <v>4</v>
      </c>
      <c r="C16" s="288">
        <v>24</v>
      </c>
      <c r="D16" s="288">
        <v>77</v>
      </c>
      <c r="E16" s="288">
        <v>86</v>
      </c>
      <c r="F16" s="288">
        <v>31</v>
      </c>
      <c r="G16" s="288">
        <v>20</v>
      </c>
      <c r="H16" s="288">
        <v>8</v>
      </c>
      <c r="I16" s="288">
        <v>1</v>
      </c>
      <c r="J16" s="265">
        <v>242</v>
      </c>
      <c r="K16" s="266">
        <v>9</v>
      </c>
      <c r="L16" s="262">
        <v>251</v>
      </c>
    </row>
    <row r="17" spans="1:12">
      <c r="A17" s="68" t="s">
        <v>118</v>
      </c>
      <c r="B17" s="356">
        <v>26</v>
      </c>
      <c r="C17" s="356">
        <v>51</v>
      </c>
      <c r="D17" s="356">
        <v>68</v>
      </c>
      <c r="E17" s="356">
        <v>51</v>
      </c>
      <c r="F17" s="356">
        <v>48</v>
      </c>
      <c r="G17" s="356">
        <v>12</v>
      </c>
      <c r="H17" s="356">
        <v>6</v>
      </c>
      <c r="I17" s="356">
        <v>2</v>
      </c>
      <c r="J17" s="267">
        <v>256</v>
      </c>
      <c r="K17" s="268">
        <v>8</v>
      </c>
      <c r="L17" s="263">
        <v>264</v>
      </c>
    </row>
    <row r="18" spans="1:12">
      <c r="A18" s="181" t="s">
        <v>60</v>
      </c>
      <c r="B18" s="288" t="s">
        <v>93</v>
      </c>
      <c r="C18" s="288">
        <v>1</v>
      </c>
      <c r="D18" s="288">
        <v>23</v>
      </c>
      <c r="E18" s="288">
        <v>44</v>
      </c>
      <c r="F18" s="288">
        <v>33</v>
      </c>
      <c r="G18" s="288">
        <v>6</v>
      </c>
      <c r="H18" s="288">
        <v>5</v>
      </c>
      <c r="I18" s="288">
        <v>1</v>
      </c>
      <c r="J18" s="265">
        <v>107</v>
      </c>
      <c r="K18" s="266">
        <v>6</v>
      </c>
      <c r="L18" s="262">
        <v>113</v>
      </c>
    </row>
    <row r="19" spans="1:12">
      <c r="A19" s="68" t="s">
        <v>83</v>
      </c>
      <c r="B19" s="356">
        <v>9</v>
      </c>
      <c r="C19" s="356">
        <v>14</v>
      </c>
      <c r="D19" s="356">
        <v>15</v>
      </c>
      <c r="E19" s="356">
        <v>6</v>
      </c>
      <c r="F19" s="356">
        <v>19</v>
      </c>
      <c r="G19" s="356">
        <v>8</v>
      </c>
      <c r="H19" s="356">
        <v>6</v>
      </c>
      <c r="I19" s="356">
        <v>3</v>
      </c>
      <c r="J19" s="267">
        <v>71</v>
      </c>
      <c r="K19" s="268">
        <v>9</v>
      </c>
      <c r="L19" s="263">
        <v>80</v>
      </c>
    </row>
    <row r="20" spans="1:12">
      <c r="A20" s="357" t="s">
        <v>119</v>
      </c>
      <c r="B20" s="288" t="s">
        <v>93</v>
      </c>
      <c r="C20" s="288" t="s">
        <v>93</v>
      </c>
      <c r="D20" s="288">
        <v>11</v>
      </c>
      <c r="E20" s="288">
        <v>16</v>
      </c>
      <c r="F20" s="288">
        <v>24</v>
      </c>
      <c r="G20" s="288">
        <v>5</v>
      </c>
      <c r="H20" s="288">
        <v>9</v>
      </c>
      <c r="I20" s="288">
        <v>6</v>
      </c>
      <c r="J20" s="265">
        <v>56</v>
      </c>
      <c r="K20" s="266">
        <v>15</v>
      </c>
      <c r="L20" s="262">
        <v>71</v>
      </c>
    </row>
    <row r="21" spans="1:12">
      <c r="A21" s="16" t="s">
        <v>200</v>
      </c>
      <c r="B21" s="356">
        <v>53</v>
      </c>
      <c r="C21" s="356">
        <v>225</v>
      </c>
      <c r="D21" s="356">
        <v>594</v>
      </c>
      <c r="E21" s="356">
        <v>586</v>
      </c>
      <c r="F21" s="356">
        <v>366</v>
      </c>
      <c r="G21" s="356">
        <v>119</v>
      </c>
      <c r="H21" s="356">
        <v>77</v>
      </c>
      <c r="I21" s="356">
        <v>20</v>
      </c>
      <c r="J21" s="267">
        <v>1943</v>
      </c>
      <c r="K21" s="268">
        <v>97</v>
      </c>
      <c r="L21" s="263">
        <v>2040</v>
      </c>
    </row>
    <row r="22" spans="1:12" ht="14.25">
      <c r="A22" s="215" t="s">
        <v>313</v>
      </c>
      <c r="B22" s="288" t="s">
        <v>93</v>
      </c>
      <c r="C22" s="288" t="s">
        <v>93</v>
      </c>
      <c r="D22" s="288">
        <v>1</v>
      </c>
      <c r="E22" s="288">
        <v>1</v>
      </c>
      <c r="F22" s="288">
        <v>4</v>
      </c>
      <c r="G22" s="288">
        <v>7</v>
      </c>
      <c r="H22" s="288">
        <v>10</v>
      </c>
      <c r="I22" s="288" t="s">
        <v>93</v>
      </c>
      <c r="J22" s="265">
        <v>13</v>
      </c>
      <c r="K22" s="266">
        <v>10</v>
      </c>
      <c r="L22" s="262">
        <v>23</v>
      </c>
    </row>
    <row r="23" spans="1:12">
      <c r="A23" s="358" t="s">
        <v>64</v>
      </c>
      <c r="B23" s="359">
        <v>53</v>
      </c>
      <c r="C23" s="359">
        <v>225</v>
      </c>
      <c r="D23" s="359">
        <v>595</v>
      </c>
      <c r="E23" s="359">
        <v>587</v>
      </c>
      <c r="F23" s="359">
        <v>370</v>
      </c>
      <c r="G23" s="359">
        <v>126</v>
      </c>
      <c r="H23" s="359">
        <v>87</v>
      </c>
      <c r="I23" s="359">
        <v>20</v>
      </c>
      <c r="J23" s="264">
        <v>1956</v>
      </c>
      <c r="K23" s="264">
        <v>107</v>
      </c>
      <c r="L23" s="264">
        <v>2063</v>
      </c>
    </row>
    <row r="24" spans="1:12">
      <c r="A24" s="172" t="s">
        <v>596</v>
      </c>
      <c r="B24" s="3"/>
      <c r="C24" s="3"/>
      <c r="F24" s="164"/>
    </row>
    <row r="25" spans="1:12">
      <c r="A25" s="8" t="s">
        <v>597</v>
      </c>
    </row>
    <row r="26" spans="1:12">
      <c r="A26" s="8" t="s">
        <v>382</v>
      </c>
    </row>
    <row r="27" spans="1:12">
      <c r="A27" s="172" t="s">
        <v>333</v>
      </c>
      <c r="B27" s="3"/>
      <c r="C27" s="3"/>
      <c r="F27" s="164"/>
    </row>
    <row r="29" spans="1:12" ht="18">
      <c r="A29" s="9" t="s">
        <v>369</v>
      </c>
    </row>
    <row r="30" spans="1:12">
      <c r="A30" s="201" t="s">
        <v>175</v>
      </c>
      <c r="K30" s="22"/>
    </row>
    <row r="31" spans="1:12">
      <c r="A31" s="1"/>
      <c r="B31" s="1"/>
      <c r="C31" s="1"/>
      <c r="D31" s="1"/>
      <c r="E31" s="1"/>
      <c r="F31" s="1"/>
      <c r="G31" s="1"/>
      <c r="H31" s="1"/>
      <c r="I31" s="2"/>
      <c r="J31" s="2"/>
      <c r="K31" s="1"/>
      <c r="L31" s="2"/>
    </row>
    <row r="32" spans="1:12">
      <c r="A32" s="3"/>
      <c r="B32" s="10" t="s">
        <v>37</v>
      </c>
      <c r="C32" s="177" t="s">
        <v>38</v>
      </c>
      <c r="D32" s="177" t="s">
        <v>39</v>
      </c>
      <c r="E32" s="177" t="s">
        <v>104</v>
      </c>
      <c r="F32" s="177" t="s">
        <v>105</v>
      </c>
      <c r="G32" s="178" t="s">
        <v>106</v>
      </c>
      <c r="H32" s="178" t="s">
        <v>377</v>
      </c>
      <c r="I32" s="179">
        <v>300000</v>
      </c>
      <c r="J32" s="185" t="s">
        <v>103</v>
      </c>
      <c r="K32" s="182" t="s">
        <v>103</v>
      </c>
      <c r="L32" s="187" t="s">
        <v>23</v>
      </c>
    </row>
    <row r="33" spans="1:12">
      <c r="A33" s="184" t="s">
        <v>244</v>
      </c>
      <c r="B33" s="177" t="s">
        <v>710</v>
      </c>
      <c r="C33" s="10" t="s">
        <v>40</v>
      </c>
      <c r="D33" s="10" t="s">
        <v>40</v>
      </c>
      <c r="E33" s="10" t="s">
        <v>40</v>
      </c>
      <c r="F33" s="10" t="s">
        <v>40</v>
      </c>
      <c r="G33" s="178" t="s">
        <v>40</v>
      </c>
      <c r="H33" s="178" t="s">
        <v>40</v>
      </c>
      <c r="I33" s="180" t="s">
        <v>42</v>
      </c>
      <c r="J33" s="185" t="s">
        <v>371</v>
      </c>
      <c r="K33" s="182" t="s">
        <v>372</v>
      </c>
      <c r="L33" s="186" t="s">
        <v>121</v>
      </c>
    </row>
    <row r="34" spans="1:12">
      <c r="A34" s="3"/>
      <c r="B34" s="10" t="s">
        <v>42</v>
      </c>
      <c r="C34" s="177" t="s">
        <v>43</v>
      </c>
      <c r="D34" s="177" t="s">
        <v>41</v>
      </c>
      <c r="E34" s="177" t="s">
        <v>107</v>
      </c>
      <c r="F34" s="177" t="s">
        <v>108</v>
      </c>
      <c r="G34" s="178" t="s">
        <v>109</v>
      </c>
      <c r="H34" s="178" t="s">
        <v>378</v>
      </c>
      <c r="I34" s="180" t="s">
        <v>110</v>
      </c>
      <c r="J34" s="185" t="s">
        <v>379</v>
      </c>
      <c r="K34" s="182" t="s">
        <v>380</v>
      </c>
      <c r="L34" s="186" t="s">
        <v>374</v>
      </c>
    </row>
    <row r="35" spans="1:12">
      <c r="A35" s="201" t="s">
        <v>176</v>
      </c>
      <c r="B35" s="4"/>
      <c r="C35" s="4"/>
      <c r="D35" s="4"/>
      <c r="E35" s="4"/>
      <c r="F35" s="4"/>
      <c r="G35" s="4"/>
      <c r="H35" s="4"/>
      <c r="I35" s="5"/>
      <c r="J35" s="5"/>
      <c r="K35" s="4"/>
      <c r="L35" s="5"/>
    </row>
    <row r="36" spans="1:12">
      <c r="A36" s="181" t="s">
        <v>111</v>
      </c>
      <c r="B36" s="288">
        <v>8.7479999999999993</v>
      </c>
      <c r="C36" s="288">
        <v>151.72200000000001</v>
      </c>
      <c r="D36" s="288">
        <v>692.10799999999995</v>
      </c>
      <c r="E36" s="288">
        <v>1013.283</v>
      </c>
      <c r="F36" s="288">
        <v>1423.4580000000001</v>
      </c>
      <c r="G36" s="288">
        <v>1208.7829999999999</v>
      </c>
      <c r="H36" s="288">
        <v>1200.664</v>
      </c>
      <c r="I36" s="288">
        <v>2206.5030000000002</v>
      </c>
      <c r="J36" s="265">
        <v>4498.1019999999999</v>
      </c>
      <c r="K36" s="266">
        <v>3407.1669999999999</v>
      </c>
      <c r="L36" s="262">
        <v>7905.2690000000002</v>
      </c>
    </row>
    <row r="37" spans="1:12">
      <c r="A37" s="68" t="s">
        <v>112</v>
      </c>
      <c r="B37" s="356">
        <v>2.41</v>
      </c>
      <c r="C37" s="356">
        <v>125.953</v>
      </c>
      <c r="D37" s="356">
        <v>563.71</v>
      </c>
      <c r="E37" s="356">
        <v>589.34400000000005</v>
      </c>
      <c r="F37" s="356">
        <v>390.24099999999999</v>
      </c>
      <c r="G37" s="356">
        <v>563.58699999999999</v>
      </c>
      <c r="H37" s="356">
        <v>667.45</v>
      </c>
      <c r="I37" s="356" t="s">
        <v>93</v>
      </c>
      <c r="J37" s="267">
        <v>2235.2449999999999</v>
      </c>
      <c r="K37" s="268">
        <v>667.45</v>
      </c>
      <c r="L37" s="263">
        <v>2902.6950000000002</v>
      </c>
    </row>
    <row r="38" spans="1:12">
      <c r="A38" s="181" t="s">
        <v>48</v>
      </c>
      <c r="B38" s="288" t="s">
        <v>93</v>
      </c>
      <c r="C38" s="288">
        <v>8.6050000000000004</v>
      </c>
      <c r="D38" s="288">
        <v>157.607</v>
      </c>
      <c r="E38" s="288">
        <v>588.39800000000002</v>
      </c>
      <c r="F38" s="288">
        <v>831.04399999999998</v>
      </c>
      <c r="G38" s="288">
        <v>663.41300000000001</v>
      </c>
      <c r="H38" s="288">
        <v>681.38800000000003</v>
      </c>
      <c r="I38" s="288">
        <v>438.52600000000001</v>
      </c>
      <c r="J38" s="265">
        <v>2249.067</v>
      </c>
      <c r="K38" s="266">
        <v>1119.914</v>
      </c>
      <c r="L38" s="262">
        <v>3368.9810000000002</v>
      </c>
    </row>
    <row r="39" spans="1:12">
      <c r="A39" s="68" t="s">
        <v>113</v>
      </c>
      <c r="B39" s="356" t="s">
        <v>93</v>
      </c>
      <c r="C39" s="356">
        <v>28.391999999999999</v>
      </c>
      <c r="D39" s="356">
        <v>268.75599999999997</v>
      </c>
      <c r="E39" s="356">
        <v>715.76400000000001</v>
      </c>
      <c r="F39" s="356">
        <v>452.13900000000001</v>
      </c>
      <c r="G39" s="356">
        <v>141.25200000000001</v>
      </c>
      <c r="H39" s="356">
        <v>1030.98</v>
      </c>
      <c r="I39" s="356" t="s">
        <v>93</v>
      </c>
      <c r="J39" s="267">
        <v>1606.3030000000001</v>
      </c>
      <c r="K39" s="268">
        <v>1030.98</v>
      </c>
      <c r="L39" s="263">
        <v>2637.2829999999999</v>
      </c>
    </row>
    <row r="40" spans="1:12">
      <c r="A40" s="181" t="s">
        <v>51</v>
      </c>
      <c r="B40" s="288">
        <v>5.68</v>
      </c>
      <c r="C40" s="288">
        <v>30.818999999999999</v>
      </c>
      <c r="D40" s="288">
        <v>71.114000000000004</v>
      </c>
      <c r="E40" s="288">
        <v>34.347999999999999</v>
      </c>
      <c r="F40" s="288">
        <v>42.656999999999996</v>
      </c>
      <c r="G40" s="288">
        <v>140.892</v>
      </c>
      <c r="H40" s="288" t="s">
        <v>93</v>
      </c>
      <c r="I40" s="288" t="s">
        <v>93</v>
      </c>
      <c r="J40" s="265">
        <v>325.51</v>
      </c>
      <c r="K40" s="266" t="s">
        <v>93</v>
      </c>
      <c r="L40" s="262">
        <v>325.51</v>
      </c>
    </row>
    <row r="41" spans="1:12">
      <c r="A41" s="68" t="s">
        <v>114</v>
      </c>
      <c r="B41" s="356">
        <v>1.087</v>
      </c>
      <c r="C41" s="356">
        <v>98.406000000000006</v>
      </c>
      <c r="D41" s="356">
        <v>540.58500000000004</v>
      </c>
      <c r="E41" s="356">
        <v>1223.713</v>
      </c>
      <c r="F41" s="356">
        <v>1309.58</v>
      </c>
      <c r="G41" s="356">
        <v>661.15599999999995</v>
      </c>
      <c r="H41" s="356">
        <v>1361.27</v>
      </c>
      <c r="I41" s="356">
        <v>483.19400000000002</v>
      </c>
      <c r="J41" s="267">
        <v>3834.527</v>
      </c>
      <c r="K41" s="268">
        <v>1844.4639999999999</v>
      </c>
      <c r="L41" s="263">
        <v>5678.991</v>
      </c>
    </row>
    <row r="42" spans="1:12">
      <c r="A42" s="181" t="s">
        <v>115</v>
      </c>
      <c r="B42" s="288" t="s">
        <v>93</v>
      </c>
      <c r="C42" s="288" t="s">
        <v>93</v>
      </c>
      <c r="D42" s="288">
        <v>220.214</v>
      </c>
      <c r="E42" s="288">
        <v>523.75699999999995</v>
      </c>
      <c r="F42" s="288">
        <v>1299.097</v>
      </c>
      <c r="G42" s="288">
        <v>950.99300000000005</v>
      </c>
      <c r="H42" s="288">
        <v>1942.758</v>
      </c>
      <c r="I42" s="288">
        <v>1145.501</v>
      </c>
      <c r="J42" s="265">
        <v>2994.0610000000001</v>
      </c>
      <c r="K42" s="266">
        <v>3088.259</v>
      </c>
      <c r="L42" s="262">
        <v>6082.32</v>
      </c>
    </row>
    <row r="43" spans="1:12">
      <c r="A43" s="68" t="s">
        <v>116</v>
      </c>
      <c r="B43" s="356" t="s">
        <v>93</v>
      </c>
      <c r="C43" s="356">
        <v>59.968000000000004</v>
      </c>
      <c r="D43" s="356">
        <v>442.98</v>
      </c>
      <c r="E43" s="356">
        <v>754.12199999999996</v>
      </c>
      <c r="F43" s="356">
        <v>657.19600000000003</v>
      </c>
      <c r="G43" s="356">
        <v>411.13299999999998</v>
      </c>
      <c r="H43" s="356">
        <v>481.71800000000002</v>
      </c>
      <c r="I43" s="356">
        <v>498.44799999999998</v>
      </c>
      <c r="J43" s="267">
        <v>2325.3989999999999</v>
      </c>
      <c r="K43" s="268">
        <v>980.16600000000005</v>
      </c>
      <c r="L43" s="263">
        <v>3305.5650000000001</v>
      </c>
    </row>
    <row r="44" spans="1:12">
      <c r="A44" s="181" t="s">
        <v>117</v>
      </c>
      <c r="B44" s="288">
        <v>5.9039999999999999</v>
      </c>
      <c r="C44" s="288">
        <v>95.692999999999998</v>
      </c>
      <c r="D44" s="288">
        <v>567.73099999999999</v>
      </c>
      <c r="E44" s="288">
        <v>1231.528</v>
      </c>
      <c r="F44" s="288">
        <v>871.59199999999998</v>
      </c>
      <c r="G44" s="288">
        <v>1329.692</v>
      </c>
      <c r="H44" s="288">
        <v>1146.171</v>
      </c>
      <c r="I44" s="288">
        <v>763.48500000000001</v>
      </c>
      <c r="J44" s="265">
        <v>4102.1400000000003</v>
      </c>
      <c r="K44" s="266">
        <v>1909.6559999999999</v>
      </c>
      <c r="L44" s="262">
        <v>6011.7960000000003</v>
      </c>
    </row>
    <row r="45" spans="1:12">
      <c r="A45" s="68" t="s">
        <v>118</v>
      </c>
      <c r="B45" s="356">
        <v>38.798999999999999</v>
      </c>
      <c r="C45" s="356">
        <v>178.52799999999999</v>
      </c>
      <c r="D45" s="356">
        <v>476</v>
      </c>
      <c r="E45" s="356">
        <v>704.76</v>
      </c>
      <c r="F45" s="356">
        <v>1324.0920000000001</v>
      </c>
      <c r="G45" s="356">
        <v>892.096</v>
      </c>
      <c r="H45" s="356">
        <v>971.34900000000005</v>
      </c>
      <c r="I45" s="356">
        <v>1197.175</v>
      </c>
      <c r="J45" s="267">
        <v>3614.2750000000001</v>
      </c>
      <c r="K45" s="268">
        <v>2168.5239999999999</v>
      </c>
      <c r="L45" s="263">
        <v>5782.799</v>
      </c>
    </row>
    <row r="46" spans="1:12">
      <c r="A46" s="181" t="s">
        <v>60</v>
      </c>
      <c r="B46" s="288" t="s">
        <v>93</v>
      </c>
      <c r="C46" s="288">
        <v>4.9630000000000001</v>
      </c>
      <c r="D46" s="288">
        <v>182.184</v>
      </c>
      <c r="E46" s="288">
        <v>635.84100000000001</v>
      </c>
      <c r="F46" s="288">
        <v>981.42600000000004</v>
      </c>
      <c r="G46" s="288">
        <v>447.52199999999999</v>
      </c>
      <c r="H46" s="288">
        <v>832.39200000000005</v>
      </c>
      <c r="I46" s="288">
        <v>625.11800000000005</v>
      </c>
      <c r="J46" s="265">
        <v>2251.9360000000001</v>
      </c>
      <c r="K46" s="266">
        <v>1457.51</v>
      </c>
      <c r="L46" s="262">
        <v>3709.4459999999999</v>
      </c>
    </row>
    <row r="47" spans="1:12">
      <c r="A47" s="68" t="s">
        <v>83</v>
      </c>
      <c r="B47" s="356">
        <v>11.415000000000001</v>
      </c>
      <c r="C47" s="356">
        <v>36.588000000000001</v>
      </c>
      <c r="D47" s="356">
        <v>114.98699999999999</v>
      </c>
      <c r="E47" s="356">
        <v>96.820999999999998</v>
      </c>
      <c r="F47" s="356">
        <v>587.23299999999995</v>
      </c>
      <c r="G47" s="356">
        <v>536.58699999999999</v>
      </c>
      <c r="H47" s="356">
        <v>852.22400000000005</v>
      </c>
      <c r="I47" s="356">
        <v>2851.0479999999998</v>
      </c>
      <c r="J47" s="267">
        <v>1383.6310000000001</v>
      </c>
      <c r="K47" s="268">
        <v>3703.2719999999999</v>
      </c>
      <c r="L47" s="263">
        <v>5086.9030000000002</v>
      </c>
    </row>
    <row r="48" spans="1:12">
      <c r="A48" s="357" t="s">
        <v>119</v>
      </c>
      <c r="B48" s="288" t="s">
        <v>93</v>
      </c>
      <c r="C48" s="288" t="s">
        <v>93</v>
      </c>
      <c r="D48" s="288">
        <v>86.051000000000002</v>
      </c>
      <c r="E48" s="288">
        <v>250.56800000000001</v>
      </c>
      <c r="F48" s="288">
        <v>756.47400000000005</v>
      </c>
      <c r="G48" s="288">
        <v>357.04300000000001</v>
      </c>
      <c r="H48" s="288">
        <v>1881.74</v>
      </c>
      <c r="I48" s="288">
        <v>8788.73</v>
      </c>
      <c r="J48" s="265">
        <v>1450.136</v>
      </c>
      <c r="K48" s="266">
        <v>10670.47</v>
      </c>
      <c r="L48" s="262">
        <v>12120.606</v>
      </c>
    </row>
    <row r="49" spans="1:12">
      <c r="A49" s="16" t="s">
        <v>200</v>
      </c>
      <c r="B49" s="356">
        <v>74.042999999999992</v>
      </c>
      <c r="C49" s="356">
        <v>819.63700000000006</v>
      </c>
      <c r="D49" s="356">
        <v>4384.027000000001</v>
      </c>
      <c r="E49" s="356">
        <v>8362.2470000000012</v>
      </c>
      <c r="F49" s="356">
        <v>10926.228999999999</v>
      </c>
      <c r="G49" s="356">
        <v>8304.1489999999994</v>
      </c>
      <c r="H49" s="356">
        <v>13050.103999999999</v>
      </c>
      <c r="I49" s="356">
        <v>18997.727999999999</v>
      </c>
      <c r="J49" s="267">
        <v>32870.332000000009</v>
      </c>
      <c r="K49" s="268">
        <v>32047.832000000002</v>
      </c>
      <c r="L49" s="263">
        <v>64918.163999999997</v>
      </c>
    </row>
    <row r="50" spans="1:12" ht="14.25">
      <c r="A50" s="215" t="s">
        <v>312</v>
      </c>
      <c r="B50" s="288" t="s">
        <v>93</v>
      </c>
      <c r="C50" s="288" t="s">
        <v>93</v>
      </c>
      <c r="D50" s="288">
        <v>6.8630000000000004</v>
      </c>
      <c r="E50" s="288">
        <v>11.528</v>
      </c>
      <c r="F50" s="288">
        <v>128.95699999999999</v>
      </c>
      <c r="G50" s="288">
        <v>495.68700000000001</v>
      </c>
      <c r="H50" s="288">
        <v>1466.1959999999999</v>
      </c>
      <c r="I50" s="288" t="s">
        <v>93</v>
      </c>
      <c r="J50" s="265">
        <v>643.03499999999997</v>
      </c>
      <c r="K50" s="266">
        <v>1466.1959999999999</v>
      </c>
      <c r="L50" s="262">
        <v>2109.2310000000002</v>
      </c>
    </row>
    <row r="51" spans="1:12">
      <c r="A51" s="358" t="s">
        <v>64</v>
      </c>
      <c r="B51" s="359">
        <v>74.042999999999992</v>
      </c>
      <c r="C51" s="359">
        <v>819.63700000000006</v>
      </c>
      <c r="D51" s="359">
        <v>4390.8900000000012</v>
      </c>
      <c r="E51" s="359">
        <v>8373.7750000000015</v>
      </c>
      <c r="F51" s="359">
        <v>11055.186</v>
      </c>
      <c r="G51" s="359">
        <v>8799.8359999999993</v>
      </c>
      <c r="H51" s="359">
        <v>14516.3</v>
      </c>
      <c r="I51" s="359">
        <v>18997.727999999999</v>
      </c>
      <c r="J51" s="264">
        <v>33513.367000000013</v>
      </c>
      <c r="K51" s="269">
        <v>33514.028000000006</v>
      </c>
      <c r="L51" s="264">
        <v>67027.395000000004</v>
      </c>
    </row>
    <row r="52" spans="1:12" ht="12.75" customHeight="1">
      <c r="A52" s="8" t="s">
        <v>375</v>
      </c>
    </row>
    <row r="53" spans="1:12" ht="12.75" customHeight="1">
      <c r="A53" s="8" t="s">
        <v>598</v>
      </c>
    </row>
    <row r="54" spans="1:12">
      <c r="A54" s="172" t="s">
        <v>334</v>
      </c>
      <c r="B54" s="3"/>
      <c r="C54" s="3"/>
      <c r="F54" s="164"/>
    </row>
    <row r="56" spans="1:12" ht="18.75" customHeight="1">
      <c r="A56" s="9" t="s">
        <v>370</v>
      </c>
    </row>
    <row r="57" spans="1:12" ht="12.75" customHeight="1">
      <c r="A57" s="201" t="s">
        <v>245</v>
      </c>
    </row>
    <row r="58" spans="1:12" ht="12.75" customHeight="1">
      <c r="A58" s="1"/>
      <c r="B58" s="1"/>
      <c r="C58" s="1"/>
      <c r="D58" s="1"/>
      <c r="E58" s="1"/>
      <c r="F58" s="1"/>
      <c r="G58" s="1"/>
      <c r="H58" s="1"/>
      <c r="I58" s="2"/>
      <c r="J58" s="2"/>
      <c r="K58" s="1"/>
      <c r="L58" s="2"/>
    </row>
    <row r="59" spans="1:12" ht="12.75" customHeight="1">
      <c r="A59" s="3"/>
      <c r="B59" s="10" t="s">
        <v>37</v>
      </c>
      <c r="C59" s="177" t="s">
        <v>38</v>
      </c>
      <c r="D59" s="177" t="s">
        <v>39</v>
      </c>
      <c r="E59" s="177" t="s">
        <v>104</v>
      </c>
      <c r="F59" s="177" t="s">
        <v>105</v>
      </c>
      <c r="G59" s="178" t="s">
        <v>106</v>
      </c>
      <c r="H59" s="178" t="s">
        <v>377</v>
      </c>
      <c r="I59" s="179">
        <v>300000</v>
      </c>
      <c r="J59" s="185" t="s">
        <v>124</v>
      </c>
      <c r="K59" s="182" t="s">
        <v>124</v>
      </c>
      <c r="L59" s="187" t="s">
        <v>125</v>
      </c>
    </row>
    <row r="60" spans="1:12" ht="12.75" customHeight="1">
      <c r="A60" s="184" t="s">
        <v>122</v>
      </c>
      <c r="B60" s="177" t="s">
        <v>710</v>
      </c>
      <c r="C60" s="10" t="s">
        <v>40</v>
      </c>
      <c r="D60" s="10" t="s">
        <v>40</v>
      </c>
      <c r="E60" s="10" t="s">
        <v>40</v>
      </c>
      <c r="F60" s="10" t="s">
        <v>40</v>
      </c>
      <c r="G60" s="178" t="s">
        <v>40</v>
      </c>
      <c r="H60" s="178" t="s">
        <v>40</v>
      </c>
      <c r="I60" s="180" t="s">
        <v>42</v>
      </c>
      <c r="J60" s="185" t="s">
        <v>371</v>
      </c>
      <c r="K60" s="182" t="s">
        <v>372</v>
      </c>
      <c r="L60" s="186" t="s">
        <v>101</v>
      </c>
    </row>
    <row r="61" spans="1:12" ht="12.75" customHeight="1">
      <c r="A61" s="3"/>
      <c r="B61" s="10" t="s">
        <v>42</v>
      </c>
      <c r="C61" s="177" t="s">
        <v>43</v>
      </c>
      <c r="D61" s="177" t="s">
        <v>41</v>
      </c>
      <c r="E61" s="177" t="s">
        <v>107</v>
      </c>
      <c r="F61" s="177" t="s">
        <v>108</v>
      </c>
      <c r="G61" s="178" t="s">
        <v>109</v>
      </c>
      <c r="H61" s="178" t="s">
        <v>378</v>
      </c>
      <c r="I61" s="180" t="s">
        <v>110</v>
      </c>
      <c r="J61" s="185" t="s">
        <v>379</v>
      </c>
      <c r="K61" s="182" t="s">
        <v>380</v>
      </c>
      <c r="L61" s="186" t="s">
        <v>374</v>
      </c>
    </row>
    <row r="62" spans="1:12" ht="12.75" customHeight="1">
      <c r="A62" s="201" t="s">
        <v>123</v>
      </c>
      <c r="B62" s="4"/>
      <c r="C62" s="4"/>
      <c r="D62" s="4"/>
      <c r="E62" s="4"/>
      <c r="F62" s="4"/>
      <c r="G62" s="4"/>
      <c r="H62" s="4"/>
      <c r="I62" s="5"/>
      <c r="J62" s="5"/>
      <c r="K62" s="4"/>
      <c r="L62" s="5"/>
    </row>
    <row r="63" spans="1:12" ht="12.75" customHeight="1">
      <c r="A63" s="181" t="s">
        <v>111</v>
      </c>
      <c r="B63" s="455">
        <f t="shared" ref="B63:L63" si="0">IF(B8&lt;&gt;"-",B36*1000/B8,"-")</f>
        <v>1458</v>
      </c>
      <c r="C63" s="288">
        <f t="shared" si="0"/>
        <v>3612.4285714285716</v>
      </c>
      <c r="D63" s="288">
        <f t="shared" si="0"/>
        <v>7442.0215053763441</v>
      </c>
      <c r="E63" s="288">
        <f t="shared" si="0"/>
        <v>14475.471428571429</v>
      </c>
      <c r="F63" s="288">
        <f t="shared" si="0"/>
        <v>32351.31818181818</v>
      </c>
      <c r="G63" s="288">
        <f t="shared" si="0"/>
        <v>67154.611111111109</v>
      </c>
      <c r="H63" s="288">
        <f t="shared" si="0"/>
        <v>150083</v>
      </c>
      <c r="I63" s="288">
        <f t="shared" si="0"/>
        <v>735501</v>
      </c>
      <c r="J63" s="265">
        <f t="shared" si="0"/>
        <v>16476.564102564102</v>
      </c>
      <c r="K63" s="266">
        <f t="shared" si="0"/>
        <v>309742.45454545453</v>
      </c>
      <c r="L63" s="262">
        <f t="shared" si="0"/>
        <v>27835.454225352114</v>
      </c>
    </row>
    <row r="64" spans="1:12" ht="12.75" customHeight="1">
      <c r="A64" s="68" t="s">
        <v>112</v>
      </c>
      <c r="B64" s="356">
        <f t="shared" ref="B64:L64" si="1">IF(B9&lt;&gt;"-",B37*1000/B9,"-")</f>
        <v>1205</v>
      </c>
      <c r="C64" s="356">
        <f t="shared" si="1"/>
        <v>3598.6571428571428</v>
      </c>
      <c r="D64" s="356">
        <f t="shared" si="1"/>
        <v>7417.2368421052633</v>
      </c>
      <c r="E64" s="356">
        <f t="shared" si="1"/>
        <v>13705.674418604651</v>
      </c>
      <c r="F64" s="356">
        <f t="shared" si="1"/>
        <v>24390.0625</v>
      </c>
      <c r="G64" s="356">
        <f t="shared" si="1"/>
        <v>70448.375</v>
      </c>
      <c r="H64" s="356">
        <f t="shared" si="1"/>
        <v>166862.5</v>
      </c>
      <c r="I64" s="356" t="str">
        <f t="shared" si="1"/>
        <v>-</v>
      </c>
      <c r="J64" s="267">
        <f t="shared" si="1"/>
        <v>12418.027777777777</v>
      </c>
      <c r="K64" s="268">
        <f t="shared" si="1"/>
        <v>166862.5</v>
      </c>
      <c r="L64" s="263">
        <f t="shared" si="1"/>
        <v>15775.516304347826</v>
      </c>
    </row>
    <row r="65" spans="1:12" ht="12.75" customHeight="1">
      <c r="A65" s="181" t="s">
        <v>48</v>
      </c>
      <c r="B65" s="288" t="str">
        <f t="shared" ref="B65:L65" si="2">IF(B10&lt;&gt;"-",B38*1000/B10,"-")</f>
        <v>-</v>
      </c>
      <c r="C65" s="288">
        <f t="shared" si="2"/>
        <v>4302.5</v>
      </c>
      <c r="D65" s="288">
        <f t="shared" si="2"/>
        <v>7505.0952380952385</v>
      </c>
      <c r="E65" s="288">
        <f t="shared" si="2"/>
        <v>15484.157894736842</v>
      </c>
      <c r="F65" s="288">
        <f t="shared" si="2"/>
        <v>33241.760000000002</v>
      </c>
      <c r="G65" s="288">
        <f t="shared" si="2"/>
        <v>73712.555555555562</v>
      </c>
      <c r="H65" s="288">
        <f t="shared" si="2"/>
        <v>170347</v>
      </c>
      <c r="I65" s="288">
        <f t="shared" si="2"/>
        <v>438526</v>
      </c>
      <c r="J65" s="265">
        <f t="shared" si="2"/>
        <v>23674.389473684212</v>
      </c>
      <c r="K65" s="266">
        <f t="shared" si="2"/>
        <v>223982.8</v>
      </c>
      <c r="L65" s="262">
        <f t="shared" si="2"/>
        <v>33689.81</v>
      </c>
    </row>
    <row r="66" spans="1:12" ht="12.75" customHeight="1">
      <c r="A66" s="68" t="s">
        <v>113</v>
      </c>
      <c r="B66" s="356" t="str">
        <f t="shared" ref="B66:L66" si="3">IF(B11&lt;&gt;"-",B39*1000/B11,"-")</f>
        <v>-</v>
      </c>
      <c r="C66" s="356">
        <f t="shared" si="3"/>
        <v>4056</v>
      </c>
      <c r="D66" s="356">
        <f t="shared" si="3"/>
        <v>7072.5263157894733</v>
      </c>
      <c r="E66" s="356">
        <f t="shared" si="3"/>
        <v>13504.981132075472</v>
      </c>
      <c r="F66" s="356">
        <f t="shared" si="3"/>
        <v>26596.411764705881</v>
      </c>
      <c r="G66" s="356">
        <f t="shared" si="3"/>
        <v>70626</v>
      </c>
      <c r="H66" s="356">
        <f t="shared" si="3"/>
        <v>171830</v>
      </c>
      <c r="I66" s="356" t="str">
        <f t="shared" si="3"/>
        <v>-</v>
      </c>
      <c r="J66" s="267">
        <f t="shared" si="3"/>
        <v>13729.085470085471</v>
      </c>
      <c r="K66" s="268">
        <f t="shared" si="3"/>
        <v>171830</v>
      </c>
      <c r="L66" s="263">
        <f t="shared" si="3"/>
        <v>21441.325203252032</v>
      </c>
    </row>
    <row r="67" spans="1:12" ht="12.75" customHeight="1">
      <c r="A67" s="181" t="s">
        <v>51</v>
      </c>
      <c r="B67" s="288">
        <f t="shared" ref="B67:L67" si="4">IF(B12&lt;&gt;"-",B40*1000/B12,"-")</f>
        <v>1136</v>
      </c>
      <c r="C67" s="288">
        <f t="shared" si="4"/>
        <v>3424.3333333333335</v>
      </c>
      <c r="D67" s="288">
        <f t="shared" si="4"/>
        <v>7901.5555555555557</v>
      </c>
      <c r="E67" s="288">
        <f t="shared" si="4"/>
        <v>11449.333333333334</v>
      </c>
      <c r="F67" s="288">
        <f t="shared" si="4"/>
        <v>21328.5</v>
      </c>
      <c r="G67" s="288">
        <f t="shared" si="4"/>
        <v>70446</v>
      </c>
      <c r="H67" s="288" t="str">
        <f t="shared" si="4"/>
        <v>-</v>
      </c>
      <c r="I67" s="288" t="str">
        <f t="shared" si="4"/>
        <v>-</v>
      </c>
      <c r="J67" s="265">
        <f t="shared" si="4"/>
        <v>10850.333333333334</v>
      </c>
      <c r="K67" s="266" t="str">
        <f t="shared" si="4"/>
        <v>-</v>
      </c>
      <c r="L67" s="262">
        <f t="shared" si="4"/>
        <v>10850.333333333334</v>
      </c>
    </row>
    <row r="68" spans="1:12" ht="12.75" customHeight="1">
      <c r="A68" s="68" t="s">
        <v>114</v>
      </c>
      <c r="B68" s="356">
        <f t="shared" ref="B68:L68" si="5">IF(B13&lt;&gt;"-",B41*1000/B13,"-")</f>
        <v>1087</v>
      </c>
      <c r="C68" s="356">
        <f t="shared" si="5"/>
        <v>3784.8461538461538</v>
      </c>
      <c r="D68" s="356">
        <f t="shared" si="5"/>
        <v>7207.8</v>
      </c>
      <c r="E68" s="356">
        <f t="shared" si="5"/>
        <v>14229.220930232557</v>
      </c>
      <c r="F68" s="356">
        <f t="shared" si="5"/>
        <v>31180.476190476191</v>
      </c>
      <c r="G68" s="356">
        <f t="shared" si="5"/>
        <v>66115.600000000006</v>
      </c>
      <c r="H68" s="356">
        <f t="shared" si="5"/>
        <v>194467.14285714287</v>
      </c>
      <c r="I68" s="356">
        <f t="shared" si="5"/>
        <v>483194</v>
      </c>
      <c r="J68" s="267">
        <f t="shared" si="5"/>
        <v>15977.195833333333</v>
      </c>
      <c r="K68" s="268">
        <f t="shared" si="5"/>
        <v>230558</v>
      </c>
      <c r="L68" s="263">
        <f t="shared" si="5"/>
        <v>22899.157258064515</v>
      </c>
    </row>
    <row r="69" spans="1:12" ht="12.75" customHeight="1">
      <c r="A69" s="181" t="s">
        <v>115</v>
      </c>
      <c r="B69" s="288" t="str">
        <f t="shared" ref="B69:L69" si="6">IF(B14&lt;&gt;"-",B42*1000/B14,"-")</f>
        <v>-</v>
      </c>
      <c r="C69" s="288" t="str">
        <f t="shared" si="6"/>
        <v>-</v>
      </c>
      <c r="D69" s="288">
        <f t="shared" si="6"/>
        <v>7593.5862068965516</v>
      </c>
      <c r="E69" s="288">
        <f t="shared" si="6"/>
        <v>14155.594594594593</v>
      </c>
      <c r="F69" s="288">
        <f t="shared" si="6"/>
        <v>30211.558139534885</v>
      </c>
      <c r="G69" s="288">
        <f t="shared" si="6"/>
        <v>73153.307692307688</v>
      </c>
      <c r="H69" s="288">
        <f t="shared" si="6"/>
        <v>161896.5</v>
      </c>
      <c r="I69" s="288">
        <f t="shared" si="6"/>
        <v>1145501</v>
      </c>
      <c r="J69" s="265">
        <f t="shared" si="6"/>
        <v>24541.483606557376</v>
      </c>
      <c r="K69" s="266">
        <f t="shared" si="6"/>
        <v>237558.38461538462</v>
      </c>
      <c r="L69" s="262">
        <f t="shared" si="6"/>
        <v>45054.222222222219</v>
      </c>
    </row>
    <row r="70" spans="1:12" ht="12.75" customHeight="1">
      <c r="A70" s="68" t="s">
        <v>116</v>
      </c>
      <c r="B70" s="356" t="str">
        <f t="shared" ref="B70:L70" si="7">IF(B15&lt;&gt;"-",B43*1000/B15,"-")</f>
        <v>-</v>
      </c>
      <c r="C70" s="356">
        <f t="shared" si="7"/>
        <v>4283.4285714285716</v>
      </c>
      <c r="D70" s="356">
        <f t="shared" si="7"/>
        <v>7508.1355932203387</v>
      </c>
      <c r="E70" s="356">
        <f t="shared" si="7"/>
        <v>14228.716981132075</v>
      </c>
      <c r="F70" s="356">
        <f t="shared" si="7"/>
        <v>29872.545454545456</v>
      </c>
      <c r="G70" s="356">
        <f t="shared" si="7"/>
        <v>68522.166666666672</v>
      </c>
      <c r="H70" s="356">
        <f t="shared" si="7"/>
        <v>240859</v>
      </c>
      <c r="I70" s="356">
        <f t="shared" si="7"/>
        <v>498448</v>
      </c>
      <c r="J70" s="267">
        <f t="shared" si="7"/>
        <v>15099.993506493507</v>
      </c>
      <c r="K70" s="268">
        <f t="shared" si="7"/>
        <v>326722</v>
      </c>
      <c r="L70" s="263">
        <f t="shared" si="7"/>
        <v>21054.554140127388</v>
      </c>
    </row>
    <row r="71" spans="1:12" ht="12.75" customHeight="1">
      <c r="A71" s="181" t="s">
        <v>117</v>
      </c>
      <c r="B71" s="288">
        <f t="shared" ref="B71:L71" si="8">IF(B16&lt;&gt;"-",B44*1000/B16,"-")</f>
        <v>1476</v>
      </c>
      <c r="C71" s="288">
        <f t="shared" si="8"/>
        <v>3987.2083333333335</v>
      </c>
      <c r="D71" s="288">
        <f t="shared" si="8"/>
        <v>7373.1298701298701</v>
      </c>
      <c r="E71" s="288">
        <f t="shared" si="8"/>
        <v>14320.093023255815</v>
      </c>
      <c r="F71" s="288">
        <f t="shared" si="8"/>
        <v>28115.870967741936</v>
      </c>
      <c r="G71" s="288">
        <f t="shared" si="8"/>
        <v>66484.600000000006</v>
      </c>
      <c r="H71" s="288">
        <f t="shared" si="8"/>
        <v>143271.375</v>
      </c>
      <c r="I71" s="288">
        <f t="shared" si="8"/>
        <v>763485</v>
      </c>
      <c r="J71" s="265">
        <f t="shared" si="8"/>
        <v>16950.991735537191</v>
      </c>
      <c r="K71" s="266">
        <f t="shared" si="8"/>
        <v>212184</v>
      </c>
      <c r="L71" s="262">
        <f t="shared" si="8"/>
        <v>23951.378486055775</v>
      </c>
    </row>
    <row r="72" spans="1:12" ht="12.75" customHeight="1">
      <c r="A72" s="68" t="s">
        <v>118</v>
      </c>
      <c r="B72" s="356">
        <f t="shared" ref="B72:L72" si="9">IF(B17&lt;&gt;"-",B45*1000/B17,"-")</f>
        <v>1492.2692307692307</v>
      </c>
      <c r="C72" s="356">
        <f t="shared" si="9"/>
        <v>3500.5490196078431</v>
      </c>
      <c r="D72" s="356">
        <f t="shared" si="9"/>
        <v>7000</v>
      </c>
      <c r="E72" s="356">
        <f t="shared" si="9"/>
        <v>13818.823529411764</v>
      </c>
      <c r="F72" s="356">
        <f t="shared" si="9"/>
        <v>27585.25</v>
      </c>
      <c r="G72" s="356">
        <f t="shared" si="9"/>
        <v>74341.333333333328</v>
      </c>
      <c r="H72" s="356">
        <f t="shared" si="9"/>
        <v>161891.5</v>
      </c>
      <c r="I72" s="356">
        <f t="shared" si="9"/>
        <v>598587.5</v>
      </c>
      <c r="J72" s="267">
        <f t="shared" si="9"/>
        <v>14118.26171875</v>
      </c>
      <c r="K72" s="268">
        <f t="shared" si="9"/>
        <v>271065.5</v>
      </c>
      <c r="L72" s="263">
        <f t="shared" si="9"/>
        <v>21904.541666666668</v>
      </c>
    </row>
    <row r="73" spans="1:12" ht="12.75" customHeight="1">
      <c r="A73" s="181" t="s">
        <v>60</v>
      </c>
      <c r="B73" s="288" t="str">
        <f t="shared" ref="B73:L73" si="10">IF(B18&lt;&gt;"-",B46*1000/B18,"-")</f>
        <v>-</v>
      </c>
      <c r="C73" s="288">
        <f t="shared" si="10"/>
        <v>4963</v>
      </c>
      <c r="D73" s="288">
        <f t="shared" si="10"/>
        <v>7921.04347826087</v>
      </c>
      <c r="E73" s="288">
        <f t="shared" si="10"/>
        <v>14450.931818181818</v>
      </c>
      <c r="F73" s="288">
        <f t="shared" si="10"/>
        <v>29740.18181818182</v>
      </c>
      <c r="G73" s="288">
        <f t="shared" si="10"/>
        <v>74587</v>
      </c>
      <c r="H73" s="288">
        <f t="shared" si="10"/>
        <v>166478.39999999999</v>
      </c>
      <c r="I73" s="288">
        <f t="shared" si="10"/>
        <v>625118</v>
      </c>
      <c r="J73" s="265">
        <f t="shared" si="10"/>
        <v>21046.130841121496</v>
      </c>
      <c r="K73" s="266">
        <f t="shared" si="10"/>
        <v>242918.33333333334</v>
      </c>
      <c r="L73" s="262">
        <f t="shared" si="10"/>
        <v>32826.955752212387</v>
      </c>
    </row>
    <row r="74" spans="1:12" ht="12.75" customHeight="1">
      <c r="A74" s="68" t="s">
        <v>83</v>
      </c>
      <c r="B74" s="356">
        <f t="shared" ref="B74:L74" si="11">IF(B19&lt;&gt;"-",B47*1000/B19,"-")</f>
        <v>1268.3333333333335</v>
      </c>
      <c r="C74" s="356">
        <f t="shared" si="11"/>
        <v>2613.4285714285716</v>
      </c>
      <c r="D74" s="356">
        <f t="shared" si="11"/>
        <v>7665.8</v>
      </c>
      <c r="E74" s="356">
        <f t="shared" si="11"/>
        <v>16136.833333333334</v>
      </c>
      <c r="F74" s="356">
        <f t="shared" si="11"/>
        <v>30907</v>
      </c>
      <c r="G74" s="356">
        <f t="shared" si="11"/>
        <v>67073.375</v>
      </c>
      <c r="H74" s="356">
        <f t="shared" si="11"/>
        <v>142037.33333333334</v>
      </c>
      <c r="I74" s="356">
        <f t="shared" si="11"/>
        <v>950349.33333333337</v>
      </c>
      <c r="J74" s="267">
        <f t="shared" si="11"/>
        <v>19487.760563380281</v>
      </c>
      <c r="K74" s="268">
        <f t="shared" si="11"/>
        <v>411474.66666666669</v>
      </c>
      <c r="L74" s="263">
        <f t="shared" si="11"/>
        <v>63586.287499999999</v>
      </c>
    </row>
    <row r="75" spans="1:12" ht="12.75" customHeight="1">
      <c r="A75" s="357" t="s">
        <v>119</v>
      </c>
      <c r="B75" s="288" t="str">
        <f t="shared" ref="B75:L75" si="12">IF(B20&lt;&gt;"-",B48*1000/B20,"-")</f>
        <v>-</v>
      </c>
      <c r="C75" s="288" t="str">
        <f t="shared" si="12"/>
        <v>-</v>
      </c>
      <c r="D75" s="288">
        <f t="shared" si="12"/>
        <v>7822.818181818182</v>
      </c>
      <c r="E75" s="288">
        <f t="shared" si="12"/>
        <v>15660.5</v>
      </c>
      <c r="F75" s="288">
        <f t="shared" si="12"/>
        <v>31519.75</v>
      </c>
      <c r="G75" s="288">
        <f t="shared" si="12"/>
        <v>71408.600000000006</v>
      </c>
      <c r="H75" s="288">
        <f t="shared" si="12"/>
        <v>209082.22222222222</v>
      </c>
      <c r="I75" s="288">
        <f t="shared" si="12"/>
        <v>1464788.3333333333</v>
      </c>
      <c r="J75" s="265">
        <f t="shared" si="12"/>
        <v>25895.285714285714</v>
      </c>
      <c r="K75" s="266">
        <f t="shared" si="12"/>
        <v>711364.66666666663</v>
      </c>
      <c r="L75" s="262">
        <f t="shared" si="12"/>
        <v>170712.76056338029</v>
      </c>
    </row>
    <row r="76" spans="1:12" ht="12.75" customHeight="1">
      <c r="A76" s="16" t="s">
        <v>200</v>
      </c>
      <c r="B76" s="356">
        <f t="shared" ref="B76:L76" si="13">IF(B21&lt;&gt;"-",B49*1000/B21,"-")</f>
        <v>1397.0377358490564</v>
      </c>
      <c r="C76" s="356">
        <f t="shared" si="13"/>
        <v>3642.8311111111111</v>
      </c>
      <c r="D76" s="356">
        <f t="shared" si="13"/>
        <v>7380.5168350168369</v>
      </c>
      <c r="E76" s="356">
        <f t="shared" si="13"/>
        <v>14270.046075085325</v>
      </c>
      <c r="F76" s="356">
        <f t="shared" si="13"/>
        <v>29853.084699453553</v>
      </c>
      <c r="G76" s="356">
        <f t="shared" si="13"/>
        <v>69782.76470588235</v>
      </c>
      <c r="H76" s="356">
        <f t="shared" si="13"/>
        <v>169481.87012987013</v>
      </c>
      <c r="I76" s="356">
        <f t="shared" si="13"/>
        <v>949886.4</v>
      </c>
      <c r="J76" s="267">
        <f t="shared" si="13"/>
        <v>16917.309315491515</v>
      </c>
      <c r="K76" s="268">
        <f t="shared" si="13"/>
        <v>330390.02061855677</v>
      </c>
      <c r="L76" s="263">
        <f t="shared" si="13"/>
        <v>31822.629411764705</v>
      </c>
    </row>
    <row r="77" spans="1:12" ht="12.75" customHeight="1">
      <c r="A77" s="215" t="s">
        <v>312</v>
      </c>
      <c r="B77" s="288" t="str">
        <f t="shared" ref="B77:L77" si="14">IF(B22&lt;&gt;"-",B50*1000/B22,"-")</f>
        <v>-</v>
      </c>
      <c r="C77" s="288" t="str">
        <f t="shared" si="14"/>
        <v>-</v>
      </c>
      <c r="D77" s="288">
        <f t="shared" si="14"/>
        <v>6863</v>
      </c>
      <c r="E77" s="288">
        <f t="shared" si="14"/>
        <v>11528</v>
      </c>
      <c r="F77" s="288">
        <f t="shared" si="14"/>
        <v>32239.25</v>
      </c>
      <c r="G77" s="288">
        <f t="shared" si="14"/>
        <v>70812.428571428565</v>
      </c>
      <c r="H77" s="288">
        <f t="shared" si="14"/>
        <v>146619.6</v>
      </c>
      <c r="I77" s="288" t="str">
        <f t="shared" si="14"/>
        <v>-</v>
      </c>
      <c r="J77" s="265">
        <f t="shared" si="14"/>
        <v>49464.230769230766</v>
      </c>
      <c r="K77" s="266">
        <f t="shared" si="14"/>
        <v>146619.6</v>
      </c>
      <c r="L77" s="262">
        <f t="shared" si="14"/>
        <v>91705.695652173919</v>
      </c>
    </row>
    <row r="78" spans="1:12" ht="12.75" customHeight="1">
      <c r="A78" s="358" t="s">
        <v>64</v>
      </c>
      <c r="B78" s="359">
        <f t="shared" ref="B78:L78" si="15">IF(B23&lt;&gt;"-",B51*1000/B23,"-")</f>
        <v>1397.0377358490564</v>
      </c>
      <c r="C78" s="359">
        <f t="shared" si="15"/>
        <v>3642.8311111111111</v>
      </c>
      <c r="D78" s="359">
        <f t="shared" si="15"/>
        <v>7379.6470588235306</v>
      </c>
      <c r="E78" s="359">
        <f t="shared" si="15"/>
        <v>14265.374787052813</v>
      </c>
      <c r="F78" s="359">
        <f t="shared" si="15"/>
        <v>29878.881081081083</v>
      </c>
      <c r="G78" s="359">
        <f t="shared" si="15"/>
        <v>69839.968253968254</v>
      </c>
      <c r="H78" s="359">
        <f t="shared" si="15"/>
        <v>166854.02298850575</v>
      </c>
      <c r="I78" s="359">
        <f t="shared" si="15"/>
        <v>949886.4</v>
      </c>
      <c r="J78" s="264">
        <f t="shared" si="15"/>
        <v>17133.623210633952</v>
      </c>
      <c r="K78" s="269">
        <f t="shared" si="15"/>
        <v>313215.21495327109</v>
      </c>
      <c r="L78" s="264">
        <f t="shared" si="15"/>
        <v>32490.254483761517</v>
      </c>
    </row>
    <row r="79" spans="1:12" ht="12.75" customHeight="1">
      <c r="A79" s="8" t="s">
        <v>375</v>
      </c>
    </row>
    <row r="80" spans="1:12" ht="12.75" customHeight="1">
      <c r="A80" s="8" t="s">
        <v>383</v>
      </c>
    </row>
    <row r="81" spans="1:6">
      <c r="A81" s="172" t="s">
        <v>335</v>
      </c>
      <c r="B81" s="3"/>
      <c r="C81" s="3"/>
      <c r="F81" s="164"/>
    </row>
  </sheetData>
  <phoneticPr fontId="3" type="noConversion"/>
  <pageMargins left="0.59055118110236227" right="0.59055118110236227" top="1.5748031496062993" bottom="0.78740157480314965" header="0.39370078740157483" footer="0.39370078740157483"/>
  <pageSetup paperSize="9" scale="70" firstPageNumber="3" fitToHeight="3" orientation="landscape" useFirstPageNumber="1" r:id="rId1"/>
  <headerFooter alignWithMargins="0">
    <oddHeader>&amp;R&amp;12Les finances des groupements à fiscalité propre en 2016</oddHeader>
    <oddFooter>&amp;L&amp;12Direction Générale des Collectivités Locales / DESL&amp;C&amp;12&amp;P&amp;R&amp;12Mise en ligne : juillet 2018</oddFooter>
  </headerFooter>
  <rowBreaks count="2" manualBreakCount="2">
    <brk id="27" max="12" man="1"/>
    <brk id="54" max="12" man="1"/>
  </rowBreaks>
</worksheet>
</file>

<file path=xl/worksheets/sheet30.xml><?xml version="1.0" encoding="utf-8"?>
<worksheet xmlns="http://schemas.openxmlformats.org/spreadsheetml/2006/main" xmlns:r="http://schemas.openxmlformats.org/officeDocument/2006/relationships">
  <dimension ref="A1:I196"/>
  <sheetViews>
    <sheetView zoomScaleNormal="100" workbookViewId="0">
      <selection activeCell="B44" sqref="B44:B49"/>
    </sheetView>
  </sheetViews>
  <sheetFormatPr baseColWidth="10" defaultRowHeight="12.75"/>
  <cols>
    <col min="1" max="1" width="84.140625" customWidth="1"/>
    <col min="2" max="9" width="17.28515625" customWidth="1"/>
  </cols>
  <sheetData>
    <row r="1" spans="1:9" ht="21">
      <c r="A1" s="9" t="s">
        <v>717</v>
      </c>
    </row>
    <row r="2" spans="1:9" ht="12.75" customHeight="1">
      <c r="A2" s="9"/>
    </row>
    <row r="3" spans="1:9" ht="17.25" customHeight="1">
      <c r="A3" s="88" t="s">
        <v>519</v>
      </c>
    </row>
    <row r="4" spans="1:9" ht="13.5" thickBot="1">
      <c r="A4" s="206"/>
      <c r="I4" s="444" t="s">
        <v>507</v>
      </c>
    </row>
    <row r="5" spans="1:9" ht="12.75" customHeight="1">
      <c r="A5" s="205" t="s">
        <v>512</v>
      </c>
      <c r="B5" s="531" t="s">
        <v>104</v>
      </c>
      <c r="C5" s="531" t="s">
        <v>105</v>
      </c>
      <c r="D5" s="531" t="s">
        <v>106</v>
      </c>
      <c r="E5" s="531" t="s">
        <v>377</v>
      </c>
      <c r="F5" s="532">
        <v>300000</v>
      </c>
      <c r="G5" s="533" t="s">
        <v>562</v>
      </c>
      <c r="H5" s="533" t="s">
        <v>562</v>
      </c>
      <c r="I5" s="533" t="s">
        <v>527</v>
      </c>
    </row>
    <row r="6" spans="1:9" ht="12.75" customHeight="1">
      <c r="A6" s="204"/>
      <c r="B6" s="534" t="s">
        <v>40</v>
      </c>
      <c r="C6" s="534" t="s">
        <v>40</v>
      </c>
      <c r="D6" s="534" t="s">
        <v>40</v>
      </c>
      <c r="E6" s="534" t="s">
        <v>40</v>
      </c>
      <c r="F6" s="534" t="s">
        <v>42</v>
      </c>
      <c r="G6" s="535" t="s">
        <v>513</v>
      </c>
      <c r="H6" s="535" t="s">
        <v>398</v>
      </c>
      <c r="I6" s="535" t="s">
        <v>566</v>
      </c>
    </row>
    <row r="7" spans="1:9" ht="12.75" customHeight="1" thickBot="1">
      <c r="A7" s="207"/>
      <c r="B7" s="536" t="s">
        <v>107</v>
      </c>
      <c r="C7" s="536" t="s">
        <v>108</v>
      </c>
      <c r="D7" s="536" t="s">
        <v>109</v>
      </c>
      <c r="E7" s="536" t="s">
        <v>378</v>
      </c>
      <c r="F7" s="536" t="s">
        <v>110</v>
      </c>
      <c r="G7" s="537" t="s">
        <v>398</v>
      </c>
      <c r="H7" s="537" t="s">
        <v>110</v>
      </c>
      <c r="I7" s="537" t="s">
        <v>514</v>
      </c>
    </row>
    <row r="8" spans="1:9" ht="12.75" customHeight="1"/>
    <row r="9" spans="1:9" ht="14.25" customHeight="1">
      <c r="A9" s="549" t="s">
        <v>462</v>
      </c>
      <c r="B9" s="550">
        <v>436.13569999999999</v>
      </c>
      <c r="C9" s="550">
        <v>581.04010000000005</v>
      </c>
      <c r="D9" s="550">
        <v>114.8218</v>
      </c>
      <c r="E9" s="550">
        <v>12.050800000000001</v>
      </c>
      <c r="F9" s="550" t="s">
        <v>93</v>
      </c>
      <c r="G9" s="551">
        <v>1131.9975999999999</v>
      </c>
      <c r="H9" s="551">
        <v>12.050800000000001</v>
      </c>
      <c r="I9" s="551">
        <v>1144.0483999999999</v>
      </c>
    </row>
    <row r="10" spans="1:9" ht="14.25" customHeight="1">
      <c r="A10" s="527" t="s">
        <v>463</v>
      </c>
      <c r="B10" s="541">
        <v>386.28750000000002</v>
      </c>
      <c r="C10" s="541">
        <v>529.71339999999998</v>
      </c>
      <c r="D10" s="541">
        <v>110.36960000000001</v>
      </c>
      <c r="E10" s="541">
        <v>11.7895</v>
      </c>
      <c r="F10" s="541" t="s">
        <v>93</v>
      </c>
      <c r="G10" s="272">
        <v>1026.3706</v>
      </c>
      <c r="H10" s="272">
        <v>11.7895</v>
      </c>
      <c r="I10" s="272">
        <v>1038.1601000000001</v>
      </c>
    </row>
    <row r="11" spans="1:9" ht="14.25" customHeight="1">
      <c r="A11" s="528" t="s">
        <v>464</v>
      </c>
      <c r="B11" s="542">
        <v>9.7033000000000005</v>
      </c>
      <c r="C11" s="542">
        <v>19.189900000000002</v>
      </c>
      <c r="D11" s="542">
        <v>1.9389000000000001</v>
      </c>
      <c r="E11" s="542">
        <v>0.26129999999999998</v>
      </c>
      <c r="F11" s="542" t="s">
        <v>93</v>
      </c>
      <c r="G11" s="543">
        <v>30.832100000000001</v>
      </c>
      <c r="H11" s="543">
        <v>0.26129999999999998</v>
      </c>
      <c r="I11" s="543">
        <v>31.093399999999999</v>
      </c>
    </row>
    <row r="12" spans="1:9" ht="14.25" customHeight="1">
      <c r="A12" s="527" t="s">
        <v>465</v>
      </c>
      <c r="B12" s="541">
        <v>0.27479999999999999</v>
      </c>
      <c r="C12" s="541">
        <v>0.15579999999999999</v>
      </c>
      <c r="D12" s="541" t="s">
        <v>93</v>
      </c>
      <c r="E12" s="541" t="s">
        <v>93</v>
      </c>
      <c r="F12" s="541" t="s">
        <v>93</v>
      </c>
      <c r="G12" s="272">
        <v>0.43059999999999998</v>
      </c>
      <c r="H12" s="272" t="s">
        <v>93</v>
      </c>
      <c r="I12" s="272">
        <v>0.43059999999999998</v>
      </c>
    </row>
    <row r="13" spans="1:9" ht="14.25" customHeight="1">
      <c r="A13" s="526" t="s">
        <v>466</v>
      </c>
      <c r="B13" s="552">
        <v>31.3704</v>
      </c>
      <c r="C13" s="552">
        <v>95.289100000000005</v>
      </c>
      <c r="D13" s="552">
        <v>10.7098</v>
      </c>
      <c r="E13" s="552" t="s">
        <v>93</v>
      </c>
      <c r="F13" s="552" t="s">
        <v>93</v>
      </c>
      <c r="G13" s="553">
        <v>137.36930000000001</v>
      </c>
      <c r="H13" s="553" t="s">
        <v>93</v>
      </c>
      <c r="I13" s="553">
        <v>137.36930000000001</v>
      </c>
    </row>
    <row r="14" spans="1:9" ht="14.25" customHeight="1">
      <c r="A14" s="527" t="s">
        <v>467</v>
      </c>
      <c r="B14" s="541">
        <v>2.3163</v>
      </c>
      <c r="C14" s="541">
        <v>8.0984999999999996</v>
      </c>
      <c r="D14" s="541">
        <v>0.1399</v>
      </c>
      <c r="E14" s="541" t="s">
        <v>93</v>
      </c>
      <c r="F14" s="541" t="s">
        <v>93</v>
      </c>
      <c r="G14" s="272">
        <v>10.554600000000001</v>
      </c>
      <c r="H14" s="272" t="s">
        <v>93</v>
      </c>
      <c r="I14" s="272">
        <v>10.554600000000001</v>
      </c>
    </row>
    <row r="15" spans="1:9" ht="14.25" customHeight="1">
      <c r="A15" s="528" t="s">
        <v>468</v>
      </c>
      <c r="B15" s="542">
        <v>23.5657</v>
      </c>
      <c r="C15" s="542">
        <v>75.956299999999999</v>
      </c>
      <c r="D15" s="542">
        <v>10.478899999999999</v>
      </c>
      <c r="E15" s="542" t="s">
        <v>93</v>
      </c>
      <c r="F15" s="542" t="s">
        <v>93</v>
      </c>
      <c r="G15" s="543">
        <v>110.0009</v>
      </c>
      <c r="H15" s="543" t="s">
        <v>93</v>
      </c>
      <c r="I15" s="543">
        <v>110.0009</v>
      </c>
    </row>
    <row r="16" spans="1:9" ht="14.25" customHeight="1">
      <c r="A16" s="527" t="s">
        <v>469</v>
      </c>
      <c r="B16" s="541">
        <v>1.4778</v>
      </c>
      <c r="C16" s="541">
        <v>4.7534999999999998</v>
      </c>
      <c r="D16" s="541">
        <v>8.9800000000000005E-2</v>
      </c>
      <c r="E16" s="541" t="s">
        <v>93</v>
      </c>
      <c r="F16" s="541" t="s">
        <v>93</v>
      </c>
      <c r="G16" s="272">
        <v>6.3211000000000004</v>
      </c>
      <c r="H16" s="272" t="s">
        <v>93</v>
      </c>
      <c r="I16" s="272">
        <v>6.3211000000000004</v>
      </c>
    </row>
    <row r="17" spans="1:9" ht="14.25" customHeight="1">
      <c r="A17" s="544" t="s">
        <v>470</v>
      </c>
      <c r="B17" s="542">
        <v>2.0242</v>
      </c>
      <c r="C17" s="542">
        <v>2.9596</v>
      </c>
      <c r="D17" s="542">
        <v>1.2999999999999999E-3</v>
      </c>
      <c r="E17" s="542" t="s">
        <v>93</v>
      </c>
      <c r="F17" s="542" t="s">
        <v>93</v>
      </c>
      <c r="G17" s="543">
        <v>4.9851000000000001</v>
      </c>
      <c r="H17" s="543" t="s">
        <v>93</v>
      </c>
      <c r="I17" s="543">
        <v>4.9851000000000001</v>
      </c>
    </row>
    <row r="18" spans="1:9" ht="14.25" customHeight="1">
      <c r="A18" s="554" t="s">
        <v>471</v>
      </c>
      <c r="B18" s="555">
        <v>84.186300000000003</v>
      </c>
      <c r="C18" s="555">
        <v>102.05370000000001</v>
      </c>
      <c r="D18" s="555">
        <v>3.9426999999999999</v>
      </c>
      <c r="E18" s="555" t="s">
        <v>93</v>
      </c>
      <c r="F18" s="555" t="s">
        <v>93</v>
      </c>
      <c r="G18" s="556">
        <v>190.18270000000001</v>
      </c>
      <c r="H18" s="556" t="s">
        <v>93</v>
      </c>
      <c r="I18" s="556">
        <v>190.18270000000001</v>
      </c>
    </row>
    <row r="19" spans="1:9" ht="14.25" customHeight="1">
      <c r="A19" s="528" t="s">
        <v>529</v>
      </c>
      <c r="B19" s="542">
        <v>10.027799999999999</v>
      </c>
      <c r="C19" s="542">
        <v>4.3935000000000004</v>
      </c>
      <c r="D19" s="542">
        <v>8.9999999999999993E-3</v>
      </c>
      <c r="E19" s="542" t="s">
        <v>93</v>
      </c>
      <c r="F19" s="542" t="s">
        <v>93</v>
      </c>
      <c r="G19" s="543">
        <v>14.430300000000001</v>
      </c>
      <c r="H19" s="543" t="s">
        <v>93</v>
      </c>
      <c r="I19" s="543">
        <v>14.430300000000001</v>
      </c>
    </row>
    <row r="20" spans="1:9" ht="14.25" customHeight="1">
      <c r="A20" s="527" t="s">
        <v>473</v>
      </c>
      <c r="B20" s="541">
        <v>35.182200000000002</v>
      </c>
      <c r="C20" s="541">
        <v>41.953000000000003</v>
      </c>
      <c r="D20" s="541">
        <v>0.23530000000000001</v>
      </c>
      <c r="E20" s="541" t="s">
        <v>93</v>
      </c>
      <c r="F20" s="541" t="s">
        <v>93</v>
      </c>
      <c r="G20" s="272">
        <v>77.370500000000007</v>
      </c>
      <c r="H20" s="272" t="s">
        <v>93</v>
      </c>
      <c r="I20" s="272">
        <v>77.370500000000007</v>
      </c>
    </row>
    <row r="21" spans="1:9" ht="14.25" customHeight="1">
      <c r="A21" s="544" t="s">
        <v>474</v>
      </c>
      <c r="B21" s="542">
        <v>1.286</v>
      </c>
      <c r="C21" s="542">
        <v>3.3736000000000002</v>
      </c>
      <c r="D21" s="542">
        <v>1.0889</v>
      </c>
      <c r="E21" s="542" t="s">
        <v>93</v>
      </c>
      <c r="F21" s="542" t="s">
        <v>93</v>
      </c>
      <c r="G21" s="543">
        <v>5.7484999999999999</v>
      </c>
      <c r="H21" s="543" t="s">
        <v>93</v>
      </c>
      <c r="I21" s="543">
        <v>5.7484999999999999</v>
      </c>
    </row>
    <row r="22" spans="1:9" ht="14.25" customHeight="1">
      <c r="A22" s="527" t="s">
        <v>475</v>
      </c>
      <c r="B22" s="541">
        <v>0.50329999999999997</v>
      </c>
      <c r="C22" s="541">
        <v>1.4375</v>
      </c>
      <c r="D22" s="541">
        <v>2.4073000000000002</v>
      </c>
      <c r="E22" s="541" t="s">
        <v>93</v>
      </c>
      <c r="F22" s="541" t="s">
        <v>93</v>
      </c>
      <c r="G22" s="272">
        <v>4.3479999999999999</v>
      </c>
      <c r="H22" s="272" t="s">
        <v>93</v>
      </c>
      <c r="I22" s="272">
        <v>4.3479999999999999</v>
      </c>
    </row>
    <row r="23" spans="1:9" ht="14.25" customHeight="1">
      <c r="A23" s="528" t="s">
        <v>476</v>
      </c>
      <c r="B23" s="542">
        <v>28.512599999999999</v>
      </c>
      <c r="C23" s="542">
        <v>38.608699999999999</v>
      </c>
      <c r="D23" s="542">
        <v>1E-4</v>
      </c>
      <c r="E23" s="542" t="s">
        <v>93</v>
      </c>
      <c r="F23" s="542" t="s">
        <v>93</v>
      </c>
      <c r="G23" s="543">
        <v>67.121399999999994</v>
      </c>
      <c r="H23" s="543" t="s">
        <v>93</v>
      </c>
      <c r="I23" s="543">
        <v>67.121399999999994</v>
      </c>
    </row>
    <row r="24" spans="1:9" ht="14.25" customHeight="1">
      <c r="A24" s="527" t="s">
        <v>477</v>
      </c>
      <c r="B24" s="541">
        <v>5.8963999999999999</v>
      </c>
      <c r="C24" s="541">
        <v>10.0823</v>
      </c>
      <c r="D24" s="541">
        <v>0.17960000000000001</v>
      </c>
      <c r="E24" s="541" t="s">
        <v>93</v>
      </c>
      <c r="F24" s="541" t="s">
        <v>93</v>
      </c>
      <c r="G24" s="272">
        <v>16.158300000000001</v>
      </c>
      <c r="H24" s="272" t="s">
        <v>93</v>
      </c>
      <c r="I24" s="272">
        <v>16.158300000000001</v>
      </c>
    </row>
    <row r="25" spans="1:9" ht="14.25" customHeight="1">
      <c r="A25" s="526" t="s">
        <v>478</v>
      </c>
      <c r="B25" s="552">
        <v>80.974999999999994</v>
      </c>
      <c r="C25" s="552">
        <v>162.65260000000001</v>
      </c>
      <c r="D25" s="552">
        <v>19.610700000000001</v>
      </c>
      <c r="E25" s="552">
        <v>1.9519</v>
      </c>
      <c r="F25" s="552" t="s">
        <v>93</v>
      </c>
      <c r="G25" s="553">
        <v>263.23829999999998</v>
      </c>
      <c r="H25" s="553">
        <v>1.9519</v>
      </c>
      <c r="I25" s="553">
        <v>265.1902</v>
      </c>
    </row>
    <row r="26" spans="1:9" ht="14.25" customHeight="1">
      <c r="A26" s="530" t="s">
        <v>530</v>
      </c>
      <c r="B26" s="545">
        <v>5.4275000000000002</v>
      </c>
      <c r="C26" s="545">
        <v>5.8727</v>
      </c>
      <c r="D26" s="545">
        <v>0.76239999999999997</v>
      </c>
      <c r="E26" s="545">
        <v>0.1</v>
      </c>
      <c r="F26" s="545" t="s">
        <v>93</v>
      </c>
      <c r="G26" s="546">
        <v>12.0626</v>
      </c>
      <c r="H26" s="546">
        <v>0.1</v>
      </c>
      <c r="I26" s="546">
        <v>12.162599999999999</v>
      </c>
    </row>
    <row r="27" spans="1:9" ht="14.25" customHeight="1">
      <c r="A27" s="528" t="s">
        <v>479</v>
      </c>
      <c r="B27" s="542">
        <v>47.087400000000002</v>
      </c>
      <c r="C27" s="542">
        <v>85.6404</v>
      </c>
      <c r="D27" s="542">
        <v>11.775399999999999</v>
      </c>
      <c r="E27" s="542">
        <v>1.8403</v>
      </c>
      <c r="F27" s="542" t="s">
        <v>93</v>
      </c>
      <c r="G27" s="543">
        <v>144.5033</v>
      </c>
      <c r="H27" s="543">
        <v>1.8403</v>
      </c>
      <c r="I27" s="543">
        <v>146.34350000000001</v>
      </c>
    </row>
    <row r="28" spans="1:9" ht="14.25" customHeight="1">
      <c r="A28" s="530" t="s">
        <v>480</v>
      </c>
      <c r="B28" s="545">
        <v>24.504300000000001</v>
      </c>
      <c r="C28" s="545">
        <v>60.404800000000002</v>
      </c>
      <c r="D28" s="545">
        <v>7.0728999999999997</v>
      </c>
      <c r="E28" s="545">
        <v>1.1599999999999999E-2</v>
      </c>
      <c r="F28" s="545" t="s">
        <v>93</v>
      </c>
      <c r="G28" s="546">
        <v>91.981999999999999</v>
      </c>
      <c r="H28" s="546">
        <v>1.1599999999999999E-2</v>
      </c>
      <c r="I28" s="546">
        <v>91.993600000000001</v>
      </c>
    </row>
    <row r="29" spans="1:9" ht="14.25" customHeight="1">
      <c r="A29" s="526" t="s">
        <v>481</v>
      </c>
      <c r="B29" s="552">
        <v>211.71</v>
      </c>
      <c r="C29" s="552">
        <v>295.76830000000001</v>
      </c>
      <c r="D29" s="552">
        <v>29.422999999999998</v>
      </c>
      <c r="E29" s="552">
        <v>3.2254999999999998</v>
      </c>
      <c r="F29" s="552" t="s">
        <v>93</v>
      </c>
      <c r="G29" s="553">
        <v>536.90129999999999</v>
      </c>
      <c r="H29" s="553">
        <v>3.2254999999999998</v>
      </c>
      <c r="I29" s="553">
        <v>540.12670000000003</v>
      </c>
    </row>
    <row r="30" spans="1:9" ht="14.25" customHeight="1">
      <c r="A30" s="527" t="s">
        <v>531</v>
      </c>
      <c r="B30" s="541">
        <v>8.9557000000000002</v>
      </c>
      <c r="C30" s="541">
        <v>13.6075</v>
      </c>
      <c r="D30" s="541">
        <v>1.5767</v>
      </c>
      <c r="E30" s="541" t="s">
        <v>93</v>
      </c>
      <c r="F30" s="541" t="s">
        <v>93</v>
      </c>
      <c r="G30" s="272">
        <v>24.139900000000001</v>
      </c>
      <c r="H30" s="272" t="s">
        <v>93</v>
      </c>
      <c r="I30" s="272">
        <v>24.139900000000001</v>
      </c>
    </row>
    <row r="31" spans="1:9" ht="14.25" customHeight="1">
      <c r="A31" s="528" t="s">
        <v>482</v>
      </c>
      <c r="B31" s="542">
        <v>101.19070000000001</v>
      </c>
      <c r="C31" s="542">
        <v>164.49</v>
      </c>
      <c r="D31" s="542">
        <v>14.478400000000001</v>
      </c>
      <c r="E31" s="542">
        <v>2.7115</v>
      </c>
      <c r="F31" s="542" t="s">
        <v>93</v>
      </c>
      <c r="G31" s="543">
        <v>280.15910000000002</v>
      </c>
      <c r="H31" s="543">
        <v>2.7115</v>
      </c>
      <c r="I31" s="543">
        <v>282.87060000000002</v>
      </c>
    </row>
    <row r="32" spans="1:9" ht="14.25" customHeight="1">
      <c r="A32" s="527" t="s">
        <v>483</v>
      </c>
      <c r="B32" s="541">
        <v>89.596400000000003</v>
      </c>
      <c r="C32" s="541">
        <v>103.6139</v>
      </c>
      <c r="D32" s="541">
        <v>13.305099999999999</v>
      </c>
      <c r="E32" s="541">
        <v>0.51400000000000001</v>
      </c>
      <c r="F32" s="541" t="s">
        <v>93</v>
      </c>
      <c r="G32" s="272">
        <v>206.5154</v>
      </c>
      <c r="H32" s="272">
        <v>0.51400000000000001</v>
      </c>
      <c r="I32" s="272">
        <v>207.02940000000001</v>
      </c>
    </row>
    <row r="33" spans="1:9" ht="14.25" customHeight="1">
      <c r="A33" s="526" t="s">
        <v>484</v>
      </c>
      <c r="B33" s="552">
        <v>176.15639999999999</v>
      </c>
      <c r="C33" s="552">
        <v>284.49380000000002</v>
      </c>
      <c r="D33" s="552">
        <v>31.052099999999999</v>
      </c>
      <c r="E33" s="552">
        <v>9.0718999999999994</v>
      </c>
      <c r="F33" s="552" t="s">
        <v>93</v>
      </c>
      <c r="G33" s="553">
        <v>491.70240000000001</v>
      </c>
      <c r="H33" s="553">
        <v>9.0718999999999994</v>
      </c>
      <c r="I33" s="553">
        <v>500.77420000000001</v>
      </c>
    </row>
    <row r="34" spans="1:9" ht="14.25" customHeight="1">
      <c r="A34" s="527" t="s">
        <v>532</v>
      </c>
      <c r="B34" s="541">
        <v>13.6218</v>
      </c>
      <c r="C34" s="541">
        <v>24.0932</v>
      </c>
      <c r="D34" s="541">
        <v>1.1093</v>
      </c>
      <c r="E34" s="541">
        <v>0.14879999999999999</v>
      </c>
      <c r="F34" s="541" t="s">
        <v>93</v>
      </c>
      <c r="G34" s="272">
        <v>38.824300000000001</v>
      </c>
      <c r="H34" s="272">
        <v>0.14879999999999999</v>
      </c>
      <c r="I34" s="272">
        <v>38.973100000000002</v>
      </c>
    </row>
    <row r="35" spans="1:9" ht="14.25" customHeight="1">
      <c r="A35" s="528" t="s">
        <v>485</v>
      </c>
      <c r="B35" s="542">
        <v>1.0488999999999999</v>
      </c>
      <c r="C35" s="542">
        <v>1.2375</v>
      </c>
      <c r="D35" s="542">
        <v>5.5500000000000001E-2</v>
      </c>
      <c r="E35" s="542">
        <v>3.4799999999999998E-2</v>
      </c>
      <c r="F35" s="542" t="s">
        <v>93</v>
      </c>
      <c r="G35" s="543">
        <v>2.3418999999999999</v>
      </c>
      <c r="H35" s="543">
        <v>3.4799999999999998E-2</v>
      </c>
      <c r="I35" s="543">
        <v>2.3767</v>
      </c>
    </row>
    <row r="36" spans="1:9" ht="14.25" customHeight="1">
      <c r="A36" s="530" t="s">
        <v>486</v>
      </c>
      <c r="B36" s="545">
        <v>100.8656</v>
      </c>
      <c r="C36" s="545">
        <v>184.76669999999999</v>
      </c>
      <c r="D36" s="545">
        <v>19.447099999999999</v>
      </c>
      <c r="E36" s="545">
        <v>0.2397</v>
      </c>
      <c r="F36" s="545" t="s">
        <v>93</v>
      </c>
      <c r="G36" s="546">
        <v>305.07929999999999</v>
      </c>
      <c r="H36" s="546">
        <v>0.2397</v>
      </c>
      <c r="I36" s="546">
        <v>305.31900000000002</v>
      </c>
    </row>
    <row r="37" spans="1:9" ht="14.25" customHeight="1">
      <c r="A37" s="529" t="s">
        <v>487</v>
      </c>
      <c r="B37" s="542">
        <v>0.1671</v>
      </c>
      <c r="C37" s="542">
        <v>0.50290000000000001</v>
      </c>
      <c r="D37" s="542">
        <v>0.52380000000000004</v>
      </c>
      <c r="E37" s="542">
        <v>7.0000000000000001E-3</v>
      </c>
      <c r="F37" s="542" t="s">
        <v>93</v>
      </c>
      <c r="G37" s="543">
        <v>1.1938</v>
      </c>
      <c r="H37" s="543">
        <v>7.0000000000000001E-3</v>
      </c>
      <c r="I37" s="543">
        <v>1.2008000000000001</v>
      </c>
    </row>
    <row r="38" spans="1:9" ht="14.25" customHeight="1">
      <c r="A38" s="530" t="s">
        <v>488</v>
      </c>
      <c r="B38" s="541">
        <v>12.888500000000001</v>
      </c>
      <c r="C38" s="541">
        <v>13.9702</v>
      </c>
      <c r="D38" s="541">
        <v>1.9984999999999999</v>
      </c>
      <c r="E38" s="541">
        <v>0.1038</v>
      </c>
      <c r="F38" s="541" t="s">
        <v>93</v>
      </c>
      <c r="G38" s="272">
        <v>28.857099999999999</v>
      </c>
      <c r="H38" s="272">
        <v>0.1038</v>
      </c>
      <c r="I38" s="272">
        <v>28.960999999999999</v>
      </c>
    </row>
    <row r="39" spans="1:9" ht="14.25" customHeight="1">
      <c r="A39" s="529" t="s">
        <v>489</v>
      </c>
      <c r="B39" s="547">
        <v>33.288600000000002</v>
      </c>
      <c r="C39" s="547">
        <v>52.097000000000001</v>
      </c>
      <c r="D39" s="547">
        <v>7.9177999999999997</v>
      </c>
      <c r="E39" s="547">
        <v>8.5378000000000007</v>
      </c>
      <c r="F39" s="547" t="s">
        <v>93</v>
      </c>
      <c r="G39" s="548">
        <v>93.303399999999996</v>
      </c>
      <c r="H39" s="548">
        <v>8.5378000000000007</v>
      </c>
      <c r="I39" s="548">
        <v>101.8413</v>
      </c>
    </row>
    <row r="40" spans="1:9" s="7" customFormat="1" ht="14.25" customHeight="1">
      <c r="A40" s="560" t="s">
        <v>567</v>
      </c>
      <c r="B40" s="561">
        <v>6.9181999999999997</v>
      </c>
      <c r="C40" s="561">
        <v>17.483599999999999</v>
      </c>
      <c r="D40" s="561">
        <v>2.8334000000000001</v>
      </c>
      <c r="E40" s="561">
        <v>0.42209999999999998</v>
      </c>
      <c r="F40" s="561" t="s">
        <v>93</v>
      </c>
      <c r="G40" s="562">
        <v>27.235099999999999</v>
      </c>
      <c r="H40" s="562">
        <v>0.42209999999999998</v>
      </c>
      <c r="I40" s="562">
        <v>27.657299999999999</v>
      </c>
    </row>
    <row r="41" spans="1:9" ht="14.25" customHeight="1">
      <c r="A41" s="529" t="s">
        <v>533</v>
      </c>
      <c r="B41" s="547">
        <v>4.4728000000000003</v>
      </c>
      <c r="C41" s="547">
        <v>11.5382</v>
      </c>
      <c r="D41" s="547">
        <v>2.4457</v>
      </c>
      <c r="E41" s="547">
        <v>0.42209999999999998</v>
      </c>
      <c r="F41" s="547" t="s">
        <v>93</v>
      </c>
      <c r="G41" s="548">
        <v>18.456700000000001</v>
      </c>
      <c r="H41" s="548">
        <v>0.42209999999999998</v>
      </c>
      <c r="I41" s="548">
        <v>18.878900000000002</v>
      </c>
    </row>
    <row r="42" spans="1:9" ht="14.25" customHeight="1">
      <c r="A42" s="530" t="s">
        <v>714</v>
      </c>
      <c r="B42" s="545">
        <v>1.8273999999999999</v>
      </c>
      <c r="C42" s="545">
        <v>5.1761999999999997</v>
      </c>
      <c r="D42" s="545">
        <v>0.3876</v>
      </c>
      <c r="E42" s="545" t="s">
        <v>93</v>
      </c>
      <c r="F42" s="545" t="s">
        <v>93</v>
      </c>
      <c r="G42" s="546">
        <v>7.3913000000000002</v>
      </c>
      <c r="H42" s="546" t="s">
        <v>93</v>
      </c>
      <c r="I42" s="546">
        <v>7.3913000000000002</v>
      </c>
    </row>
    <row r="43" spans="1:9" ht="14.25" customHeight="1">
      <c r="A43" s="557" t="s">
        <v>490</v>
      </c>
      <c r="B43" s="558">
        <v>376.428</v>
      </c>
      <c r="C43" s="558">
        <v>770.49490000000003</v>
      </c>
      <c r="D43" s="558">
        <v>154.90809999999999</v>
      </c>
      <c r="E43" s="558">
        <v>14.4869</v>
      </c>
      <c r="F43" s="558" t="s">
        <v>93</v>
      </c>
      <c r="G43" s="559">
        <v>1301.8309999999999</v>
      </c>
      <c r="H43" s="559">
        <v>14.4869</v>
      </c>
      <c r="I43" s="559">
        <v>1316.3179</v>
      </c>
    </row>
    <row r="44" spans="1:9" ht="14.25" customHeight="1">
      <c r="A44" s="530" t="s">
        <v>534</v>
      </c>
      <c r="B44" s="545">
        <v>35.986499999999999</v>
      </c>
      <c r="C44" s="545">
        <v>60.4786</v>
      </c>
      <c r="D44" s="545">
        <v>12.632899999999999</v>
      </c>
      <c r="E44" s="545">
        <v>2.2934000000000001</v>
      </c>
      <c r="F44" s="545" t="s">
        <v>93</v>
      </c>
      <c r="G44" s="546">
        <v>109.098</v>
      </c>
      <c r="H44" s="546">
        <v>2.2934000000000001</v>
      </c>
      <c r="I44" s="546">
        <v>111.39149999999999</v>
      </c>
    </row>
    <row r="45" spans="1:9" ht="14.25" customHeight="1">
      <c r="A45" s="529" t="s">
        <v>491</v>
      </c>
      <c r="B45" s="547">
        <v>10.110900000000001</v>
      </c>
      <c r="C45" s="547">
        <v>19.077000000000002</v>
      </c>
      <c r="D45" s="547">
        <v>7.6760000000000002</v>
      </c>
      <c r="E45" s="547" t="s">
        <v>93</v>
      </c>
      <c r="F45" s="547" t="s">
        <v>93</v>
      </c>
      <c r="G45" s="548">
        <v>36.863799999999998</v>
      </c>
      <c r="H45" s="548" t="s">
        <v>93</v>
      </c>
      <c r="I45" s="548">
        <v>36.863799999999998</v>
      </c>
    </row>
    <row r="46" spans="1:9" s="7" customFormat="1" ht="14.25" customHeight="1">
      <c r="A46" s="530" t="s">
        <v>492</v>
      </c>
      <c r="B46" s="545">
        <v>275.14139999999998</v>
      </c>
      <c r="C46" s="545">
        <v>578.89080000000001</v>
      </c>
      <c r="D46" s="545">
        <v>114.8321</v>
      </c>
      <c r="E46" s="545">
        <v>11.9498</v>
      </c>
      <c r="F46" s="545" t="s">
        <v>93</v>
      </c>
      <c r="G46" s="546">
        <v>968.86429999999996</v>
      </c>
      <c r="H46" s="546">
        <v>11.9498</v>
      </c>
      <c r="I46" s="546">
        <v>980.81420000000003</v>
      </c>
    </row>
    <row r="47" spans="1:9" ht="14.25" customHeight="1">
      <c r="A47" s="529" t="s">
        <v>493</v>
      </c>
      <c r="B47" s="547">
        <v>4.6619000000000002</v>
      </c>
      <c r="C47" s="547">
        <v>13.343999999999999</v>
      </c>
      <c r="D47" s="547">
        <v>3.8904999999999998</v>
      </c>
      <c r="E47" s="547">
        <v>2.0000000000000001E-4</v>
      </c>
      <c r="F47" s="547" t="s">
        <v>93</v>
      </c>
      <c r="G47" s="548">
        <v>21.8964</v>
      </c>
      <c r="H47" s="548">
        <v>2.0000000000000001E-4</v>
      </c>
      <c r="I47" s="548">
        <v>21.896599999999999</v>
      </c>
    </row>
    <row r="48" spans="1:9" ht="14.25" customHeight="1">
      <c r="A48" s="587" t="s">
        <v>494</v>
      </c>
      <c r="B48" s="593">
        <v>2.8801999999999999</v>
      </c>
      <c r="C48" s="593">
        <v>13.5939</v>
      </c>
      <c r="D48" s="593">
        <v>5.3914999999999997</v>
      </c>
      <c r="E48" s="593">
        <v>8.9999999999999998E-4</v>
      </c>
      <c r="F48" s="593" t="s">
        <v>93</v>
      </c>
      <c r="G48" s="594">
        <v>21.865600000000001</v>
      </c>
      <c r="H48" s="594">
        <v>8.9999999999999998E-4</v>
      </c>
      <c r="I48" s="594">
        <v>21.866399999999999</v>
      </c>
    </row>
    <row r="49" spans="1:9" s="47" customFormat="1" ht="14.25" customHeight="1">
      <c r="A49" s="529" t="s">
        <v>495</v>
      </c>
      <c r="B49" s="547">
        <v>25.320799999999998</v>
      </c>
      <c r="C49" s="547">
        <v>49.425600000000003</v>
      </c>
      <c r="D49" s="547">
        <v>10.485099999999999</v>
      </c>
      <c r="E49" s="547">
        <v>0.2427</v>
      </c>
      <c r="F49" s="547" t="s">
        <v>93</v>
      </c>
      <c r="G49" s="548">
        <v>85.231499999999997</v>
      </c>
      <c r="H49" s="548">
        <v>0.2427</v>
      </c>
      <c r="I49" s="548">
        <v>85.474100000000007</v>
      </c>
    </row>
    <row r="50" spans="1:9" s="7" customFormat="1" ht="14.25" customHeight="1">
      <c r="A50" s="554" t="s">
        <v>496</v>
      </c>
      <c r="B50" s="555">
        <v>77.821399999999997</v>
      </c>
      <c r="C50" s="555">
        <v>105.83</v>
      </c>
      <c r="D50" s="555">
        <v>18.299299999999999</v>
      </c>
      <c r="E50" s="555">
        <v>3.3397000000000001</v>
      </c>
      <c r="F50" s="555" t="s">
        <v>93</v>
      </c>
      <c r="G50" s="556">
        <v>201.95070000000001</v>
      </c>
      <c r="H50" s="556">
        <v>3.3397000000000001</v>
      </c>
      <c r="I50" s="556">
        <v>205.29040000000001</v>
      </c>
    </row>
    <row r="51" spans="1:9" ht="15.75" customHeight="1">
      <c r="A51" s="528" t="s">
        <v>497</v>
      </c>
      <c r="B51" s="542">
        <v>23.432099999999998</v>
      </c>
      <c r="C51" s="542">
        <v>24.2791</v>
      </c>
      <c r="D51" s="542">
        <v>1.4918</v>
      </c>
      <c r="E51" s="542" t="s">
        <v>93</v>
      </c>
      <c r="F51" s="542" t="s">
        <v>93</v>
      </c>
      <c r="G51" s="543">
        <v>49.203000000000003</v>
      </c>
      <c r="H51" s="543" t="s">
        <v>93</v>
      </c>
      <c r="I51" s="543">
        <v>49.203000000000003</v>
      </c>
    </row>
    <row r="52" spans="1:9" ht="15.75" customHeight="1">
      <c r="A52" s="527" t="s">
        <v>498</v>
      </c>
      <c r="B52" s="541">
        <v>7.0433000000000003</v>
      </c>
      <c r="C52" s="541">
        <v>21.659500000000001</v>
      </c>
      <c r="D52" s="541">
        <v>5.2047999999999996</v>
      </c>
      <c r="E52" s="541">
        <v>-8.6E-3</v>
      </c>
      <c r="F52" s="541" t="s">
        <v>93</v>
      </c>
      <c r="G52" s="272">
        <v>33.907600000000002</v>
      </c>
      <c r="H52" s="272">
        <v>-8.6E-3</v>
      </c>
      <c r="I52" s="272">
        <v>33.899000000000001</v>
      </c>
    </row>
    <row r="53" spans="1:9" ht="14.25" customHeight="1">
      <c r="A53" s="528" t="s">
        <v>499</v>
      </c>
      <c r="B53" s="542">
        <v>44.989199999999997</v>
      </c>
      <c r="C53" s="542">
        <v>57.871099999999998</v>
      </c>
      <c r="D53" s="542">
        <v>11.4434</v>
      </c>
      <c r="E53" s="542">
        <v>3.3483000000000001</v>
      </c>
      <c r="F53" s="542" t="s">
        <v>93</v>
      </c>
      <c r="G53" s="543">
        <v>114.3036</v>
      </c>
      <c r="H53" s="543">
        <v>3.3483000000000001</v>
      </c>
      <c r="I53" s="543">
        <v>117.6519</v>
      </c>
    </row>
    <row r="54" spans="1:9" ht="14.25" customHeight="1">
      <c r="A54" s="527" t="s">
        <v>500</v>
      </c>
      <c r="B54" s="541">
        <v>2.3567999999999998</v>
      </c>
      <c r="C54" s="541">
        <v>2.0203000000000002</v>
      </c>
      <c r="D54" s="541">
        <v>0.15939999999999999</v>
      </c>
      <c r="E54" s="541">
        <v>0</v>
      </c>
      <c r="F54" s="541" t="s">
        <v>93</v>
      </c>
      <c r="G54" s="272">
        <v>4.5365000000000002</v>
      </c>
      <c r="H54" s="272">
        <v>0</v>
      </c>
      <c r="I54" s="272">
        <v>4.5365000000000002</v>
      </c>
    </row>
    <row r="55" spans="1:9" s="7" customFormat="1" ht="14.25" customHeight="1">
      <c r="A55" s="526" t="s">
        <v>501</v>
      </c>
      <c r="B55" s="552">
        <v>82.638199999999998</v>
      </c>
      <c r="C55" s="552">
        <v>163.45439999999999</v>
      </c>
      <c r="D55" s="552">
        <v>23.0715</v>
      </c>
      <c r="E55" s="552">
        <v>3.4666999999999999</v>
      </c>
      <c r="F55" s="552" t="s">
        <v>93</v>
      </c>
      <c r="G55" s="553">
        <v>269.16410000000002</v>
      </c>
      <c r="H55" s="553">
        <v>3.4666999999999999</v>
      </c>
      <c r="I55" s="553">
        <v>272.63080000000002</v>
      </c>
    </row>
    <row r="56" spans="1:9" s="47" customFormat="1" ht="14.25" customHeight="1">
      <c r="A56" s="527" t="s">
        <v>502</v>
      </c>
      <c r="B56" s="541">
        <v>33.216999999999999</v>
      </c>
      <c r="C56" s="541">
        <v>77.732399999999998</v>
      </c>
      <c r="D56" s="541">
        <v>14.646599999999999</v>
      </c>
      <c r="E56" s="541">
        <v>2.4716</v>
      </c>
      <c r="F56" s="541" t="s">
        <v>93</v>
      </c>
      <c r="G56" s="272">
        <v>125.5959</v>
      </c>
      <c r="H56" s="272">
        <v>2.4716</v>
      </c>
      <c r="I56" s="272">
        <v>128.0675</v>
      </c>
    </row>
    <row r="57" spans="1:9" ht="14.25" customHeight="1">
      <c r="A57" s="528" t="s">
        <v>503</v>
      </c>
      <c r="B57" s="542">
        <v>0.44059999999999999</v>
      </c>
      <c r="C57" s="542">
        <v>1.0230999999999999</v>
      </c>
      <c r="D57" s="542">
        <v>0.23699999999999999</v>
      </c>
      <c r="E57" s="542">
        <v>5.5999999999999999E-3</v>
      </c>
      <c r="F57" s="542" t="s">
        <v>93</v>
      </c>
      <c r="G57" s="543">
        <v>1.7007000000000001</v>
      </c>
      <c r="H57" s="543">
        <v>5.5999999999999999E-3</v>
      </c>
      <c r="I57" s="543">
        <v>1.7062999999999999</v>
      </c>
    </row>
    <row r="58" spans="1:9" ht="14.25" customHeight="1">
      <c r="A58" s="527" t="s">
        <v>504</v>
      </c>
      <c r="B58" s="541">
        <v>39.5381</v>
      </c>
      <c r="C58" s="541">
        <v>57.528199999999998</v>
      </c>
      <c r="D58" s="541">
        <v>5.9177</v>
      </c>
      <c r="E58" s="541">
        <v>0.90290000000000004</v>
      </c>
      <c r="F58" s="541" t="s">
        <v>93</v>
      </c>
      <c r="G58" s="272">
        <v>102.98399999999999</v>
      </c>
      <c r="H58" s="272">
        <v>0.90290000000000004</v>
      </c>
      <c r="I58" s="272">
        <v>103.88679999999999</v>
      </c>
    </row>
    <row r="59" spans="1:9" ht="14.25" customHeight="1">
      <c r="A59" s="528" t="s">
        <v>505</v>
      </c>
      <c r="B59" s="542">
        <v>4.6624999999999996</v>
      </c>
      <c r="C59" s="542">
        <v>14.2263</v>
      </c>
      <c r="D59" s="542">
        <v>2.2703000000000002</v>
      </c>
      <c r="E59" s="542">
        <v>8.6699999999999999E-2</v>
      </c>
      <c r="F59" s="542" t="s">
        <v>93</v>
      </c>
      <c r="G59" s="543">
        <v>21.159099999999999</v>
      </c>
      <c r="H59" s="543">
        <v>8.6699999999999999E-2</v>
      </c>
      <c r="I59" s="543">
        <v>21.245699999999999</v>
      </c>
    </row>
    <row r="60" spans="1:9" s="7" customFormat="1" ht="14.25" customHeight="1">
      <c r="A60" s="554" t="s">
        <v>506</v>
      </c>
      <c r="B60" s="555">
        <v>653.98270000000002</v>
      </c>
      <c r="C60" s="555">
        <v>186.29599999999999</v>
      </c>
      <c r="D60" s="555">
        <v>39.482999999999997</v>
      </c>
      <c r="E60" s="555">
        <v>8.5998000000000001</v>
      </c>
      <c r="F60" s="555" t="s">
        <v>93</v>
      </c>
      <c r="G60" s="556">
        <v>879.76170000000002</v>
      </c>
      <c r="H60" s="556">
        <v>8.5998000000000001</v>
      </c>
      <c r="I60" s="556">
        <v>888.3614</v>
      </c>
    </row>
    <row r="61" spans="1:9" ht="14.25" customHeight="1">
      <c r="A61" s="563" t="s">
        <v>508</v>
      </c>
      <c r="B61" s="564">
        <f>SUM(B9,B13,B18,B25,B29,B33,B40,B43,B50,B55,B60)</f>
        <v>2218.3223000000003</v>
      </c>
      <c r="C61" s="564">
        <f t="shared" ref="C61:I61" si="0">SUM(C9,C13,C18,C25,C29,C33,C40,C43,C50,C55,C60)</f>
        <v>2764.8564999999999</v>
      </c>
      <c r="D61" s="564">
        <f t="shared" si="0"/>
        <v>448.15540000000004</v>
      </c>
      <c r="E61" s="564">
        <f t="shared" si="0"/>
        <v>56.615300000000005</v>
      </c>
      <c r="F61" s="564" t="s">
        <v>93</v>
      </c>
      <c r="G61" s="564">
        <f t="shared" si="0"/>
        <v>5431.3342000000002</v>
      </c>
      <c r="H61" s="564">
        <f t="shared" si="0"/>
        <v>56.615300000000005</v>
      </c>
      <c r="I61" s="564">
        <f t="shared" si="0"/>
        <v>5487.9492999999993</v>
      </c>
    </row>
    <row r="62" spans="1:9" ht="15" customHeight="1">
      <c r="A62" s="566" t="s">
        <v>570</v>
      </c>
      <c r="B62" s="3"/>
      <c r="C62" s="213"/>
      <c r="D62" s="3"/>
      <c r="E62" s="3"/>
      <c r="F62" s="213"/>
      <c r="G62" s="3"/>
      <c r="H62" s="3"/>
      <c r="I62" s="3"/>
    </row>
    <row r="63" spans="1:9" ht="15" customHeight="1">
      <c r="A63" s="566" t="s">
        <v>718</v>
      </c>
      <c r="B63" s="3"/>
      <c r="C63" s="213"/>
      <c r="D63" s="3"/>
      <c r="E63" s="3"/>
      <c r="F63" s="213"/>
      <c r="G63" s="3"/>
      <c r="H63" s="3"/>
      <c r="I63" s="3"/>
    </row>
    <row r="64" spans="1:9" ht="15" customHeight="1">
      <c r="A64" s="566" t="s">
        <v>550</v>
      </c>
      <c r="B64" s="3"/>
      <c r="C64" s="213"/>
      <c r="D64" s="3"/>
      <c r="E64" s="3"/>
      <c r="F64" s="213"/>
      <c r="G64" s="3"/>
      <c r="H64" s="3"/>
      <c r="I64" s="3"/>
    </row>
    <row r="65" spans="1:9" ht="15" customHeight="1">
      <c r="A65" s="38" t="s">
        <v>568</v>
      </c>
      <c r="B65" s="3"/>
      <c r="C65" s="213"/>
      <c r="D65" s="3"/>
      <c r="E65" s="3"/>
      <c r="F65" s="213"/>
      <c r="G65" s="3"/>
      <c r="H65" s="3"/>
      <c r="I65" s="3"/>
    </row>
    <row r="66" spans="1:9">
      <c r="A66" s="244" t="s">
        <v>339</v>
      </c>
      <c r="B66" s="3"/>
      <c r="C66" s="213"/>
      <c r="D66" s="3"/>
      <c r="E66" s="3"/>
      <c r="F66" s="213"/>
      <c r="G66" s="3"/>
      <c r="H66" s="3"/>
      <c r="I66" s="3"/>
    </row>
    <row r="69" spans="1:9" ht="16.5">
      <c r="A69" s="88" t="s">
        <v>748</v>
      </c>
    </row>
    <row r="70" spans="1:9" ht="13.5" thickBot="1">
      <c r="A70" s="206"/>
      <c r="I70" s="444" t="s">
        <v>27</v>
      </c>
    </row>
    <row r="71" spans="1:9">
      <c r="A71" s="205" t="s">
        <v>512</v>
      </c>
      <c r="B71" s="531" t="s">
        <v>104</v>
      </c>
      <c r="C71" s="531" t="s">
        <v>105</v>
      </c>
      <c r="D71" s="531" t="s">
        <v>106</v>
      </c>
      <c r="E71" s="531" t="s">
        <v>377</v>
      </c>
      <c r="F71" s="532">
        <v>300000</v>
      </c>
      <c r="G71" s="533" t="s">
        <v>562</v>
      </c>
      <c r="H71" s="533" t="s">
        <v>562</v>
      </c>
      <c r="I71" s="533" t="s">
        <v>527</v>
      </c>
    </row>
    <row r="72" spans="1:9">
      <c r="A72" s="204"/>
      <c r="B72" s="534" t="s">
        <v>40</v>
      </c>
      <c r="C72" s="534" t="s">
        <v>40</v>
      </c>
      <c r="D72" s="534" t="s">
        <v>40</v>
      </c>
      <c r="E72" s="534" t="s">
        <v>40</v>
      </c>
      <c r="F72" s="534" t="s">
        <v>42</v>
      </c>
      <c r="G72" s="535" t="s">
        <v>513</v>
      </c>
      <c r="H72" s="535" t="s">
        <v>398</v>
      </c>
      <c r="I72" s="535" t="s">
        <v>566</v>
      </c>
    </row>
    <row r="73" spans="1:9" ht="13.5" thickBot="1">
      <c r="A73" s="207"/>
      <c r="B73" s="536" t="s">
        <v>107</v>
      </c>
      <c r="C73" s="536" t="s">
        <v>108</v>
      </c>
      <c r="D73" s="536" t="s">
        <v>109</v>
      </c>
      <c r="E73" s="536" t="s">
        <v>378</v>
      </c>
      <c r="F73" s="536" t="s">
        <v>110</v>
      </c>
      <c r="G73" s="537" t="s">
        <v>398</v>
      </c>
      <c r="H73" s="537" t="s">
        <v>110</v>
      </c>
      <c r="I73" s="537" t="s">
        <v>514</v>
      </c>
    </row>
    <row r="75" spans="1:9">
      <c r="A75" s="549" t="s">
        <v>462</v>
      </c>
      <c r="B75" s="567">
        <f t="shared" ref="B75:I84" si="1">IF(B9="-","-",B9/B$61)</f>
        <v>0.19660610182749366</v>
      </c>
      <c r="C75" s="567">
        <f t="shared" si="1"/>
        <v>0.210151991613308</v>
      </c>
      <c r="D75" s="567">
        <f t="shared" si="1"/>
        <v>0.25620978794409255</v>
      </c>
      <c r="E75" s="567">
        <f t="shared" si="1"/>
        <v>0.2128541224721939</v>
      </c>
      <c r="F75" s="567" t="str">
        <f t="shared" si="1"/>
        <v>-</v>
      </c>
      <c r="G75" s="568">
        <f t="shared" si="1"/>
        <v>0.2084198022651598</v>
      </c>
      <c r="H75" s="568">
        <f t="shared" si="1"/>
        <v>0.2128541224721939</v>
      </c>
      <c r="I75" s="568">
        <f t="shared" si="1"/>
        <v>0.20846555561291355</v>
      </c>
    </row>
    <row r="76" spans="1:9">
      <c r="A76" s="527" t="s">
        <v>463</v>
      </c>
      <c r="B76" s="569">
        <f t="shared" si="1"/>
        <v>0.17413497578778339</v>
      </c>
      <c r="C76" s="569">
        <f t="shared" si="1"/>
        <v>0.19158802635869168</v>
      </c>
      <c r="D76" s="569">
        <f t="shared" si="1"/>
        <v>0.24627528754534697</v>
      </c>
      <c r="E76" s="569">
        <f t="shared" si="1"/>
        <v>0.20823876231336758</v>
      </c>
      <c r="F76" s="569" t="str">
        <f t="shared" si="1"/>
        <v>-</v>
      </c>
      <c r="G76" s="570">
        <f t="shared" si="1"/>
        <v>0.18897209455459396</v>
      </c>
      <c r="H76" s="570">
        <f t="shared" si="1"/>
        <v>0.20823876231336758</v>
      </c>
      <c r="I76" s="570">
        <f t="shared" si="1"/>
        <v>0.18917086205588673</v>
      </c>
    </row>
    <row r="77" spans="1:9">
      <c r="A77" s="528" t="s">
        <v>464</v>
      </c>
      <c r="B77" s="571">
        <f t="shared" si="1"/>
        <v>4.3741615003374396E-3</v>
      </c>
      <c r="C77" s="571">
        <f t="shared" si="1"/>
        <v>6.9406495418478324E-3</v>
      </c>
      <c r="D77" s="571">
        <f t="shared" si="1"/>
        <v>4.3264010653447441E-3</v>
      </c>
      <c r="E77" s="571">
        <f t="shared" si="1"/>
        <v>4.6153601588263234E-3</v>
      </c>
      <c r="F77" s="571" t="str">
        <f t="shared" si="1"/>
        <v>-</v>
      </c>
      <c r="G77" s="572">
        <f t="shared" si="1"/>
        <v>5.6767083122964516E-3</v>
      </c>
      <c r="H77" s="572">
        <f t="shared" si="1"/>
        <v>4.6153601588263234E-3</v>
      </c>
      <c r="I77" s="572">
        <f t="shared" si="1"/>
        <v>5.665759339285442E-3</v>
      </c>
    </row>
    <row r="78" spans="1:9">
      <c r="A78" s="527" t="s">
        <v>465</v>
      </c>
      <c r="B78" s="569">
        <f t="shared" si="1"/>
        <v>1.2387740050217227E-4</v>
      </c>
      <c r="C78" s="569">
        <f t="shared" si="1"/>
        <v>5.6350121606672893E-5</v>
      </c>
      <c r="D78" s="569" t="str">
        <f t="shared" si="1"/>
        <v>-</v>
      </c>
      <c r="E78" s="569" t="str">
        <f t="shared" si="1"/>
        <v>-</v>
      </c>
      <c r="F78" s="569" t="str">
        <f t="shared" si="1"/>
        <v>-</v>
      </c>
      <c r="G78" s="570">
        <f t="shared" si="1"/>
        <v>7.9280704177621758E-5</v>
      </c>
      <c r="H78" s="570" t="str">
        <f t="shared" si="1"/>
        <v>-</v>
      </c>
      <c r="I78" s="570">
        <f t="shared" si="1"/>
        <v>7.8462823991468002E-5</v>
      </c>
    </row>
    <row r="79" spans="1:9">
      <c r="A79" s="526" t="s">
        <v>466</v>
      </c>
      <c r="B79" s="573">
        <f t="shared" si="1"/>
        <v>1.4141497833745797E-2</v>
      </c>
      <c r="C79" s="573">
        <f t="shared" si="1"/>
        <v>3.4464392636652214E-2</v>
      </c>
      <c r="D79" s="573">
        <f t="shared" si="1"/>
        <v>2.389751412121777E-2</v>
      </c>
      <c r="E79" s="573" t="str">
        <f t="shared" si="1"/>
        <v>-</v>
      </c>
      <c r="F79" s="573" t="str">
        <f t="shared" si="1"/>
        <v>-</v>
      </c>
      <c r="G79" s="574">
        <f t="shared" si="1"/>
        <v>2.52919991555666E-2</v>
      </c>
      <c r="H79" s="574" t="str">
        <f t="shared" si="1"/>
        <v>-</v>
      </c>
      <c r="I79" s="574">
        <f t="shared" si="1"/>
        <v>2.5031080370950226E-2</v>
      </c>
    </row>
    <row r="80" spans="1:9">
      <c r="A80" s="527" t="s">
        <v>467</v>
      </c>
      <c r="B80" s="569">
        <f t="shared" si="1"/>
        <v>1.0441674773769348E-3</v>
      </c>
      <c r="C80" s="569">
        <f t="shared" si="1"/>
        <v>2.9290851080336355E-3</v>
      </c>
      <c r="D80" s="569">
        <f t="shared" si="1"/>
        <v>3.1216850226506248E-4</v>
      </c>
      <c r="E80" s="569" t="str">
        <f t="shared" si="1"/>
        <v>-</v>
      </c>
      <c r="F80" s="569" t="str">
        <f t="shared" si="1"/>
        <v>-</v>
      </c>
      <c r="G80" s="570">
        <f t="shared" si="1"/>
        <v>1.943279424786639E-3</v>
      </c>
      <c r="H80" s="570" t="str">
        <f t="shared" si="1"/>
        <v>-</v>
      </c>
      <c r="I80" s="570">
        <f t="shared" si="1"/>
        <v>1.9232320531824159E-3</v>
      </c>
    </row>
    <row r="81" spans="1:9">
      <c r="A81" s="528" t="s">
        <v>468</v>
      </c>
      <c r="B81" s="571">
        <f t="shared" si="1"/>
        <v>1.0623208358857501E-2</v>
      </c>
      <c r="C81" s="571">
        <f t="shared" si="1"/>
        <v>2.7472058676462956E-2</v>
      </c>
      <c r="D81" s="571">
        <f t="shared" si="1"/>
        <v>2.3382291053505099E-2</v>
      </c>
      <c r="E81" s="571" t="str">
        <f t="shared" si="1"/>
        <v>-</v>
      </c>
      <c r="F81" s="571" t="str">
        <f t="shared" si="1"/>
        <v>-</v>
      </c>
      <c r="G81" s="572">
        <f t="shared" si="1"/>
        <v>2.025301628465433E-2</v>
      </c>
      <c r="H81" s="572" t="str">
        <f t="shared" si="1"/>
        <v>-</v>
      </c>
      <c r="I81" s="572">
        <f t="shared" si="1"/>
        <v>2.0044080946593296E-2</v>
      </c>
    </row>
    <row r="82" spans="1:9">
      <c r="A82" s="527" t="s">
        <v>469</v>
      </c>
      <c r="B82" s="569">
        <f t="shared" si="1"/>
        <v>6.6617912104115792E-4</v>
      </c>
      <c r="C82" s="569">
        <f t="shared" si="1"/>
        <v>1.7192574008813839E-3</v>
      </c>
      <c r="D82" s="569">
        <f t="shared" si="1"/>
        <v>2.0037692282632319E-4</v>
      </c>
      <c r="E82" s="569" t="str">
        <f t="shared" si="1"/>
        <v>-</v>
      </c>
      <c r="F82" s="569" t="str">
        <f t="shared" si="1"/>
        <v>-</v>
      </c>
      <c r="G82" s="570">
        <f t="shared" si="1"/>
        <v>1.163820852710555E-3</v>
      </c>
      <c r="H82" s="570" t="str">
        <f t="shared" si="1"/>
        <v>-</v>
      </c>
      <c r="I82" s="570">
        <f t="shared" si="1"/>
        <v>1.1518145767126532E-3</v>
      </c>
    </row>
    <row r="83" spans="1:9">
      <c r="A83" s="544" t="s">
        <v>470</v>
      </c>
      <c r="B83" s="571">
        <f t="shared" si="1"/>
        <v>9.1249139045304628E-4</v>
      </c>
      <c r="C83" s="571">
        <f t="shared" si="1"/>
        <v>1.0704353010725874E-3</v>
      </c>
      <c r="D83" s="571">
        <f t="shared" si="1"/>
        <v>2.9007795063944334E-6</v>
      </c>
      <c r="E83" s="571" t="str">
        <f t="shared" si="1"/>
        <v>-</v>
      </c>
      <c r="F83" s="571" t="str">
        <f t="shared" si="1"/>
        <v>-</v>
      </c>
      <c r="G83" s="572">
        <f t="shared" si="1"/>
        <v>9.1784077658119438E-4</v>
      </c>
      <c r="H83" s="572" t="str">
        <f t="shared" si="1"/>
        <v>-</v>
      </c>
      <c r="I83" s="572">
        <f t="shared" si="1"/>
        <v>9.0837209447252015E-4</v>
      </c>
    </row>
    <row r="84" spans="1:9">
      <c r="A84" s="554" t="s">
        <v>471</v>
      </c>
      <c r="B84" s="575">
        <f t="shared" si="1"/>
        <v>3.7950436688122369E-2</v>
      </c>
      <c r="C84" s="575">
        <f t="shared" si="1"/>
        <v>3.6911029559761964E-2</v>
      </c>
      <c r="D84" s="575">
        <f t="shared" si="1"/>
        <v>8.797617969124101E-3</v>
      </c>
      <c r="E84" s="575" t="str">
        <f t="shared" si="1"/>
        <v>-</v>
      </c>
      <c r="F84" s="575" t="str">
        <f t="shared" si="1"/>
        <v>-</v>
      </c>
      <c r="G84" s="576">
        <f t="shared" si="1"/>
        <v>3.5015834599167184E-2</v>
      </c>
      <c r="H84" s="576" t="str">
        <f t="shared" si="1"/>
        <v>-</v>
      </c>
      <c r="I84" s="576">
        <f t="shared" si="1"/>
        <v>3.4654602220906092E-2</v>
      </c>
    </row>
    <row r="85" spans="1:9">
      <c r="A85" s="528" t="s">
        <v>529</v>
      </c>
      <c r="B85" s="571">
        <f t="shared" ref="B85:I94" si="2">IF(B19="-","-",B19/B$61)</f>
        <v>4.5204432196349455E-3</v>
      </c>
      <c r="C85" s="571">
        <f t="shared" si="2"/>
        <v>1.5890517283627561E-3</v>
      </c>
      <c r="D85" s="571">
        <f t="shared" si="2"/>
        <v>2.008231965965377E-5</v>
      </c>
      <c r="E85" s="571" t="str">
        <f t="shared" si="2"/>
        <v>-</v>
      </c>
      <c r="F85" s="571" t="str">
        <f t="shared" si="2"/>
        <v>-</v>
      </c>
      <c r="G85" s="572">
        <f t="shared" si="2"/>
        <v>2.6568609974322701E-3</v>
      </c>
      <c r="H85" s="572" t="str">
        <f t="shared" si="2"/>
        <v>-</v>
      </c>
      <c r="I85" s="572">
        <f t="shared" si="2"/>
        <v>2.6294521343336757E-3</v>
      </c>
    </row>
    <row r="86" spans="1:9">
      <c r="A86" s="527" t="s">
        <v>473</v>
      </c>
      <c r="B86" s="569">
        <f t="shared" si="2"/>
        <v>1.5859823435034663E-2</v>
      </c>
      <c r="C86" s="569">
        <f t="shared" si="2"/>
        <v>1.5173662719927782E-2</v>
      </c>
      <c r="D86" s="569">
        <f t="shared" si="2"/>
        <v>5.2504109065739247E-4</v>
      </c>
      <c r="E86" s="569" t="str">
        <f t="shared" si="2"/>
        <v>-</v>
      </c>
      <c r="F86" s="569" t="str">
        <f t="shared" si="2"/>
        <v>-</v>
      </c>
      <c r="G86" s="570">
        <f t="shared" si="2"/>
        <v>1.4245210688747527E-2</v>
      </c>
      <c r="H86" s="570" t="str">
        <f t="shared" si="2"/>
        <v>-</v>
      </c>
      <c r="I86" s="570">
        <f t="shared" si="2"/>
        <v>1.4098253422275607E-2</v>
      </c>
    </row>
    <row r="87" spans="1:9">
      <c r="A87" s="544" t="s">
        <v>474</v>
      </c>
      <c r="B87" s="571">
        <f t="shared" si="2"/>
        <v>5.797173837183172E-4</v>
      </c>
      <c r="C87" s="571">
        <f t="shared" si="2"/>
        <v>1.2201718244690097E-3</v>
      </c>
      <c r="D87" s="571">
        <f t="shared" si="2"/>
        <v>2.4297375419329989E-3</v>
      </c>
      <c r="E87" s="571" t="str">
        <f t="shared" si="2"/>
        <v>-</v>
      </c>
      <c r="F87" s="571" t="str">
        <f t="shared" si="2"/>
        <v>-</v>
      </c>
      <c r="G87" s="572">
        <f t="shared" si="2"/>
        <v>1.058395559603016E-3</v>
      </c>
      <c r="H87" s="572" t="str">
        <f t="shared" si="2"/>
        <v>-</v>
      </c>
      <c r="I87" s="572">
        <f t="shared" si="2"/>
        <v>1.0474768781118297E-3</v>
      </c>
    </row>
    <row r="88" spans="1:9">
      <c r="A88" s="527" t="s">
        <v>475</v>
      </c>
      <c r="B88" s="569">
        <f t="shared" si="2"/>
        <v>2.2688317202599457E-4</v>
      </c>
      <c r="C88" s="569">
        <f t="shared" si="2"/>
        <v>5.1991848401535489E-4</v>
      </c>
      <c r="D88" s="569">
        <f t="shared" si="2"/>
        <v>5.3715742351871697E-3</v>
      </c>
      <c r="E88" s="569" t="str">
        <f t="shared" si="2"/>
        <v>-</v>
      </c>
      <c r="F88" s="569" t="str">
        <f t="shared" si="2"/>
        <v>-</v>
      </c>
      <c r="G88" s="570">
        <f t="shared" si="2"/>
        <v>8.0053994836112267E-4</v>
      </c>
      <c r="H88" s="570" t="str">
        <f t="shared" si="2"/>
        <v>-</v>
      </c>
      <c r="I88" s="570">
        <f t="shared" si="2"/>
        <v>7.9228137184139083E-4</v>
      </c>
    </row>
    <row r="89" spans="1:9">
      <c r="A89" s="528" t="s">
        <v>476</v>
      </c>
      <c r="B89" s="571">
        <f t="shared" si="2"/>
        <v>1.2853226963457923E-2</v>
      </c>
      <c r="C89" s="571">
        <f t="shared" si="2"/>
        <v>1.3964088190472092E-2</v>
      </c>
      <c r="D89" s="571">
        <f t="shared" si="2"/>
        <v>2.2313688510726412E-7</v>
      </c>
      <c r="E89" s="571" t="str">
        <f t="shared" si="2"/>
        <v>-</v>
      </c>
      <c r="F89" s="571" t="str">
        <f t="shared" si="2"/>
        <v>-</v>
      </c>
      <c r="G89" s="572">
        <f t="shared" si="2"/>
        <v>1.2358178953524899E-2</v>
      </c>
      <c r="H89" s="572" t="str">
        <f t="shared" si="2"/>
        <v>-</v>
      </c>
      <c r="I89" s="572">
        <f t="shared" si="2"/>
        <v>1.2230688792988668E-2</v>
      </c>
    </row>
    <row r="90" spans="1:9">
      <c r="A90" s="527" t="s">
        <v>477</v>
      </c>
      <c r="B90" s="569">
        <f t="shared" si="2"/>
        <v>2.6580447755495218E-3</v>
      </c>
      <c r="C90" s="569">
        <f t="shared" si="2"/>
        <v>3.6465907000960088E-3</v>
      </c>
      <c r="D90" s="569">
        <f t="shared" si="2"/>
        <v>4.0075384565264638E-4</v>
      </c>
      <c r="E90" s="569" t="str">
        <f t="shared" si="2"/>
        <v>-</v>
      </c>
      <c r="F90" s="569" t="str">
        <f t="shared" si="2"/>
        <v>-</v>
      </c>
      <c r="G90" s="570">
        <f t="shared" si="2"/>
        <v>2.9750148683540777E-3</v>
      </c>
      <c r="H90" s="570" t="str">
        <f t="shared" si="2"/>
        <v>-</v>
      </c>
      <c r="I90" s="570">
        <f t="shared" si="2"/>
        <v>2.9443238478897762E-3</v>
      </c>
    </row>
    <row r="91" spans="1:9">
      <c r="A91" s="526" t="s">
        <v>478</v>
      </c>
      <c r="B91" s="573">
        <f t="shared" si="2"/>
        <v>3.650281115598035E-2</v>
      </c>
      <c r="C91" s="573">
        <f t="shared" si="2"/>
        <v>5.8828586583064987E-2</v>
      </c>
      <c r="D91" s="573">
        <f t="shared" si="2"/>
        <v>4.3758705127730245E-2</v>
      </c>
      <c r="E91" s="573">
        <f t="shared" si="2"/>
        <v>3.4476546092663991E-2</v>
      </c>
      <c r="F91" s="573" t="str">
        <f t="shared" si="2"/>
        <v>-</v>
      </c>
      <c r="G91" s="574">
        <f t="shared" si="2"/>
        <v>4.8466599606409776E-2</v>
      </c>
      <c r="H91" s="574">
        <f t="shared" si="2"/>
        <v>3.4476546092663991E-2</v>
      </c>
      <c r="I91" s="574">
        <f t="shared" si="2"/>
        <v>4.8322275863590801E-2</v>
      </c>
    </row>
    <row r="92" spans="1:9">
      <c r="A92" s="530" t="s">
        <v>530</v>
      </c>
      <c r="B92" s="577">
        <f t="shared" si="2"/>
        <v>2.4466688181424313E-3</v>
      </c>
      <c r="C92" s="577">
        <f t="shared" si="2"/>
        <v>2.1240523694448519E-3</v>
      </c>
      <c r="D92" s="577">
        <f t="shared" si="2"/>
        <v>1.7011956120577816E-3</v>
      </c>
      <c r="E92" s="577">
        <f t="shared" si="2"/>
        <v>1.7663069876870739E-3</v>
      </c>
      <c r="F92" s="577" t="str">
        <f t="shared" si="2"/>
        <v>-</v>
      </c>
      <c r="G92" s="578">
        <f t="shared" si="2"/>
        <v>2.2209275945494203E-3</v>
      </c>
      <c r="H92" s="578">
        <f t="shared" si="2"/>
        <v>1.7663069876870739E-3</v>
      </c>
      <c r="I92" s="578">
        <f t="shared" si="2"/>
        <v>2.2162376755193421E-3</v>
      </c>
    </row>
    <row r="93" spans="1:9">
      <c r="A93" s="528" t="s">
        <v>479</v>
      </c>
      <c r="B93" s="571">
        <f t="shared" si="2"/>
        <v>2.1226581908318731E-2</v>
      </c>
      <c r="C93" s="571">
        <f t="shared" si="2"/>
        <v>3.0974627435456415E-2</v>
      </c>
      <c r="D93" s="571">
        <f t="shared" si="2"/>
        <v>2.6275260768920776E-2</v>
      </c>
      <c r="E93" s="571">
        <f t="shared" si="2"/>
        <v>3.2505347494405222E-2</v>
      </c>
      <c r="F93" s="571" t="str">
        <f t="shared" si="2"/>
        <v>-</v>
      </c>
      <c r="G93" s="572">
        <f t="shared" si="2"/>
        <v>2.6605488574059758E-2</v>
      </c>
      <c r="H93" s="572">
        <f t="shared" si="2"/>
        <v>3.2505347494405222E-2</v>
      </c>
      <c r="I93" s="572">
        <f t="shared" si="2"/>
        <v>2.6666336002776122E-2</v>
      </c>
    </row>
    <row r="94" spans="1:9">
      <c r="A94" s="530" t="s">
        <v>480</v>
      </c>
      <c r="B94" s="577">
        <f t="shared" si="2"/>
        <v>1.1046320906569797E-2</v>
      </c>
      <c r="C94" s="577">
        <f t="shared" si="2"/>
        <v>2.1847354464870058E-2</v>
      </c>
      <c r="D94" s="577">
        <f t="shared" si="2"/>
        <v>1.5782248746751684E-2</v>
      </c>
      <c r="E94" s="577">
        <f t="shared" si="2"/>
        <v>2.0489161057170055E-4</v>
      </c>
      <c r="F94" s="577" t="str">
        <f t="shared" si="2"/>
        <v>-</v>
      </c>
      <c r="G94" s="578">
        <f t="shared" si="2"/>
        <v>1.6935433654588959E-2</v>
      </c>
      <c r="H94" s="578">
        <f t="shared" si="2"/>
        <v>2.0489161057170055E-4</v>
      </c>
      <c r="I94" s="578">
        <f t="shared" si="2"/>
        <v>1.6762837076501419E-2</v>
      </c>
    </row>
    <row r="95" spans="1:9">
      <c r="A95" s="526" t="s">
        <v>481</v>
      </c>
      <c r="B95" s="573">
        <f t="shared" ref="B95:I104" si="3">IF(B29="-","-",B29/B$61)</f>
        <v>9.5436988574653908E-2</v>
      </c>
      <c r="C95" s="573">
        <f t="shared" si="3"/>
        <v>0.10697419558664258</v>
      </c>
      <c r="D95" s="573">
        <f t="shared" si="3"/>
        <v>6.5653565705110314E-2</v>
      </c>
      <c r="E95" s="573">
        <f t="shared" si="3"/>
        <v>5.6972231887846565E-2</v>
      </c>
      <c r="F95" s="573" t="str">
        <f t="shared" si="3"/>
        <v>-</v>
      </c>
      <c r="G95" s="574">
        <f t="shared" si="3"/>
        <v>9.8852561862240035E-2</v>
      </c>
      <c r="H95" s="574">
        <f t="shared" si="3"/>
        <v>5.6972231887846565E-2</v>
      </c>
      <c r="I95" s="574">
        <f t="shared" si="3"/>
        <v>9.8420497434260207E-2</v>
      </c>
    </row>
    <row r="96" spans="1:9">
      <c r="A96" s="527" t="s">
        <v>531</v>
      </c>
      <c r="B96" s="569">
        <f t="shared" si="3"/>
        <v>4.0371500570498698E-3</v>
      </c>
      <c r="C96" s="569">
        <f t="shared" si="3"/>
        <v>4.9215935799923069E-3</v>
      </c>
      <c r="D96" s="569">
        <f t="shared" si="3"/>
        <v>3.5181992674862333E-3</v>
      </c>
      <c r="E96" s="569" t="str">
        <f t="shared" si="3"/>
        <v>-</v>
      </c>
      <c r="F96" s="569" t="str">
        <f t="shared" si="3"/>
        <v>-</v>
      </c>
      <c r="G96" s="570">
        <f t="shared" si="3"/>
        <v>4.4445617064035577E-3</v>
      </c>
      <c r="H96" s="570" t="str">
        <f t="shared" si="3"/>
        <v>-</v>
      </c>
      <c r="I96" s="570">
        <f t="shared" si="3"/>
        <v>4.3987104618477442E-3</v>
      </c>
    </row>
    <row r="97" spans="1:9">
      <c r="A97" s="528" t="s">
        <v>482</v>
      </c>
      <c r="B97" s="571">
        <f t="shared" si="3"/>
        <v>4.5615869253985315E-2</v>
      </c>
      <c r="C97" s="571">
        <f t="shared" si="3"/>
        <v>5.9493141868303116E-2</v>
      </c>
      <c r="D97" s="571">
        <f t="shared" si="3"/>
        <v>3.2306650773370131E-2</v>
      </c>
      <c r="E97" s="571">
        <f t="shared" si="3"/>
        <v>4.7893413971135008E-2</v>
      </c>
      <c r="F97" s="571" t="str">
        <f t="shared" si="3"/>
        <v>-</v>
      </c>
      <c r="G97" s="572">
        <f t="shared" si="3"/>
        <v>5.1582003552644577E-2</v>
      </c>
      <c r="H97" s="572">
        <f t="shared" si="3"/>
        <v>4.7893413971135008E-2</v>
      </c>
      <c r="I97" s="572">
        <f t="shared" si="3"/>
        <v>5.1543952856853113E-2</v>
      </c>
    </row>
    <row r="98" spans="1:9">
      <c r="A98" s="527" t="s">
        <v>483</v>
      </c>
      <c r="B98" s="569">
        <f t="shared" si="3"/>
        <v>4.038926174073082E-2</v>
      </c>
      <c r="C98" s="569">
        <f t="shared" si="3"/>
        <v>3.7475326477160752E-2</v>
      </c>
      <c r="D98" s="569">
        <f t="shared" si="3"/>
        <v>2.9688585700406597E-2</v>
      </c>
      <c r="E98" s="569">
        <f t="shared" si="3"/>
        <v>9.0788179167115603E-3</v>
      </c>
      <c r="F98" s="569" t="str">
        <f t="shared" si="3"/>
        <v>-</v>
      </c>
      <c r="G98" s="570">
        <f t="shared" si="3"/>
        <v>3.802295944153096E-2</v>
      </c>
      <c r="H98" s="570">
        <f t="shared" si="3"/>
        <v>9.0788179167115603E-3</v>
      </c>
      <c r="I98" s="570">
        <f t="shared" si="3"/>
        <v>3.7724364545423196E-2</v>
      </c>
    </row>
    <row r="99" spans="1:9">
      <c r="A99" s="526" t="s">
        <v>484</v>
      </c>
      <c r="B99" s="573">
        <f t="shared" si="3"/>
        <v>7.9409741316669794E-2</v>
      </c>
      <c r="C99" s="573">
        <f t="shared" si="3"/>
        <v>0.10289640710105571</v>
      </c>
      <c r="D99" s="573">
        <f t="shared" si="3"/>
        <v>6.9288688700392759E-2</v>
      </c>
      <c r="E99" s="573">
        <f t="shared" si="3"/>
        <v>0.16023760361598363</v>
      </c>
      <c r="F99" s="573" t="str">
        <f t="shared" si="3"/>
        <v>-</v>
      </c>
      <c r="G99" s="574">
        <f t="shared" si="3"/>
        <v>9.0530683970800399E-2</v>
      </c>
      <c r="H99" s="574">
        <f t="shared" si="3"/>
        <v>0.16023760361598363</v>
      </c>
      <c r="I99" s="574">
        <f t="shared" si="3"/>
        <v>9.1249786145072453E-2</v>
      </c>
    </row>
    <row r="100" spans="1:9">
      <c r="A100" s="527" t="s">
        <v>532</v>
      </c>
      <c r="B100" s="569">
        <f t="shared" si="3"/>
        <v>6.1405865144122653E-3</v>
      </c>
      <c r="C100" s="569">
        <f t="shared" si="3"/>
        <v>8.7140869697939112E-3</v>
      </c>
      <c r="D100" s="569">
        <f t="shared" si="3"/>
        <v>2.4752574664948807E-3</v>
      </c>
      <c r="E100" s="569">
        <f t="shared" si="3"/>
        <v>2.6282647976783656E-3</v>
      </c>
      <c r="F100" s="569" t="str">
        <f t="shared" si="3"/>
        <v>-</v>
      </c>
      <c r="G100" s="570">
        <f t="shared" si="3"/>
        <v>7.1482067886745031E-3</v>
      </c>
      <c r="H100" s="570">
        <f t="shared" si="3"/>
        <v>2.6282647976783656E-3</v>
      </c>
      <c r="I100" s="570">
        <f t="shared" si="3"/>
        <v>7.1015779974497959E-3</v>
      </c>
    </row>
    <row r="101" spans="1:9">
      <c r="A101" s="528" t="s">
        <v>485</v>
      </c>
      <c r="B101" s="571">
        <f t="shared" si="3"/>
        <v>4.7283480853976893E-4</v>
      </c>
      <c r="C101" s="571">
        <f t="shared" si="3"/>
        <v>4.4758199928278381E-4</v>
      </c>
      <c r="D101" s="571">
        <f t="shared" si="3"/>
        <v>1.2384097123453158E-4</v>
      </c>
      <c r="E101" s="571">
        <f t="shared" si="3"/>
        <v>6.1467483171510169E-4</v>
      </c>
      <c r="F101" s="571" t="str">
        <f t="shared" si="3"/>
        <v>-</v>
      </c>
      <c r="G101" s="572">
        <f t="shared" si="3"/>
        <v>4.311831888378365E-4</v>
      </c>
      <c r="H101" s="572">
        <f t="shared" si="3"/>
        <v>6.1467483171510169E-4</v>
      </c>
      <c r="I101" s="572">
        <f t="shared" si="3"/>
        <v>4.3307615833841618E-4</v>
      </c>
    </row>
    <row r="102" spans="1:9">
      <c r="A102" s="530" t="s">
        <v>486</v>
      </c>
      <c r="B102" s="577">
        <f t="shared" si="3"/>
        <v>4.5469317060014225E-2</v>
      </c>
      <c r="C102" s="577">
        <f t="shared" si="3"/>
        <v>6.6826867868187728E-2</v>
      </c>
      <c r="D102" s="577">
        <f t="shared" si="3"/>
        <v>4.3393653183694758E-2</v>
      </c>
      <c r="E102" s="577">
        <f t="shared" si="3"/>
        <v>4.2338378494859163E-3</v>
      </c>
      <c r="F102" s="577" t="str">
        <f t="shared" si="3"/>
        <v>-</v>
      </c>
      <c r="G102" s="578">
        <f t="shared" si="3"/>
        <v>5.6170231616386262E-2</v>
      </c>
      <c r="H102" s="578">
        <f t="shared" si="3"/>
        <v>4.2338378494859163E-3</v>
      </c>
      <c r="I102" s="578">
        <f t="shared" si="3"/>
        <v>5.5634442541223926E-2</v>
      </c>
    </row>
    <row r="103" spans="1:9">
      <c r="A103" s="529" t="s">
        <v>487</v>
      </c>
      <c r="B103" s="571">
        <f t="shared" si="3"/>
        <v>7.5327196593569825E-5</v>
      </c>
      <c r="C103" s="571">
        <f t="shared" si="3"/>
        <v>1.8189009086005007E-4</v>
      </c>
      <c r="D103" s="571">
        <f t="shared" si="3"/>
        <v>1.1687910041918495E-3</v>
      </c>
      <c r="E103" s="571">
        <f t="shared" si="3"/>
        <v>1.2364148913809517E-4</v>
      </c>
      <c r="F103" s="571" t="str">
        <f t="shared" si="3"/>
        <v>-</v>
      </c>
      <c r="G103" s="572">
        <f t="shared" si="3"/>
        <v>2.1979866383475352E-4</v>
      </c>
      <c r="H103" s="572">
        <f t="shared" si="3"/>
        <v>1.2364148913809517E-4</v>
      </c>
      <c r="I103" s="572">
        <f t="shared" si="3"/>
        <v>2.1880668613319737E-4</v>
      </c>
    </row>
    <row r="104" spans="1:9">
      <c r="A104" s="530" t="s">
        <v>488</v>
      </c>
      <c r="B104" s="569">
        <f t="shared" si="3"/>
        <v>5.8100213841784844E-3</v>
      </c>
      <c r="C104" s="569">
        <f t="shared" si="3"/>
        <v>5.0527757950548247E-3</v>
      </c>
      <c r="D104" s="569">
        <f t="shared" si="3"/>
        <v>4.4593906488686729E-3</v>
      </c>
      <c r="E104" s="569">
        <f t="shared" si="3"/>
        <v>1.8334266532191827E-3</v>
      </c>
      <c r="F104" s="569" t="str">
        <f t="shared" si="3"/>
        <v>-</v>
      </c>
      <c r="G104" s="570">
        <f t="shared" si="3"/>
        <v>5.3130775859824642E-3</v>
      </c>
      <c r="H104" s="570">
        <f t="shared" si="3"/>
        <v>1.8334266532191827E-3</v>
      </c>
      <c r="I104" s="570">
        <f t="shared" si="3"/>
        <v>5.2771988983207263E-3</v>
      </c>
    </row>
    <row r="105" spans="1:9">
      <c r="A105" s="529" t="s">
        <v>489</v>
      </c>
      <c r="B105" s="581">
        <f t="shared" ref="B105:I114" si="4">IF(B39="-","-",B39/B$61)</f>
        <v>1.5006205365198736E-2</v>
      </c>
      <c r="C105" s="581">
        <f t="shared" si="4"/>
        <v>1.8842569225563786E-2</v>
      </c>
      <c r="D105" s="581">
        <f t="shared" si="4"/>
        <v>1.7667532289022958E-2</v>
      </c>
      <c r="E105" s="581">
        <f t="shared" si="4"/>
        <v>0.15080375799474699</v>
      </c>
      <c r="F105" s="581" t="str">
        <f t="shared" si="4"/>
        <v>-</v>
      </c>
      <c r="G105" s="582">
        <f t="shared" si="4"/>
        <v>1.7178725625095946E-2</v>
      </c>
      <c r="H105" s="582">
        <f t="shared" si="4"/>
        <v>0.15080375799474699</v>
      </c>
      <c r="I105" s="582">
        <f t="shared" si="4"/>
        <v>1.8557259630660222E-2</v>
      </c>
    </row>
    <row r="106" spans="1:9">
      <c r="A106" s="560" t="s">
        <v>567</v>
      </c>
      <c r="B106" s="577">
        <f t="shared" si="4"/>
        <v>3.1186631446656777E-3</v>
      </c>
      <c r="C106" s="577">
        <f t="shared" si="4"/>
        <v>6.3235108223519011E-3</v>
      </c>
      <c r="D106" s="577">
        <f t="shared" si="4"/>
        <v>6.3223605026292221E-3</v>
      </c>
      <c r="E106" s="577">
        <f t="shared" si="4"/>
        <v>7.4555817950271381E-3</v>
      </c>
      <c r="F106" s="577" t="str">
        <f t="shared" si="4"/>
        <v>-</v>
      </c>
      <c r="G106" s="578">
        <f t="shared" si="4"/>
        <v>5.0144400983463695E-3</v>
      </c>
      <c r="H106" s="578">
        <f t="shared" si="4"/>
        <v>7.4555817950271381E-3</v>
      </c>
      <c r="I106" s="578">
        <f t="shared" si="4"/>
        <v>5.0396420389670878E-3</v>
      </c>
    </row>
    <row r="107" spans="1:9">
      <c r="A107" s="529" t="s">
        <v>533</v>
      </c>
      <c r="B107" s="581">
        <f t="shared" si="4"/>
        <v>2.0162985333555903E-3</v>
      </c>
      <c r="C107" s="581">
        <f t="shared" si="4"/>
        <v>4.1731641407067605E-3</v>
      </c>
      <c r="D107" s="581">
        <f t="shared" si="4"/>
        <v>5.4572587990683579E-3</v>
      </c>
      <c r="E107" s="581">
        <f t="shared" si="4"/>
        <v>7.4555817950271381E-3</v>
      </c>
      <c r="F107" s="581" t="str">
        <f t="shared" si="4"/>
        <v>-</v>
      </c>
      <c r="G107" s="582">
        <f t="shared" si="4"/>
        <v>3.398188975371834E-3</v>
      </c>
      <c r="H107" s="582">
        <f t="shared" si="4"/>
        <v>7.4555817950271381E-3</v>
      </c>
      <c r="I107" s="582">
        <f t="shared" si="4"/>
        <v>3.4400645793138075E-3</v>
      </c>
    </row>
    <row r="108" spans="1:9">
      <c r="A108" s="530" t="s">
        <v>714</v>
      </c>
      <c r="B108" s="577">
        <f t="shared" si="4"/>
        <v>8.2377569751699274E-4</v>
      </c>
      <c r="C108" s="577">
        <f t="shared" si="4"/>
        <v>1.872140561363673E-3</v>
      </c>
      <c r="D108" s="577">
        <f t="shared" si="4"/>
        <v>8.6487856667575571E-4</v>
      </c>
      <c r="E108" s="577" t="str">
        <f t="shared" si="4"/>
        <v>-</v>
      </c>
      <c r="F108" s="577" t="str">
        <f t="shared" si="4"/>
        <v>-</v>
      </c>
      <c r="G108" s="578">
        <f t="shared" si="4"/>
        <v>1.3608626771668736E-3</v>
      </c>
      <c r="H108" s="578" t="str">
        <f t="shared" si="4"/>
        <v>-</v>
      </c>
      <c r="I108" s="578">
        <f t="shared" si="4"/>
        <v>1.3468236669023166E-3</v>
      </c>
    </row>
    <row r="109" spans="1:9">
      <c r="A109" s="557" t="s">
        <v>490</v>
      </c>
      <c r="B109" s="583">
        <f t="shared" si="4"/>
        <v>0.16969040071408917</v>
      </c>
      <c r="C109" s="583">
        <f t="shared" si="4"/>
        <v>0.27867446285186953</v>
      </c>
      <c r="D109" s="583">
        <f t="shared" si="4"/>
        <v>0.34565710911884578</v>
      </c>
      <c r="E109" s="583">
        <f t="shared" si="4"/>
        <v>0.25588312699923871</v>
      </c>
      <c r="F109" s="583" t="str">
        <f t="shared" si="4"/>
        <v>-</v>
      </c>
      <c r="G109" s="584">
        <f t="shared" si="4"/>
        <v>0.23968898838889344</v>
      </c>
      <c r="H109" s="584">
        <f t="shared" si="4"/>
        <v>0.25588312699923871</v>
      </c>
      <c r="I109" s="584">
        <f t="shared" si="4"/>
        <v>0.23985606062359216</v>
      </c>
    </row>
    <row r="110" spans="1:9">
      <c r="A110" s="530" t="s">
        <v>534</v>
      </c>
      <c r="B110" s="577">
        <f t="shared" si="4"/>
        <v>1.6222394734976064E-2</v>
      </c>
      <c r="C110" s="577">
        <f t="shared" si="4"/>
        <v>2.1874046627736378E-2</v>
      </c>
      <c r="D110" s="577">
        <f t="shared" si="4"/>
        <v>2.8188659558715565E-2</v>
      </c>
      <c r="E110" s="577">
        <f t="shared" si="4"/>
        <v>4.0508484455615355E-2</v>
      </c>
      <c r="F110" s="577" t="str">
        <f t="shared" si="4"/>
        <v>-</v>
      </c>
      <c r="G110" s="578">
        <f t="shared" si="4"/>
        <v>2.0086777204761215E-2</v>
      </c>
      <c r="H110" s="578">
        <f t="shared" si="4"/>
        <v>4.0508484455615355E-2</v>
      </c>
      <c r="I110" s="578">
        <f t="shared" si="4"/>
        <v>2.029747250033815E-2</v>
      </c>
    </row>
    <row r="111" spans="1:9">
      <c r="A111" s="529" t="s">
        <v>491</v>
      </c>
      <c r="B111" s="581">
        <f t="shared" si="4"/>
        <v>4.5579039619265422E-3</v>
      </c>
      <c r="C111" s="581">
        <f t="shared" si="4"/>
        <v>6.8998155962162961E-3</v>
      </c>
      <c r="D111" s="581">
        <f t="shared" si="4"/>
        <v>1.7127987300833595E-2</v>
      </c>
      <c r="E111" s="581" t="str">
        <f t="shared" si="4"/>
        <v>-</v>
      </c>
      <c r="F111" s="581" t="str">
        <f t="shared" si="4"/>
        <v>-</v>
      </c>
      <c r="G111" s="582">
        <f t="shared" si="4"/>
        <v>6.7872457563005412E-3</v>
      </c>
      <c r="H111" s="582" t="str">
        <f t="shared" si="4"/>
        <v>-</v>
      </c>
      <c r="I111" s="582">
        <f t="shared" si="4"/>
        <v>6.7172267790447703E-3</v>
      </c>
    </row>
    <row r="112" spans="1:9">
      <c r="A112" s="530" t="s">
        <v>492</v>
      </c>
      <c r="B112" s="577">
        <f t="shared" si="4"/>
        <v>0.12403130059144243</v>
      </c>
      <c r="C112" s="577">
        <f t="shared" si="4"/>
        <v>0.2093746275801294</v>
      </c>
      <c r="D112" s="577">
        <f t="shared" si="4"/>
        <v>0.25623277104325864</v>
      </c>
      <c r="E112" s="577">
        <f t="shared" si="4"/>
        <v>0.21107015241462995</v>
      </c>
      <c r="F112" s="577" t="str">
        <f t="shared" si="4"/>
        <v>-</v>
      </c>
      <c r="G112" s="578">
        <f t="shared" si="4"/>
        <v>0.1783842172702243</v>
      </c>
      <c r="H112" s="578">
        <f t="shared" si="4"/>
        <v>0.21107015241462995</v>
      </c>
      <c r="I112" s="578">
        <f t="shared" si="4"/>
        <v>0.17872143971884</v>
      </c>
    </row>
    <row r="113" spans="1:9">
      <c r="A113" s="529" t="s">
        <v>493</v>
      </c>
      <c r="B113" s="581">
        <f t="shared" si="4"/>
        <v>2.1015431346472959E-3</v>
      </c>
      <c r="C113" s="581">
        <f t="shared" si="4"/>
        <v>4.8262902613571447E-3</v>
      </c>
      <c r="D113" s="581">
        <f t="shared" si="4"/>
        <v>8.6811405150981104E-3</v>
      </c>
      <c r="E113" s="581">
        <f t="shared" si="4"/>
        <v>3.5326139753741478E-6</v>
      </c>
      <c r="F113" s="581" t="str">
        <f t="shared" si="4"/>
        <v>-</v>
      </c>
      <c r="G113" s="582">
        <f t="shared" si="4"/>
        <v>4.0314956129932121E-3</v>
      </c>
      <c r="H113" s="582">
        <f t="shared" si="4"/>
        <v>3.5326139753741478E-6</v>
      </c>
      <c r="I113" s="582">
        <f t="shared" si="4"/>
        <v>3.9899421082479755E-3</v>
      </c>
    </row>
    <row r="114" spans="1:9">
      <c r="A114" s="587" t="s">
        <v>494</v>
      </c>
      <c r="B114" s="595">
        <f t="shared" si="4"/>
        <v>1.2983685914350676E-3</v>
      </c>
      <c r="C114" s="595">
        <f t="shared" si="4"/>
        <v>4.9166746990304926E-3</v>
      </c>
      <c r="D114" s="595">
        <f t="shared" si="4"/>
        <v>1.2030425160558144E-2</v>
      </c>
      <c r="E114" s="595">
        <f t="shared" si="4"/>
        <v>1.5896762889183664E-5</v>
      </c>
      <c r="F114" s="595" t="str">
        <f t="shared" si="4"/>
        <v>-</v>
      </c>
      <c r="G114" s="596">
        <f t="shared" si="4"/>
        <v>4.0258248148309491E-3</v>
      </c>
      <c r="H114" s="596">
        <f t="shared" si="4"/>
        <v>1.5896762889183664E-5</v>
      </c>
      <c r="I114" s="596">
        <f t="shared" si="4"/>
        <v>3.9844391419578172E-3</v>
      </c>
    </row>
    <row r="115" spans="1:9">
      <c r="A115" s="529" t="s">
        <v>495</v>
      </c>
      <c r="B115" s="583">
        <f t="shared" ref="B115:I124" si="5">IF(B49="-","-",B49/B$61)</f>
        <v>1.1414391858207437E-2</v>
      </c>
      <c r="C115" s="583">
        <f t="shared" si="5"/>
        <v>1.7876370798990834E-2</v>
      </c>
      <c r="D115" s="583">
        <f t="shared" si="5"/>
        <v>2.3396125540381747E-2</v>
      </c>
      <c r="E115" s="583">
        <f t="shared" si="5"/>
        <v>4.2868270591165285E-3</v>
      </c>
      <c r="F115" s="583" t="str">
        <f t="shared" si="5"/>
        <v>-</v>
      </c>
      <c r="G115" s="584">
        <f t="shared" si="5"/>
        <v>1.5692553037888923E-2</v>
      </c>
      <c r="H115" s="584">
        <f t="shared" si="5"/>
        <v>4.2868270591165285E-3</v>
      </c>
      <c r="I115" s="584">
        <f t="shared" si="5"/>
        <v>1.55748705623064E-2</v>
      </c>
    </row>
    <row r="116" spans="1:9">
      <c r="A116" s="554" t="s">
        <v>496</v>
      </c>
      <c r="B116" s="569">
        <f t="shared" si="5"/>
        <v>3.5081196271614809E-2</v>
      </c>
      <c r="C116" s="569">
        <f t="shared" si="5"/>
        <v>3.8276850896240007E-2</v>
      </c>
      <c r="D116" s="569">
        <f t="shared" si="5"/>
        <v>4.0832488016433577E-2</v>
      </c>
      <c r="E116" s="569">
        <f t="shared" si="5"/>
        <v>5.8989354467785207E-2</v>
      </c>
      <c r="F116" s="569" t="str">
        <f t="shared" si="5"/>
        <v>-</v>
      </c>
      <c r="G116" s="570">
        <f t="shared" si="5"/>
        <v>3.7182521377528199E-2</v>
      </c>
      <c r="H116" s="570">
        <f t="shared" si="5"/>
        <v>5.8989354467785207E-2</v>
      </c>
      <c r="I116" s="570">
        <f t="shared" si="5"/>
        <v>3.7407488440171999E-2</v>
      </c>
    </row>
    <row r="117" spans="1:9">
      <c r="A117" s="528" t="s">
        <v>497</v>
      </c>
      <c r="B117" s="571">
        <f t="shared" si="5"/>
        <v>1.0562982664872456E-2</v>
      </c>
      <c r="C117" s="571">
        <f t="shared" si="5"/>
        <v>8.781323732352837E-3</v>
      </c>
      <c r="D117" s="571">
        <f t="shared" si="5"/>
        <v>3.3287560520301662E-3</v>
      </c>
      <c r="E117" s="571" t="str">
        <f t="shared" si="5"/>
        <v>-</v>
      </c>
      <c r="F117" s="571" t="str">
        <f t="shared" si="5"/>
        <v>-</v>
      </c>
      <c r="G117" s="572">
        <f t="shared" si="5"/>
        <v>9.0591000642162665E-3</v>
      </c>
      <c r="H117" s="572" t="str">
        <f t="shared" si="5"/>
        <v>-</v>
      </c>
      <c r="I117" s="572">
        <f t="shared" si="5"/>
        <v>8.9656440521416643E-3</v>
      </c>
    </row>
    <row r="118" spans="1:9">
      <c r="A118" s="527" t="s">
        <v>498</v>
      </c>
      <c r="B118" s="569">
        <f t="shared" si="5"/>
        <v>3.1750571141082608E-3</v>
      </c>
      <c r="C118" s="569">
        <f t="shared" si="5"/>
        <v>7.8338604553256207E-3</v>
      </c>
      <c r="D118" s="569">
        <f t="shared" si="5"/>
        <v>1.1613828596062881E-2</v>
      </c>
      <c r="E118" s="569">
        <f t="shared" si="5"/>
        <v>-1.5190240094108834E-4</v>
      </c>
      <c r="F118" s="569" t="str">
        <f t="shared" si="5"/>
        <v>-</v>
      </c>
      <c r="G118" s="570">
        <f t="shared" si="5"/>
        <v>6.2429596028172971E-3</v>
      </c>
      <c r="H118" s="570">
        <f t="shared" si="5"/>
        <v>-1.5190240094108834E-4</v>
      </c>
      <c r="I118" s="570">
        <f t="shared" si="5"/>
        <v>6.1769885519897217E-3</v>
      </c>
    </row>
    <row r="119" spans="1:9">
      <c r="A119" s="528" t="s">
        <v>499</v>
      </c>
      <c r="B119" s="571">
        <f t="shared" si="5"/>
        <v>2.0280731974790134E-2</v>
      </c>
      <c r="C119" s="571">
        <f t="shared" si="5"/>
        <v>2.093095970803548E-2</v>
      </c>
      <c r="D119" s="571">
        <f t="shared" si="5"/>
        <v>2.5534446310364663E-2</v>
      </c>
      <c r="E119" s="571">
        <f t="shared" si="5"/>
        <v>5.9141256868726295E-2</v>
      </c>
      <c r="F119" s="571" t="str">
        <f t="shared" si="5"/>
        <v>-</v>
      </c>
      <c r="G119" s="572">
        <f t="shared" si="5"/>
        <v>2.1045215740913163E-2</v>
      </c>
      <c r="H119" s="572">
        <f t="shared" si="5"/>
        <v>5.9141256868726295E-2</v>
      </c>
      <c r="I119" s="572">
        <f t="shared" si="5"/>
        <v>2.1438226479242439E-2</v>
      </c>
    </row>
    <row r="120" spans="1:9">
      <c r="A120" s="527" t="s">
        <v>500</v>
      </c>
      <c r="B120" s="569">
        <f t="shared" si="5"/>
        <v>1.0624245178439578E-3</v>
      </c>
      <c r="C120" s="569">
        <f t="shared" si="5"/>
        <v>7.3070700052606718E-4</v>
      </c>
      <c r="D120" s="569">
        <f t="shared" si="5"/>
        <v>3.5568019486097895E-4</v>
      </c>
      <c r="E120" s="569">
        <f t="shared" si="5"/>
        <v>0</v>
      </c>
      <c r="F120" s="569" t="str">
        <f t="shared" si="5"/>
        <v>-</v>
      </c>
      <c r="G120" s="570">
        <f t="shared" si="5"/>
        <v>8.3524596958147043E-4</v>
      </c>
      <c r="H120" s="570">
        <f t="shared" si="5"/>
        <v>0</v>
      </c>
      <c r="I120" s="570">
        <f t="shared" si="5"/>
        <v>8.2662935679817613E-4</v>
      </c>
    </row>
    <row r="121" spans="1:9">
      <c r="A121" s="526" t="s">
        <v>501</v>
      </c>
      <c r="B121" s="571">
        <f t="shared" si="5"/>
        <v>3.7252566951159437E-2</v>
      </c>
      <c r="C121" s="571">
        <f t="shared" si="5"/>
        <v>5.9118583550357859E-2</v>
      </c>
      <c r="D121" s="571">
        <f t="shared" si="5"/>
        <v>5.1481026447522442E-2</v>
      </c>
      <c r="E121" s="571">
        <f t="shared" si="5"/>
        <v>6.1232564342147786E-2</v>
      </c>
      <c r="F121" s="571" t="str">
        <f t="shared" si="5"/>
        <v>-</v>
      </c>
      <c r="G121" s="572">
        <f t="shared" si="5"/>
        <v>4.9557639078810507E-2</v>
      </c>
      <c r="H121" s="572">
        <f t="shared" si="5"/>
        <v>6.1232564342147786E-2</v>
      </c>
      <c r="I121" s="572">
        <f t="shared" si="5"/>
        <v>4.9678082849635666E-2</v>
      </c>
    </row>
    <row r="122" spans="1:9">
      <c r="A122" s="527" t="s">
        <v>502</v>
      </c>
      <c r="B122" s="575">
        <f t="shared" si="5"/>
        <v>1.4973928720817526E-2</v>
      </c>
      <c r="C122" s="575">
        <f t="shared" si="5"/>
        <v>2.8114442829130556E-2</v>
      </c>
      <c r="D122" s="575">
        <f t="shared" si="5"/>
        <v>3.2681967014120544E-2</v>
      </c>
      <c r="E122" s="575">
        <f t="shared" si="5"/>
        <v>4.3656043507673714E-2</v>
      </c>
      <c r="F122" s="575" t="str">
        <f t="shared" si="5"/>
        <v>-</v>
      </c>
      <c r="G122" s="576">
        <f t="shared" si="5"/>
        <v>2.3124318146358954E-2</v>
      </c>
      <c r="H122" s="576">
        <f t="shared" si="5"/>
        <v>4.3656043507673714E-2</v>
      </c>
      <c r="I122" s="576">
        <f t="shared" si="5"/>
        <v>2.333613031009598E-2</v>
      </c>
    </row>
    <row r="123" spans="1:9">
      <c r="A123" s="528" t="s">
        <v>503</v>
      </c>
      <c r="B123" s="571">
        <f t="shared" si="5"/>
        <v>1.9861856863630678E-4</v>
      </c>
      <c r="C123" s="571">
        <f t="shared" si="5"/>
        <v>3.7003728764946749E-4</v>
      </c>
      <c r="D123" s="571">
        <f t="shared" si="5"/>
        <v>5.2883441770421589E-4</v>
      </c>
      <c r="E123" s="571">
        <f t="shared" si="5"/>
        <v>9.8913191310476134E-5</v>
      </c>
      <c r="F123" s="571" t="str">
        <f t="shared" si="5"/>
        <v>-</v>
      </c>
      <c r="G123" s="572">
        <f t="shared" si="5"/>
        <v>3.131274816416195E-4</v>
      </c>
      <c r="H123" s="572">
        <f t="shared" si="5"/>
        <v>9.8913191310476134E-5</v>
      </c>
      <c r="I123" s="572">
        <f t="shared" si="5"/>
        <v>3.1091759539396624E-4</v>
      </c>
    </row>
    <row r="124" spans="1:9">
      <c r="A124" s="527" t="s">
        <v>504</v>
      </c>
      <c r="B124" s="569">
        <f t="shared" si="5"/>
        <v>1.7823424486153341E-2</v>
      </c>
      <c r="C124" s="569">
        <f t="shared" si="5"/>
        <v>2.0806938804961487E-2</v>
      </c>
      <c r="D124" s="569">
        <f t="shared" si="5"/>
        <v>1.3204571449992568E-2</v>
      </c>
      <c r="E124" s="569">
        <f t="shared" si="5"/>
        <v>1.5947985791826592E-2</v>
      </c>
      <c r="F124" s="569" t="str">
        <f t="shared" si="5"/>
        <v>-</v>
      </c>
      <c r="G124" s="570">
        <f t="shared" si="5"/>
        <v>1.8961086946187179E-2</v>
      </c>
      <c r="H124" s="570">
        <f t="shared" si="5"/>
        <v>1.5947985791826592E-2</v>
      </c>
      <c r="I124" s="570">
        <f t="shared" si="5"/>
        <v>1.8929985377233716E-2</v>
      </c>
    </row>
    <row r="125" spans="1:9">
      <c r="A125" s="528" t="s">
        <v>505</v>
      </c>
      <c r="B125" s="571">
        <f t="shared" ref="B125:I126" si="6">IF(B59="-","-",B59/B$61)</f>
        <v>2.1018136093208812E-3</v>
      </c>
      <c r="C125" s="571">
        <f t="shared" si="6"/>
        <v>5.1454026637548821E-3</v>
      </c>
      <c r="D125" s="571">
        <f t="shared" si="6"/>
        <v>5.0658767025902173E-3</v>
      </c>
      <c r="E125" s="571">
        <f t="shared" si="6"/>
        <v>1.531388158324693E-3</v>
      </c>
      <c r="F125" s="571" t="str">
        <f t="shared" si="6"/>
        <v>-</v>
      </c>
      <c r="G125" s="572">
        <f t="shared" si="6"/>
        <v>3.8957462790634384E-3</v>
      </c>
      <c r="H125" s="572">
        <f t="shared" si="6"/>
        <v>1.531388158324693E-3</v>
      </c>
      <c r="I125" s="572">
        <f t="shared" si="6"/>
        <v>3.8713367851266412E-3</v>
      </c>
    </row>
    <row r="126" spans="1:9">
      <c r="A126" s="554" t="s">
        <v>506</v>
      </c>
      <c r="B126" s="569">
        <f t="shared" si="6"/>
        <v>0.29480959552180491</v>
      </c>
      <c r="C126" s="569">
        <f t="shared" si="6"/>
        <v>6.7379988798695334E-2</v>
      </c>
      <c r="D126" s="569">
        <f t="shared" si="6"/>
        <v>8.8101136346901088E-2</v>
      </c>
      <c r="E126" s="569">
        <f t="shared" si="6"/>
        <v>0.15189886832711297</v>
      </c>
      <c r="F126" s="569" t="str">
        <f t="shared" si="6"/>
        <v>-</v>
      </c>
      <c r="G126" s="570">
        <f t="shared" si="6"/>
        <v>0.16197892959707763</v>
      </c>
      <c r="H126" s="570">
        <f t="shared" si="6"/>
        <v>0.15189886832711297</v>
      </c>
      <c r="I126" s="570">
        <f t="shared" si="6"/>
        <v>0.16187492839993986</v>
      </c>
    </row>
    <row r="127" spans="1:9">
      <c r="A127" s="563" t="s">
        <v>508</v>
      </c>
      <c r="B127" s="585">
        <f t="shared" ref="B127:I127" si="7">IF(B61="-","-",B61/B$61)</f>
        <v>1</v>
      </c>
      <c r="C127" s="585">
        <f t="shared" si="7"/>
        <v>1</v>
      </c>
      <c r="D127" s="585">
        <f t="shared" si="7"/>
        <v>1</v>
      </c>
      <c r="E127" s="585">
        <f t="shared" si="7"/>
        <v>1</v>
      </c>
      <c r="F127" s="585" t="str">
        <f t="shared" si="7"/>
        <v>-</v>
      </c>
      <c r="G127" s="585">
        <f t="shared" si="7"/>
        <v>1</v>
      </c>
      <c r="H127" s="585">
        <f t="shared" si="7"/>
        <v>1</v>
      </c>
      <c r="I127" s="585">
        <f t="shared" si="7"/>
        <v>1</v>
      </c>
    </row>
    <row r="128" spans="1:9">
      <c r="A128" s="566" t="s">
        <v>550</v>
      </c>
      <c r="B128" s="3"/>
      <c r="C128" s="213"/>
      <c r="D128" s="3"/>
      <c r="E128" s="3"/>
      <c r="F128" s="213"/>
      <c r="G128" s="3"/>
      <c r="H128" s="3"/>
      <c r="I128" s="3"/>
    </row>
    <row r="129" spans="1:9">
      <c r="A129" s="38" t="s">
        <v>568</v>
      </c>
      <c r="B129" s="3"/>
      <c r="C129" s="213"/>
      <c r="D129" s="3"/>
      <c r="E129" s="3"/>
      <c r="F129" s="213"/>
      <c r="G129" s="3"/>
      <c r="H129" s="3"/>
      <c r="I129" s="3"/>
    </row>
    <row r="130" spans="1:9">
      <c r="A130" s="244" t="s">
        <v>339</v>
      </c>
      <c r="B130" s="3"/>
      <c r="C130" s="213"/>
      <c r="D130" s="3"/>
      <c r="E130" s="3"/>
      <c r="F130" s="213"/>
      <c r="G130" s="3"/>
      <c r="H130" s="3"/>
      <c r="I130" s="3"/>
    </row>
    <row r="133" spans="1:9" ht="16.5">
      <c r="A133" s="88" t="s">
        <v>520</v>
      </c>
    </row>
    <row r="134" spans="1:9" ht="13.5" thickBot="1">
      <c r="A134" s="206"/>
      <c r="I134" s="444" t="s">
        <v>518</v>
      </c>
    </row>
    <row r="135" spans="1:9">
      <c r="A135" s="205" t="s">
        <v>512</v>
      </c>
      <c r="B135" s="531" t="s">
        <v>104</v>
      </c>
      <c r="C135" s="531" t="s">
        <v>105</v>
      </c>
      <c r="D135" s="531" t="s">
        <v>106</v>
      </c>
      <c r="E135" s="531" t="s">
        <v>377</v>
      </c>
      <c r="F135" s="532">
        <v>300000</v>
      </c>
      <c r="G135" s="533" t="s">
        <v>562</v>
      </c>
      <c r="H135" s="533" t="s">
        <v>562</v>
      </c>
      <c r="I135" s="533" t="s">
        <v>527</v>
      </c>
    </row>
    <row r="136" spans="1:9">
      <c r="A136" s="204"/>
      <c r="B136" s="534" t="s">
        <v>40</v>
      </c>
      <c r="C136" s="534" t="s">
        <v>40</v>
      </c>
      <c r="D136" s="534" t="s">
        <v>40</v>
      </c>
      <c r="E136" s="534" t="s">
        <v>40</v>
      </c>
      <c r="F136" s="534" t="s">
        <v>42</v>
      </c>
      <c r="G136" s="535" t="s">
        <v>513</v>
      </c>
      <c r="H136" s="535" t="s">
        <v>398</v>
      </c>
      <c r="I136" s="535" t="s">
        <v>566</v>
      </c>
    </row>
    <row r="137" spans="1:9" ht="13.5" thickBot="1">
      <c r="A137" s="207"/>
      <c r="B137" s="536" t="s">
        <v>107</v>
      </c>
      <c r="C137" s="536" t="s">
        <v>108</v>
      </c>
      <c r="D137" s="536" t="s">
        <v>109</v>
      </c>
      <c r="E137" s="536" t="s">
        <v>378</v>
      </c>
      <c r="F137" s="536" t="s">
        <v>110</v>
      </c>
      <c r="G137" s="537" t="s">
        <v>398</v>
      </c>
      <c r="H137" s="537" t="s">
        <v>110</v>
      </c>
      <c r="I137" s="537" t="s">
        <v>514</v>
      </c>
    </row>
    <row r="139" spans="1:9">
      <c r="A139" s="549" t="s">
        <v>462</v>
      </c>
      <c r="B139" s="550">
        <v>52.083500000000001</v>
      </c>
      <c r="C139" s="550">
        <v>56.220100000000002</v>
      </c>
      <c r="D139" s="550">
        <v>62.232799999999997</v>
      </c>
      <c r="E139" s="550">
        <v>58.443199999999997</v>
      </c>
      <c r="F139" s="567" t="s">
        <v>93</v>
      </c>
      <c r="G139" s="551">
        <v>55.074599999999997</v>
      </c>
      <c r="H139" s="551">
        <v>58.443199999999997</v>
      </c>
      <c r="I139" s="551">
        <v>55.107999999999997</v>
      </c>
    </row>
    <row r="140" spans="1:9">
      <c r="A140" s="527" t="s">
        <v>463</v>
      </c>
      <c r="B140" s="541">
        <v>46.130600000000001</v>
      </c>
      <c r="C140" s="541">
        <v>51.253900000000002</v>
      </c>
      <c r="D140" s="541">
        <v>59.819800000000001</v>
      </c>
      <c r="E140" s="541">
        <v>57.176000000000002</v>
      </c>
      <c r="F140" s="569" t="s">
        <v>93</v>
      </c>
      <c r="G140" s="272">
        <v>49.935600000000001</v>
      </c>
      <c r="H140" s="272">
        <v>57.176000000000002</v>
      </c>
      <c r="I140" s="272">
        <v>50.0075</v>
      </c>
    </row>
    <row r="141" spans="1:9">
      <c r="A141" s="528" t="s">
        <v>464</v>
      </c>
      <c r="B141" s="542">
        <v>1.1588000000000001</v>
      </c>
      <c r="C141" s="542">
        <v>1.8568</v>
      </c>
      <c r="D141" s="542">
        <v>1.0508999999999999</v>
      </c>
      <c r="E141" s="542">
        <v>1.2672000000000001</v>
      </c>
      <c r="F141" s="571" t="s">
        <v>93</v>
      </c>
      <c r="G141" s="543">
        <v>1.5001</v>
      </c>
      <c r="H141" s="543">
        <v>1.2672000000000001</v>
      </c>
      <c r="I141" s="543">
        <v>1.4977</v>
      </c>
    </row>
    <row r="142" spans="1:9">
      <c r="A142" s="527" t="s">
        <v>465</v>
      </c>
      <c r="B142" s="541">
        <v>3.2800000000000003E-2</v>
      </c>
      <c r="C142" s="541">
        <v>1.5100000000000001E-2</v>
      </c>
      <c r="D142" s="541" t="s">
        <v>93</v>
      </c>
      <c r="E142" s="541" t="s">
        <v>93</v>
      </c>
      <c r="F142" s="569" t="s">
        <v>93</v>
      </c>
      <c r="G142" s="272">
        <v>2.0899999999999998E-2</v>
      </c>
      <c r="H142" s="272" t="s">
        <v>93</v>
      </c>
      <c r="I142" s="272">
        <v>2.07E-2</v>
      </c>
    </row>
    <row r="143" spans="1:9">
      <c r="A143" s="526" t="s">
        <v>466</v>
      </c>
      <c r="B143" s="552">
        <v>3.7463000000000002</v>
      </c>
      <c r="C143" s="552">
        <v>9.2200000000000006</v>
      </c>
      <c r="D143" s="552">
        <v>5.8047000000000004</v>
      </c>
      <c r="E143" s="552" t="s">
        <v>93</v>
      </c>
      <c r="F143" s="573" t="s">
        <v>93</v>
      </c>
      <c r="G143" s="553">
        <v>6.6833999999999998</v>
      </c>
      <c r="H143" s="553" t="s">
        <v>93</v>
      </c>
      <c r="I143" s="553">
        <v>6.617</v>
      </c>
    </row>
    <row r="144" spans="1:9">
      <c r="A144" s="527" t="s">
        <v>467</v>
      </c>
      <c r="B144" s="541">
        <v>0.27660000000000001</v>
      </c>
      <c r="C144" s="541">
        <v>0.78359999999999996</v>
      </c>
      <c r="D144" s="541">
        <v>7.5800000000000006E-2</v>
      </c>
      <c r="E144" s="541" t="s">
        <v>93</v>
      </c>
      <c r="F144" s="569" t="s">
        <v>93</v>
      </c>
      <c r="G144" s="272">
        <v>0.51349999999999996</v>
      </c>
      <c r="H144" s="272" t="s">
        <v>93</v>
      </c>
      <c r="I144" s="272">
        <v>0.50839999999999996</v>
      </c>
    </row>
    <row r="145" spans="1:9">
      <c r="A145" s="528" t="s">
        <v>468</v>
      </c>
      <c r="B145" s="542">
        <v>2.8142</v>
      </c>
      <c r="C145" s="542">
        <v>7.3494000000000002</v>
      </c>
      <c r="D145" s="542">
        <v>5.6795</v>
      </c>
      <c r="E145" s="542" t="s">
        <v>93</v>
      </c>
      <c r="F145" s="571" t="s">
        <v>93</v>
      </c>
      <c r="G145" s="543">
        <v>5.3517999999999999</v>
      </c>
      <c r="H145" s="543" t="s">
        <v>93</v>
      </c>
      <c r="I145" s="543">
        <v>5.2987000000000002</v>
      </c>
    </row>
    <row r="146" spans="1:9">
      <c r="A146" s="527" t="s">
        <v>469</v>
      </c>
      <c r="B146" s="541">
        <v>0.17649999999999999</v>
      </c>
      <c r="C146" s="541">
        <v>0.45989999999999998</v>
      </c>
      <c r="D146" s="541">
        <v>4.8599999999999997E-2</v>
      </c>
      <c r="E146" s="541" t="s">
        <v>93</v>
      </c>
      <c r="F146" s="569" t="s">
        <v>93</v>
      </c>
      <c r="G146" s="272">
        <v>0.3075</v>
      </c>
      <c r="H146" s="272" t="s">
        <v>93</v>
      </c>
      <c r="I146" s="272">
        <v>0.30449999999999999</v>
      </c>
    </row>
    <row r="147" spans="1:9">
      <c r="A147" s="544" t="s">
        <v>470</v>
      </c>
      <c r="B147" s="542">
        <v>0.2417</v>
      </c>
      <c r="C147" s="542">
        <v>0.28639999999999999</v>
      </c>
      <c r="D147" s="542">
        <v>6.9999999999999999E-4</v>
      </c>
      <c r="E147" s="542" t="s">
        <v>93</v>
      </c>
      <c r="F147" s="571" t="s">
        <v>93</v>
      </c>
      <c r="G147" s="543">
        <v>0.24249999999999999</v>
      </c>
      <c r="H147" s="543" t="s">
        <v>93</v>
      </c>
      <c r="I147" s="543">
        <v>0.24010000000000001</v>
      </c>
    </row>
    <row r="148" spans="1:9">
      <c r="A148" s="554" t="s">
        <v>471</v>
      </c>
      <c r="B148" s="555">
        <v>10.053599999999999</v>
      </c>
      <c r="C148" s="555">
        <v>9.8744999999999994</v>
      </c>
      <c r="D148" s="555">
        <v>2.1368999999999998</v>
      </c>
      <c r="E148" s="555" t="s">
        <v>93</v>
      </c>
      <c r="F148" s="575" t="s">
        <v>93</v>
      </c>
      <c r="G148" s="556">
        <v>9.2529000000000003</v>
      </c>
      <c r="H148" s="556" t="s">
        <v>93</v>
      </c>
      <c r="I148" s="556">
        <v>9.1609999999999996</v>
      </c>
    </row>
    <row r="149" spans="1:9">
      <c r="A149" s="528" t="s">
        <v>529</v>
      </c>
      <c r="B149" s="542">
        <v>1.1975</v>
      </c>
      <c r="C149" s="542">
        <v>0.42509999999999998</v>
      </c>
      <c r="D149" s="542">
        <v>4.8999999999999998E-3</v>
      </c>
      <c r="E149" s="542" t="s">
        <v>93</v>
      </c>
      <c r="F149" s="571" t="s">
        <v>93</v>
      </c>
      <c r="G149" s="543">
        <v>0.70209999999999995</v>
      </c>
      <c r="H149" s="543" t="s">
        <v>93</v>
      </c>
      <c r="I149" s="543">
        <v>0.69510000000000005</v>
      </c>
    </row>
    <row r="150" spans="1:9">
      <c r="A150" s="527" t="s">
        <v>473</v>
      </c>
      <c r="B150" s="541">
        <v>4.2015000000000002</v>
      </c>
      <c r="C150" s="541">
        <v>4.0593000000000004</v>
      </c>
      <c r="D150" s="541">
        <v>0.1275</v>
      </c>
      <c r="E150" s="541" t="s">
        <v>93</v>
      </c>
      <c r="F150" s="569" t="s">
        <v>93</v>
      </c>
      <c r="G150" s="272">
        <v>3.7643</v>
      </c>
      <c r="H150" s="272" t="s">
        <v>93</v>
      </c>
      <c r="I150" s="272">
        <v>3.7269000000000001</v>
      </c>
    </row>
    <row r="151" spans="1:9">
      <c r="A151" s="544" t="s">
        <v>474</v>
      </c>
      <c r="B151" s="542">
        <v>0.15359999999999999</v>
      </c>
      <c r="C151" s="542">
        <v>0.32640000000000002</v>
      </c>
      <c r="D151" s="542">
        <v>0.59019999999999995</v>
      </c>
      <c r="E151" s="542" t="s">
        <v>93</v>
      </c>
      <c r="F151" s="571" t="s">
        <v>93</v>
      </c>
      <c r="G151" s="543">
        <v>0.2797</v>
      </c>
      <c r="H151" s="543" t="s">
        <v>93</v>
      </c>
      <c r="I151" s="543">
        <v>0.27689999999999998</v>
      </c>
    </row>
    <row r="152" spans="1:9">
      <c r="A152" s="527" t="s">
        <v>475</v>
      </c>
      <c r="B152" s="541">
        <v>6.0100000000000001E-2</v>
      </c>
      <c r="C152" s="541">
        <v>0.1391</v>
      </c>
      <c r="D152" s="541">
        <v>1.3047</v>
      </c>
      <c r="E152" s="541" t="s">
        <v>93</v>
      </c>
      <c r="F152" s="569" t="s">
        <v>93</v>
      </c>
      <c r="G152" s="272">
        <v>0.21149999999999999</v>
      </c>
      <c r="H152" s="272" t="s">
        <v>93</v>
      </c>
      <c r="I152" s="272">
        <v>0.2094</v>
      </c>
    </row>
    <row r="153" spans="1:9">
      <c r="A153" s="528" t="s">
        <v>476</v>
      </c>
      <c r="B153" s="542">
        <v>3.4049999999999998</v>
      </c>
      <c r="C153" s="542">
        <v>3.7357</v>
      </c>
      <c r="D153" s="542">
        <v>0</v>
      </c>
      <c r="E153" s="542" t="s">
        <v>93</v>
      </c>
      <c r="F153" s="571" t="s">
        <v>93</v>
      </c>
      <c r="G153" s="543">
        <v>3.2656000000000001</v>
      </c>
      <c r="H153" s="543" t="s">
        <v>93</v>
      </c>
      <c r="I153" s="543">
        <v>3.2332000000000001</v>
      </c>
    </row>
    <row r="154" spans="1:9">
      <c r="A154" s="527" t="s">
        <v>477</v>
      </c>
      <c r="B154" s="541">
        <v>0.70420000000000005</v>
      </c>
      <c r="C154" s="541">
        <v>0.97550000000000003</v>
      </c>
      <c r="D154" s="541">
        <v>9.7299999999999998E-2</v>
      </c>
      <c r="E154" s="541" t="s">
        <v>93</v>
      </c>
      <c r="F154" s="569" t="s">
        <v>93</v>
      </c>
      <c r="G154" s="272">
        <v>0.78610000000000002</v>
      </c>
      <c r="H154" s="272" t="s">
        <v>93</v>
      </c>
      <c r="I154" s="272">
        <v>0.77829999999999999</v>
      </c>
    </row>
    <row r="155" spans="1:9">
      <c r="A155" s="526" t="s">
        <v>478</v>
      </c>
      <c r="B155" s="552">
        <v>9.6700999999999997</v>
      </c>
      <c r="C155" s="552">
        <v>15.7379</v>
      </c>
      <c r="D155" s="552">
        <v>10.6289</v>
      </c>
      <c r="E155" s="552">
        <v>9.4661000000000008</v>
      </c>
      <c r="F155" s="573" t="s">
        <v>93</v>
      </c>
      <c r="G155" s="553">
        <v>12.8072</v>
      </c>
      <c r="H155" s="553">
        <v>9.4661000000000008</v>
      </c>
      <c r="I155" s="553">
        <v>12.773999999999999</v>
      </c>
    </row>
    <row r="156" spans="1:9">
      <c r="A156" s="530" t="s">
        <v>530</v>
      </c>
      <c r="B156" s="545">
        <v>0.6482</v>
      </c>
      <c r="C156" s="545">
        <v>0.56820000000000004</v>
      </c>
      <c r="D156" s="545">
        <v>0.41320000000000001</v>
      </c>
      <c r="E156" s="545">
        <v>0.48480000000000001</v>
      </c>
      <c r="F156" s="577" t="s">
        <v>93</v>
      </c>
      <c r="G156" s="546">
        <v>0.58689999999999998</v>
      </c>
      <c r="H156" s="546">
        <v>0.48480000000000001</v>
      </c>
      <c r="I156" s="546">
        <v>0.58589999999999998</v>
      </c>
    </row>
    <row r="157" spans="1:9">
      <c r="A157" s="528" t="s">
        <v>479</v>
      </c>
      <c r="B157" s="542">
        <v>5.6231999999999998</v>
      </c>
      <c r="C157" s="542">
        <v>8.2864000000000004</v>
      </c>
      <c r="D157" s="542">
        <v>6.3822000000000001</v>
      </c>
      <c r="E157" s="542">
        <v>8.9248999999999992</v>
      </c>
      <c r="F157" s="571" t="s">
        <v>93</v>
      </c>
      <c r="G157" s="543">
        <v>7.0305</v>
      </c>
      <c r="H157" s="543">
        <v>8.9248999999999992</v>
      </c>
      <c r="I157" s="543">
        <v>7.0492999999999997</v>
      </c>
    </row>
    <row r="158" spans="1:9">
      <c r="A158" s="530" t="s">
        <v>480</v>
      </c>
      <c r="B158" s="545">
        <v>2.9262999999999999</v>
      </c>
      <c r="C158" s="545">
        <v>5.8445999999999998</v>
      </c>
      <c r="D158" s="545">
        <v>3.8334999999999999</v>
      </c>
      <c r="E158" s="545">
        <v>5.6399999999999999E-2</v>
      </c>
      <c r="F158" s="577" t="s">
        <v>93</v>
      </c>
      <c r="G158" s="546">
        <v>4.4752000000000001</v>
      </c>
      <c r="H158" s="546">
        <v>5.6399999999999999E-2</v>
      </c>
      <c r="I158" s="546">
        <v>4.4313000000000002</v>
      </c>
    </row>
    <row r="159" spans="1:9">
      <c r="A159" s="526" t="s">
        <v>481</v>
      </c>
      <c r="B159" s="552">
        <v>25.282499999999999</v>
      </c>
      <c r="C159" s="552">
        <v>28.617899999999999</v>
      </c>
      <c r="D159" s="552">
        <v>15.947100000000001</v>
      </c>
      <c r="E159" s="552">
        <v>15.6427</v>
      </c>
      <c r="F159" s="573" t="s">
        <v>93</v>
      </c>
      <c r="G159" s="553">
        <v>26.121600000000001</v>
      </c>
      <c r="H159" s="553">
        <v>15.6427</v>
      </c>
      <c r="I159" s="553">
        <v>26.017499999999998</v>
      </c>
    </row>
    <row r="160" spans="1:9">
      <c r="A160" s="527" t="s">
        <v>531</v>
      </c>
      <c r="B160" s="541">
        <v>1.0694999999999999</v>
      </c>
      <c r="C160" s="541">
        <v>1.3166</v>
      </c>
      <c r="D160" s="541">
        <v>0.85460000000000003</v>
      </c>
      <c r="E160" s="541" t="s">
        <v>93</v>
      </c>
      <c r="F160" s="569" t="s">
        <v>93</v>
      </c>
      <c r="G160" s="272">
        <v>1.1745000000000001</v>
      </c>
      <c r="H160" s="272" t="s">
        <v>93</v>
      </c>
      <c r="I160" s="272">
        <v>1.1628000000000001</v>
      </c>
    </row>
    <row r="161" spans="1:9">
      <c r="A161" s="528" t="s">
        <v>482</v>
      </c>
      <c r="B161" s="542">
        <v>12.084199999999999</v>
      </c>
      <c r="C161" s="542">
        <v>15.915699999999999</v>
      </c>
      <c r="D161" s="542">
        <v>7.8472</v>
      </c>
      <c r="E161" s="542">
        <v>13.1502</v>
      </c>
      <c r="F161" s="571" t="s">
        <v>93</v>
      </c>
      <c r="G161" s="543">
        <v>13.6305</v>
      </c>
      <c r="H161" s="543">
        <v>13.1502</v>
      </c>
      <c r="I161" s="543">
        <v>13.6257</v>
      </c>
    </row>
    <row r="162" spans="1:9">
      <c r="A162" s="527" t="s">
        <v>483</v>
      </c>
      <c r="B162" s="541">
        <v>10.6996</v>
      </c>
      <c r="C162" s="541">
        <v>10.025399999999999</v>
      </c>
      <c r="D162" s="541">
        <v>7.2112999999999996</v>
      </c>
      <c r="E162" s="541">
        <v>2.4925999999999999</v>
      </c>
      <c r="F162" s="569" t="s">
        <v>93</v>
      </c>
      <c r="G162" s="272">
        <v>10.047499999999999</v>
      </c>
      <c r="H162" s="272">
        <v>2.4925999999999999</v>
      </c>
      <c r="I162" s="272">
        <v>9.9725000000000001</v>
      </c>
    </row>
    <row r="163" spans="1:9">
      <c r="A163" s="526" t="s">
        <v>484</v>
      </c>
      <c r="B163" s="552">
        <v>21.0367</v>
      </c>
      <c r="C163" s="552">
        <v>27.527000000000001</v>
      </c>
      <c r="D163" s="552">
        <v>16.830100000000002</v>
      </c>
      <c r="E163" s="552">
        <v>43.996299999999998</v>
      </c>
      <c r="F163" s="573" t="s">
        <v>93</v>
      </c>
      <c r="G163" s="553">
        <v>23.922599999999999</v>
      </c>
      <c r="H163" s="553">
        <v>43.996299999999998</v>
      </c>
      <c r="I163" s="553">
        <v>24.122</v>
      </c>
    </row>
    <row r="164" spans="1:9">
      <c r="A164" s="527" t="s">
        <v>532</v>
      </c>
      <c r="B164" s="541">
        <v>1.6267</v>
      </c>
      <c r="C164" s="541">
        <v>2.3311999999999999</v>
      </c>
      <c r="D164" s="541">
        <v>0.60119999999999996</v>
      </c>
      <c r="E164" s="541">
        <v>0.72140000000000004</v>
      </c>
      <c r="F164" s="569" t="s">
        <v>93</v>
      </c>
      <c r="G164" s="272">
        <v>1.8889</v>
      </c>
      <c r="H164" s="272">
        <v>0.72140000000000004</v>
      </c>
      <c r="I164" s="272">
        <v>1.8773</v>
      </c>
    </row>
    <row r="165" spans="1:9">
      <c r="A165" s="528" t="s">
        <v>485</v>
      </c>
      <c r="B165" s="542">
        <v>0.12529999999999999</v>
      </c>
      <c r="C165" s="542">
        <v>0.1197</v>
      </c>
      <c r="D165" s="542">
        <v>3.0099999999999998E-2</v>
      </c>
      <c r="E165" s="542">
        <v>0.16869999999999999</v>
      </c>
      <c r="F165" s="571" t="s">
        <v>93</v>
      </c>
      <c r="G165" s="543">
        <v>0.1139</v>
      </c>
      <c r="H165" s="543">
        <v>0.16869999999999999</v>
      </c>
      <c r="I165" s="543">
        <v>0.1145</v>
      </c>
    </row>
    <row r="166" spans="1:9">
      <c r="A166" s="530" t="s">
        <v>486</v>
      </c>
      <c r="B166" s="545">
        <v>12.045400000000001</v>
      </c>
      <c r="C166" s="545">
        <v>17.877600000000001</v>
      </c>
      <c r="D166" s="545">
        <v>10.5402</v>
      </c>
      <c r="E166" s="545">
        <v>1.1623000000000001</v>
      </c>
      <c r="F166" s="577" t="s">
        <v>93</v>
      </c>
      <c r="G166" s="546">
        <v>14.8429</v>
      </c>
      <c r="H166" s="546">
        <v>1.1623000000000001</v>
      </c>
      <c r="I166" s="546">
        <v>14.707000000000001</v>
      </c>
    </row>
    <row r="167" spans="1:9">
      <c r="A167" s="529" t="s">
        <v>487</v>
      </c>
      <c r="B167" s="542">
        <v>0.02</v>
      </c>
      <c r="C167" s="542">
        <v>4.87E-2</v>
      </c>
      <c r="D167" s="542">
        <v>0.28389999999999999</v>
      </c>
      <c r="E167" s="542">
        <v>3.39E-2</v>
      </c>
      <c r="F167" s="571" t="s">
        <v>93</v>
      </c>
      <c r="G167" s="543">
        <v>5.8099999999999999E-2</v>
      </c>
      <c r="H167" s="543">
        <v>3.39E-2</v>
      </c>
      <c r="I167" s="543">
        <v>5.7799999999999997E-2</v>
      </c>
    </row>
    <row r="168" spans="1:9">
      <c r="A168" s="530" t="s">
        <v>488</v>
      </c>
      <c r="B168" s="541">
        <v>1.5390999999999999</v>
      </c>
      <c r="C168" s="541">
        <v>1.3516999999999999</v>
      </c>
      <c r="D168" s="541">
        <v>1.0831999999999999</v>
      </c>
      <c r="E168" s="541">
        <v>0.50349999999999995</v>
      </c>
      <c r="F168" s="569" t="s">
        <v>93</v>
      </c>
      <c r="G168" s="272">
        <v>1.4039999999999999</v>
      </c>
      <c r="H168" s="272">
        <v>0.50349999999999995</v>
      </c>
      <c r="I168" s="272">
        <v>1.395</v>
      </c>
    </row>
    <row r="169" spans="1:9">
      <c r="A169" s="529" t="s">
        <v>489</v>
      </c>
      <c r="B169" s="547">
        <v>3.9752999999999998</v>
      </c>
      <c r="C169" s="547">
        <v>5.0407999999999999</v>
      </c>
      <c r="D169" s="547">
        <v>4.2914000000000003</v>
      </c>
      <c r="E169" s="547">
        <v>41.406399999999998</v>
      </c>
      <c r="F169" s="581" t="s">
        <v>93</v>
      </c>
      <c r="G169" s="548">
        <v>4.5395000000000003</v>
      </c>
      <c r="H169" s="548">
        <v>41.406399999999998</v>
      </c>
      <c r="I169" s="548">
        <v>4.9055999999999997</v>
      </c>
    </row>
    <row r="170" spans="1:9" s="7" customFormat="1">
      <c r="A170" s="560" t="s">
        <v>567</v>
      </c>
      <c r="B170" s="561">
        <v>0.82620000000000005</v>
      </c>
      <c r="C170" s="561">
        <v>1.6917</v>
      </c>
      <c r="D170" s="561">
        <v>1.5357000000000001</v>
      </c>
      <c r="E170" s="561">
        <v>2.0472999999999999</v>
      </c>
      <c r="F170" s="579" t="s">
        <v>93</v>
      </c>
      <c r="G170" s="562">
        <v>1.3250999999999999</v>
      </c>
      <c r="H170" s="562">
        <v>2.0472999999999999</v>
      </c>
      <c r="I170" s="562">
        <v>1.3322000000000001</v>
      </c>
    </row>
    <row r="171" spans="1:9">
      <c r="A171" s="529" t="s">
        <v>533</v>
      </c>
      <c r="B171" s="547">
        <v>0.53410000000000002</v>
      </c>
      <c r="C171" s="547">
        <v>1.1164000000000001</v>
      </c>
      <c r="D171" s="547">
        <v>1.3255999999999999</v>
      </c>
      <c r="E171" s="547">
        <v>2.0472999999999999</v>
      </c>
      <c r="F171" s="581" t="s">
        <v>93</v>
      </c>
      <c r="G171" s="548">
        <v>0.89800000000000002</v>
      </c>
      <c r="H171" s="548">
        <v>2.0472999999999999</v>
      </c>
      <c r="I171" s="548">
        <v>0.90939999999999999</v>
      </c>
    </row>
    <row r="172" spans="1:9">
      <c r="A172" s="530" t="s">
        <v>714</v>
      </c>
      <c r="B172" s="545">
        <v>0.21820000000000001</v>
      </c>
      <c r="C172" s="545">
        <v>0.50080000000000002</v>
      </c>
      <c r="D172" s="545">
        <v>0.21010000000000001</v>
      </c>
      <c r="E172" s="545" t="s">
        <v>93</v>
      </c>
      <c r="F172" s="577" t="s">
        <v>93</v>
      </c>
      <c r="G172" s="546">
        <v>0.35959999999999998</v>
      </c>
      <c r="H172" s="546" t="s">
        <v>93</v>
      </c>
      <c r="I172" s="546">
        <v>0.35599999999999998</v>
      </c>
    </row>
    <row r="173" spans="1:9">
      <c r="A173" s="557" t="s">
        <v>490</v>
      </c>
      <c r="B173" s="558">
        <v>44.953200000000002</v>
      </c>
      <c r="C173" s="558">
        <v>74.551299999999998</v>
      </c>
      <c r="D173" s="558">
        <v>83.959400000000002</v>
      </c>
      <c r="E173" s="558">
        <v>70.258099999999999</v>
      </c>
      <c r="F173" s="583" t="s">
        <v>93</v>
      </c>
      <c r="G173" s="559">
        <v>63.337400000000002</v>
      </c>
      <c r="H173" s="559">
        <v>70.258099999999999</v>
      </c>
      <c r="I173" s="559">
        <v>63.406199999999998</v>
      </c>
    </row>
    <row r="174" spans="1:9">
      <c r="A174" s="530" t="s">
        <v>534</v>
      </c>
      <c r="B174" s="545">
        <v>4.2975000000000003</v>
      </c>
      <c r="C174" s="545">
        <v>5.8517999999999999</v>
      </c>
      <c r="D174" s="545">
        <v>6.8470000000000004</v>
      </c>
      <c r="E174" s="545">
        <v>11.1226</v>
      </c>
      <c r="F174" s="577" t="s">
        <v>93</v>
      </c>
      <c r="G174" s="546">
        <v>5.3079000000000001</v>
      </c>
      <c r="H174" s="546">
        <v>11.1226</v>
      </c>
      <c r="I174" s="546">
        <v>5.3657000000000004</v>
      </c>
    </row>
    <row r="175" spans="1:9">
      <c r="A175" s="529" t="s">
        <v>491</v>
      </c>
      <c r="B175" s="547">
        <v>1.2074</v>
      </c>
      <c r="C175" s="547">
        <v>1.8458000000000001</v>
      </c>
      <c r="D175" s="547">
        <v>4.1603000000000003</v>
      </c>
      <c r="E175" s="547" t="s">
        <v>93</v>
      </c>
      <c r="F175" s="581" t="s">
        <v>93</v>
      </c>
      <c r="G175" s="548">
        <v>1.7935000000000001</v>
      </c>
      <c r="H175" s="548" t="s">
        <v>93</v>
      </c>
      <c r="I175" s="548">
        <v>1.7757000000000001</v>
      </c>
    </row>
    <row r="176" spans="1:9">
      <c r="A176" s="530" t="s">
        <v>492</v>
      </c>
      <c r="B176" s="545">
        <v>32.857500000000002</v>
      </c>
      <c r="C176" s="545">
        <v>56.0122</v>
      </c>
      <c r="D176" s="545">
        <v>62.238399999999999</v>
      </c>
      <c r="E176" s="545">
        <v>57.953699999999998</v>
      </c>
      <c r="F176" s="577" t="s">
        <v>93</v>
      </c>
      <c r="G176" s="546">
        <v>47.137700000000002</v>
      </c>
      <c r="H176" s="546">
        <v>57.953699999999998</v>
      </c>
      <c r="I176" s="546">
        <v>47.245199999999997</v>
      </c>
    </row>
    <row r="177" spans="1:9">
      <c r="A177" s="529" t="s">
        <v>493</v>
      </c>
      <c r="B177" s="547">
        <v>0.55669999999999997</v>
      </c>
      <c r="C177" s="547">
        <v>1.2910999999999999</v>
      </c>
      <c r="D177" s="547">
        <v>2.1086</v>
      </c>
      <c r="E177" s="547">
        <v>8.0000000000000004E-4</v>
      </c>
      <c r="F177" s="581" t="s">
        <v>93</v>
      </c>
      <c r="G177" s="548">
        <v>1.0652999999999999</v>
      </c>
      <c r="H177" s="548">
        <v>8.0000000000000004E-4</v>
      </c>
      <c r="I177" s="548">
        <v>1.0547</v>
      </c>
    </row>
    <row r="178" spans="1:9">
      <c r="A178" s="587" t="s">
        <v>494</v>
      </c>
      <c r="B178" s="593">
        <v>0.34399999999999997</v>
      </c>
      <c r="C178" s="593">
        <v>1.3152999999999999</v>
      </c>
      <c r="D178" s="593">
        <v>2.9222000000000001</v>
      </c>
      <c r="E178" s="593">
        <v>4.1000000000000003E-3</v>
      </c>
      <c r="F178" s="595" t="s">
        <v>93</v>
      </c>
      <c r="G178" s="594">
        <v>1.0638000000000001</v>
      </c>
      <c r="H178" s="594">
        <v>4.1000000000000003E-3</v>
      </c>
      <c r="I178" s="594">
        <v>1.0532999999999999</v>
      </c>
    </row>
    <row r="179" spans="1:9" s="47" customFormat="1">
      <c r="A179" s="529" t="s">
        <v>495</v>
      </c>
      <c r="B179" s="547">
        <v>3.0238</v>
      </c>
      <c r="C179" s="547">
        <v>4.7823000000000002</v>
      </c>
      <c r="D179" s="547">
        <v>5.6829000000000001</v>
      </c>
      <c r="E179" s="547">
        <v>1.1768000000000001</v>
      </c>
      <c r="F179" s="581" t="s">
        <v>93</v>
      </c>
      <c r="G179" s="548">
        <v>4.1467000000000001</v>
      </c>
      <c r="H179" s="548">
        <v>1.1768000000000001</v>
      </c>
      <c r="I179" s="548">
        <v>4.1172000000000004</v>
      </c>
    </row>
    <row r="180" spans="1:9" s="7" customFormat="1">
      <c r="A180" s="554" t="s">
        <v>496</v>
      </c>
      <c r="B180" s="555">
        <v>9.2934999999999999</v>
      </c>
      <c r="C180" s="555">
        <v>10.2399</v>
      </c>
      <c r="D180" s="555">
        <v>9.9181000000000008</v>
      </c>
      <c r="E180" s="555">
        <v>16.1967</v>
      </c>
      <c r="F180" s="575" t="s">
        <v>93</v>
      </c>
      <c r="G180" s="556">
        <v>9.8254000000000001</v>
      </c>
      <c r="H180" s="556">
        <v>16.1967</v>
      </c>
      <c r="I180" s="556">
        <v>9.8887</v>
      </c>
    </row>
    <row r="181" spans="1:9">
      <c r="A181" s="528" t="s">
        <v>497</v>
      </c>
      <c r="B181" s="542">
        <v>2.7982999999999998</v>
      </c>
      <c r="C181" s="542">
        <v>2.3492000000000002</v>
      </c>
      <c r="D181" s="542">
        <v>0.8085</v>
      </c>
      <c r="E181" s="542" t="s">
        <v>93</v>
      </c>
      <c r="F181" s="571" t="s">
        <v>93</v>
      </c>
      <c r="G181" s="543">
        <v>2.3938999999999999</v>
      </c>
      <c r="H181" s="543" t="s">
        <v>93</v>
      </c>
      <c r="I181" s="543">
        <v>2.3700999999999999</v>
      </c>
    </row>
    <row r="182" spans="1:9">
      <c r="A182" s="527" t="s">
        <v>498</v>
      </c>
      <c r="B182" s="541">
        <v>0.84109999999999996</v>
      </c>
      <c r="C182" s="541">
        <v>2.0956999999999999</v>
      </c>
      <c r="D182" s="541">
        <v>2.8210000000000002</v>
      </c>
      <c r="E182" s="541">
        <v>-4.1700000000000001E-2</v>
      </c>
      <c r="F182" s="569" t="s">
        <v>93</v>
      </c>
      <c r="G182" s="272">
        <v>1.6496999999999999</v>
      </c>
      <c r="H182" s="272">
        <v>-4.1700000000000001E-2</v>
      </c>
      <c r="I182" s="272">
        <v>1.6329</v>
      </c>
    </row>
    <row r="183" spans="1:9">
      <c r="A183" s="528" t="s">
        <v>499</v>
      </c>
      <c r="B183" s="542">
        <v>5.3726000000000003</v>
      </c>
      <c r="C183" s="542">
        <v>5.5994999999999999</v>
      </c>
      <c r="D183" s="542">
        <v>6.2022000000000004</v>
      </c>
      <c r="E183" s="542">
        <v>16.238399999999999</v>
      </c>
      <c r="F183" s="571" t="s">
        <v>93</v>
      </c>
      <c r="G183" s="543">
        <v>5.5612000000000004</v>
      </c>
      <c r="H183" s="543">
        <v>16.238399999999999</v>
      </c>
      <c r="I183" s="543">
        <v>5.6672000000000002</v>
      </c>
    </row>
    <row r="184" spans="1:9">
      <c r="A184" s="527" t="s">
        <v>500</v>
      </c>
      <c r="B184" s="541">
        <v>0.28139999999999998</v>
      </c>
      <c r="C184" s="541">
        <v>0.19550000000000001</v>
      </c>
      <c r="D184" s="541">
        <v>8.6400000000000005E-2</v>
      </c>
      <c r="E184" s="541">
        <v>0</v>
      </c>
      <c r="F184" s="569" t="s">
        <v>93</v>
      </c>
      <c r="G184" s="272">
        <v>0.22070000000000001</v>
      </c>
      <c r="H184" s="272">
        <v>0</v>
      </c>
      <c r="I184" s="272">
        <v>0.2185</v>
      </c>
    </row>
    <row r="185" spans="1:9" s="7" customFormat="1">
      <c r="A185" s="526" t="s">
        <v>501</v>
      </c>
      <c r="B185" s="552">
        <v>9.8687000000000005</v>
      </c>
      <c r="C185" s="552">
        <v>15.8155</v>
      </c>
      <c r="D185" s="552">
        <v>12.5047</v>
      </c>
      <c r="E185" s="552">
        <v>16.8127</v>
      </c>
      <c r="F185" s="573" t="s">
        <v>93</v>
      </c>
      <c r="G185" s="553">
        <v>13.095499999999999</v>
      </c>
      <c r="H185" s="553">
        <v>16.8127</v>
      </c>
      <c r="I185" s="553">
        <v>13.132400000000001</v>
      </c>
    </row>
    <row r="186" spans="1:9" s="47" customFormat="1">
      <c r="A186" s="527" t="s">
        <v>502</v>
      </c>
      <c r="B186" s="541">
        <v>3.9668000000000001</v>
      </c>
      <c r="C186" s="541">
        <v>7.5212000000000003</v>
      </c>
      <c r="D186" s="541">
        <v>7.9383999999999997</v>
      </c>
      <c r="E186" s="541">
        <v>11.986700000000001</v>
      </c>
      <c r="F186" s="569" t="s">
        <v>93</v>
      </c>
      <c r="G186" s="272">
        <v>6.1105999999999998</v>
      </c>
      <c r="H186" s="272">
        <v>11.986700000000001</v>
      </c>
      <c r="I186" s="272">
        <v>6.1688999999999998</v>
      </c>
    </row>
    <row r="187" spans="1:9">
      <c r="A187" s="528" t="s">
        <v>503</v>
      </c>
      <c r="B187" s="542">
        <v>5.2600000000000001E-2</v>
      </c>
      <c r="C187" s="542">
        <v>9.9000000000000005E-2</v>
      </c>
      <c r="D187" s="542">
        <v>0.12839999999999999</v>
      </c>
      <c r="E187" s="542">
        <v>2.7099999999999999E-2</v>
      </c>
      <c r="F187" s="571" t="s">
        <v>93</v>
      </c>
      <c r="G187" s="543">
        <v>8.2699999999999996E-2</v>
      </c>
      <c r="H187" s="543">
        <v>2.7099999999999999E-2</v>
      </c>
      <c r="I187" s="543">
        <v>8.2199999999999995E-2</v>
      </c>
    </row>
    <row r="188" spans="1:9">
      <c r="A188" s="527" t="s">
        <v>504</v>
      </c>
      <c r="B188" s="541">
        <v>4.7217000000000002</v>
      </c>
      <c r="C188" s="541">
        <v>5.5663</v>
      </c>
      <c r="D188" s="541">
        <v>3.2073999999999998</v>
      </c>
      <c r="E188" s="541">
        <v>4.3785999999999996</v>
      </c>
      <c r="F188" s="569" t="s">
        <v>93</v>
      </c>
      <c r="G188" s="272">
        <v>5.0103999999999997</v>
      </c>
      <c r="H188" s="272">
        <v>4.3785999999999996</v>
      </c>
      <c r="I188" s="272">
        <v>5.0042</v>
      </c>
    </row>
    <row r="189" spans="1:9">
      <c r="A189" s="528" t="s">
        <v>505</v>
      </c>
      <c r="B189" s="542">
        <v>0.55679999999999996</v>
      </c>
      <c r="C189" s="542">
        <v>1.3765000000000001</v>
      </c>
      <c r="D189" s="542">
        <v>1.2304999999999999</v>
      </c>
      <c r="E189" s="542">
        <v>0.42030000000000001</v>
      </c>
      <c r="F189" s="571" t="s">
        <v>93</v>
      </c>
      <c r="G189" s="543">
        <v>1.0294000000000001</v>
      </c>
      <c r="H189" s="543">
        <v>0.42030000000000001</v>
      </c>
      <c r="I189" s="543">
        <v>1.0234000000000001</v>
      </c>
    </row>
    <row r="190" spans="1:9" s="7" customFormat="1">
      <c r="A190" s="554" t="s">
        <v>506</v>
      </c>
      <c r="B190" s="555">
        <v>78.0989</v>
      </c>
      <c r="C190" s="555">
        <v>18.025600000000001</v>
      </c>
      <c r="D190" s="555">
        <v>21.3996</v>
      </c>
      <c r="E190" s="555">
        <v>41.706800000000001</v>
      </c>
      <c r="F190" s="575" t="s">
        <v>93</v>
      </c>
      <c r="G190" s="556">
        <v>42.802700000000002</v>
      </c>
      <c r="H190" s="556">
        <v>41.706800000000001</v>
      </c>
      <c r="I190" s="556">
        <v>42.791800000000002</v>
      </c>
    </row>
    <row r="191" spans="1:9">
      <c r="A191" s="563" t="s">
        <v>508</v>
      </c>
      <c r="B191" s="564">
        <f>SUM(B139,B143,B148,B155,B159,B163,B170,B173,B180,B185,B190)</f>
        <v>264.91319999999996</v>
      </c>
      <c r="C191" s="564">
        <f t="shared" ref="C191:I191" si="8">SUM(C139,C143,C148,C155,C159,C163,C170,C173,C180,C185,C190)</f>
        <v>267.52140000000003</v>
      </c>
      <c r="D191" s="564">
        <f t="shared" si="8"/>
        <v>242.898</v>
      </c>
      <c r="E191" s="564">
        <f t="shared" si="8"/>
        <v>274.56990000000002</v>
      </c>
      <c r="F191" s="585" t="s">
        <v>93</v>
      </c>
      <c r="G191" s="564">
        <f t="shared" si="8"/>
        <v>264.24839999999995</v>
      </c>
      <c r="H191" s="564">
        <f t="shared" si="8"/>
        <v>274.56990000000002</v>
      </c>
      <c r="I191" s="564">
        <f t="shared" si="8"/>
        <v>264.35079999999999</v>
      </c>
    </row>
    <row r="192" spans="1:9">
      <c r="A192" s="566" t="s">
        <v>550</v>
      </c>
      <c r="B192" s="3"/>
      <c r="C192" s="213"/>
      <c r="D192" s="3"/>
      <c r="E192" s="3"/>
      <c r="F192" s="213"/>
      <c r="G192" s="3"/>
      <c r="H192" s="3"/>
      <c r="I192" s="3"/>
    </row>
    <row r="193" spans="1:9">
      <c r="A193" s="38" t="s">
        <v>568</v>
      </c>
      <c r="B193" s="3"/>
      <c r="C193" s="213"/>
      <c r="D193" s="3"/>
      <c r="E193" s="3"/>
      <c r="F193" s="213"/>
      <c r="G193" s="3"/>
      <c r="H193" s="3"/>
      <c r="I193" s="3"/>
    </row>
    <row r="194" spans="1:9">
      <c r="A194" s="244" t="s">
        <v>339</v>
      </c>
      <c r="B194" s="3"/>
      <c r="C194" s="213"/>
      <c r="D194" s="3"/>
      <c r="E194" s="3"/>
      <c r="F194" s="213"/>
      <c r="G194" s="3"/>
      <c r="H194" s="3"/>
      <c r="I194" s="3"/>
    </row>
    <row r="196" spans="1:9" ht="87" customHeight="1">
      <c r="A196" s="768" t="s">
        <v>569</v>
      </c>
      <c r="B196" s="769"/>
      <c r="C196" s="769"/>
      <c r="D196" s="769"/>
      <c r="E196" s="769"/>
      <c r="F196" s="769"/>
      <c r="G196" s="769"/>
      <c r="H196" s="769"/>
      <c r="I196" s="770"/>
    </row>
  </sheetData>
  <mergeCells count="1">
    <mergeCell ref="A196:I196"/>
  </mergeCells>
  <printOptions horizontalCentered="1" verticalCentered="1"/>
  <pageMargins left="0.70866141732283472" right="0.70866141732283472" top="0.19685039370078741" bottom="0.19685039370078741" header="0.31496062992125984" footer="0.31496062992125984"/>
  <pageSetup paperSize="9" scale="50" firstPageNumber="79" orientation="landscape" useFirstPageNumber="1" r:id="rId1"/>
  <headerFooter>
    <oddHeader>&amp;RLes groupements à fiscalité propre en 2016</oddHeader>
    <oddFooter>&amp;LDirection Générale des Collectivités Locales / DESL&amp;C&amp;P&amp;RMise en ligne : juillet 2018</oddFooter>
    <firstHeader>&amp;RLes groupements à fiscalité propre en 2016</firstHeader>
    <firstFooter>&amp;LDirection Générale des Collectivités Locales / DESL&amp;C&amp;P&amp;RMise en ligne : mai 2018</firstFooter>
  </headerFooter>
  <rowBreaks count="2" manualBreakCount="2">
    <brk id="66" max="16383" man="1"/>
    <brk id="130" max="16383" man="1"/>
  </rowBreaks>
</worksheet>
</file>

<file path=xl/worksheets/sheet31.xml><?xml version="1.0" encoding="utf-8"?>
<worksheet xmlns="http://schemas.openxmlformats.org/spreadsheetml/2006/main" xmlns:r="http://schemas.openxmlformats.org/officeDocument/2006/relationships">
  <dimension ref="A1:I196"/>
  <sheetViews>
    <sheetView view="pageLayout" zoomScale="85" zoomScaleNormal="70" zoomScalePageLayoutView="85" workbookViewId="0">
      <selection activeCell="B3" sqref="B3"/>
    </sheetView>
  </sheetViews>
  <sheetFormatPr baseColWidth="10" defaultRowHeight="12.75"/>
  <cols>
    <col min="1" max="1" width="93.140625" customWidth="1"/>
    <col min="2" max="9" width="17.28515625" customWidth="1"/>
  </cols>
  <sheetData>
    <row r="1" spans="1:9" ht="21">
      <c r="A1" s="9" t="s">
        <v>719</v>
      </c>
    </row>
    <row r="2" spans="1:9" ht="12.75" customHeight="1">
      <c r="A2" s="9"/>
    </row>
    <row r="3" spans="1:9" ht="17.25" customHeight="1">
      <c r="A3" s="88" t="s">
        <v>561</v>
      </c>
    </row>
    <row r="4" spans="1:9" ht="13.5" thickBot="1">
      <c r="A4" s="206"/>
      <c r="I4" s="444" t="s">
        <v>507</v>
      </c>
    </row>
    <row r="5" spans="1:9" ht="12.75" customHeight="1">
      <c r="A5" s="205" t="s">
        <v>516</v>
      </c>
      <c r="B5" s="531" t="s">
        <v>104</v>
      </c>
      <c r="C5" s="531" t="s">
        <v>105</v>
      </c>
      <c r="D5" s="531" t="s">
        <v>106</v>
      </c>
      <c r="E5" s="531" t="s">
        <v>377</v>
      </c>
      <c r="F5" s="532">
        <v>300000</v>
      </c>
      <c r="G5" s="533" t="s">
        <v>563</v>
      </c>
      <c r="H5" s="533" t="s">
        <v>563</v>
      </c>
      <c r="I5" s="533" t="s">
        <v>527</v>
      </c>
    </row>
    <row r="6" spans="1:9" ht="12.75" customHeight="1">
      <c r="A6" s="204"/>
      <c r="B6" s="534" t="s">
        <v>40</v>
      </c>
      <c r="C6" s="534" t="s">
        <v>40</v>
      </c>
      <c r="D6" s="534" t="s">
        <v>40</v>
      </c>
      <c r="E6" s="534" t="s">
        <v>40</v>
      </c>
      <c r="F6" s="534" t="s">
        <v>42</v>
      </c>
      <c r="G6" s="535" t="s">
        <v>513</v>
      </c>
      <c r="H6" s="535" t="s">
        <v>398</v>
      </c>
      <c r="I6" s="535" t="s">
        <v>566</v>
      </c>
    </row>
    <row r="7" spans="1:9" ht="12.75" customHeight="1" thickBot="1">
      <c r="A7" s="207"/>
      <c r="B7" s="536" t="s">
        <v>107</v>
      </c>
      <c r="C7" s="536" t="s">
        <v>108</v>
      </c>
      <c r="D7" s="536" t="s">
        <v>109</v>
      </c>
      <c r="E7" s="536" t="s">
        <v>378</v>
      </c>
      <c r="F7" s="536" t="s">
        <v>110</v>
      </c>
      <c r="G7" s="537" t="s">
        <v>398</v>
      </c>
      <c r="H7" s="537" t="s">
        <v>110</v>
      </c>
      <c r="I7" s="537" t="s">
        <v>514</v>
      </c>
    </row>
    <row r="8" spans="1:9" ht="12.75" customHeight="1"/>
    <row r="9" spans="1:9" ht="14.25" customHeight="1">
      <c r="A9" s="549" t="s">
        <v>462</v>
      </c>
      <c r="B9" s="550">
        <v>102.0809</v>
      </c>
      <c r="C9" s="550">
        <v>124.76439999999999</v>
      </c>
      <c r="D9" s="550">
        <v>13.2926</v>
      </c>
      <c r="E9" s="550">
        <v>2.1242999999999999</v>
      </c>
      <c r="F9" s="550" t="s">
        <v>93</v>
      </c>
      <c r="G9" s="551">
        <v>240.1379</v>
      </c>
      <c r="H9" s="551">
        <v>2.1242999999999999</v>
      </c>
      <c r="I9" s="551">
        <v>242.26220000000001</v>
      </c>
    </row>
    <row r="10" spans="1:9" ht="14.25" customHeight="1">
      <c r="A10" s="527" t="s">
        <v>463</v>
      </c>
      <c r="B10" s="541">
        <v>95.138099999999994</v>
      </c>
      <c r="C10" s="541">
        <v>118.3279</v>
      </c>
      <c r="D10" s="541">
        <v>13.058400000000001</v>
      </c>
      <c r="E10" s="541">
        <v>2.1242999999999999</v>
      </c>
      <c r="F10" s="541" t="s">
        <v>93</v>
      </c>
      <c r="G10" s="272">
        <v>226.52440000000001</v>
      </c>
      <c r="H10" s="272">
        <v>2.1242999999999999</v>
      </c>
      <c r="I10" s="272">
        <v>228.64879999999999</v>
      </c>
    </row>
    <row r="11" spans="1:9" ht="14.25" customHeight="1">
      <c r="A11" s="528" t="s">
        <v>464</v>
      </c>
      <c r="B11" s="542">
        <v>4.0099999999999997E-2</v>
      </c>
      <c r="C11" s="542">
        <v>8.1900000000000001E-2</v>
      </c>
      <c r="D11" s="542">
        <v>7.7999999999999996E-3</v>
      </c>
      <c r="E11" s="542" t="s">
        <v>93</v>
      </c>
      <c r="F11" s="542" t="s">
        <v>93</v>
      </c>
      <c r="G11" s="543">
        <v>0.1298</v>
      </c>
      <c r="H11" s="543" t="s">
        <v>93</v>
      </c>
      <c r="I11" s="543">
        <v>0.1298</v>
      </c>
    </row>
    <row r="12" spans="1:9" ht="14.25" customHeight="1">
      <c r="A12" s="527" t="s">
        <v>465</v>
      </c>
      <c r="B12" s="541">
        <v>0.12230000000000001</v>
      </c>
      <c r="C12" s="541">
        <v>0.5121</v>
      </c>
      <c r="D12" s="541" t="s">
        <v>93</v>
      </c>
      <c r="E12" s="541" t="s">
        <v>93</v>
      </c>
      <c r="F12" s="541" t="s">
        <v>93</v>
      </c>
      <c r="G12" s="272">
        <v>0.63439999999999996</v>
      </c>
      <c r="H12" s="272" t="s">
        <v>93</v>
      </c>
      <c r="I12" s="272">
        <v>0.63439999999999996</v>
      </c>
    </row>
    <row r="13" spans="1:9" ht="14.25" customHeight="1">
      <c r="A13" s="526" t="s">
        <v>466</v>
      </c>
      <c r="B13" s="552">
        <v>4.8848000000000003</v>
      </c>
      <c r="C13" s="552">
        <v>8.9242000000000008</v>
      </c>
      <c r="D13" s="552">
        <v>8.6099999999999996E-2</v>
      </c>
      <c r="E13" s="552" t="s">
        <v>93</v>
      </c>
      <c r="F13" s="552" t="s">
        <v>93</v>
      </c>
      <c r="G13" s="553">
        <v>13.895099999999999</v>
      </c>
      <c r="H13" s="553" t="s">
        <v>93</v>
      </c>
      <c r="I13" s="553">
        <v>13.895099999999999</v>
      </c>
    </row>
    <row r="14" spans="1:9" ht="14.25" customHeight="1">
      <c r="A14" s="527" t="s">
        <v>467</v>
      </c>
      <c r="B14" s="541">
        <v>2.6696</v>
      </c>
      <c r="C14" s="541">
        <v>2.0762</v>
      </c>
      <c r="D14" s="541" t="s">
        <v>93</v>
      </c>
      <c r="E14" s="541" t="s">
        <v>93</v>
      </c>
      <c r="F14" s="541" t="s">
        <v>93</v>
      </c>
      <c r="G14" s="272">
        <v>4.7458</v>
      </c>
      <c r="H14" s="272" t="s">
        <v>93</v>
      </c>
      <c r="I14" s="272">
        <v>4.7458</v>
      </c>
    </row>
    <row r="15" spans="1:9" ht="14.25" customHeight="1">
      <c r="A15" s="528" t="s">
        <v>468</v>
      </c>
      <c r="B15" s="542">
        <v>1.0762</v>
      </c>
      <c r="C15" s="542">
        <v>4.1961000000000004</v>
      </c>
      <c r="D15" s="542">
        <v>6.13E-2</v>
      </c>
      <c r="E15" s="542" t="s">
        <v>93</v>
      </c>
      <c r="F15" s="542" t="s">
        <v>93</v>
      </c>
      <c r="G15" s="543">
        <v>5.3335999999999997</v>
      </c>
      <c r="H15" s="543" t="s">
        <v>93</v>
      </c>
      <c r="I15" s="543">
        <v>5.3335999999999997</v>
      </c>
    </row>
    <row r="16" spans="1:9" ht="14.25" customHeight="1">
      <c r="A16" s="527" t="s">
        <v>469</v>
      </c>
      <c r="B16" s="541">
        <v>0.29110000000000003</v>
      </c>
      <c r="C16" s="541">
        <v>5.1700000000000003E-2</v>
      </c>
      <c r="D16" s="541" t="s">
        <v>93</v>
      </c>
      <c r="E16" s="541" t="s">
        <v>93</v>
      </c>
      <c r="F16" s="541" t="s">
        <v>93</v>
      </c>
      <c r="G16" s="272">
        <v>0.34279999999999999</v>
      </c>
      <c r="H16" s="272" t="s">
        <v>93</v>
      </c>
      <c r="I16" s="272">
        <v>0.34279999999999999</v>
      </c>
    </row>
    <row r="17" spans="1:9" ht="14.25" customHeight="1">
      <c r="A17" s="544" t="s">
        <v>470</v>
      </c>
      <c r="B17" s="542">
        <v>0.50049999999999994</v>
      </c>
      <c r="C17" s="542">
        <v>2.2277999999999998</v>
      </c>
      <c r="D17" s="542">
        <v>2.4799999999999999E-2</v>
      </c>
      <c r="E17" s="542" t="s">
        <v>93</v>
      </c>
      <c r="F17" s="542" t="s">
        <v>93</v>
      </c>
      <c r="G17" s="543">
        <v>2.7532000000000001</v>
      </c>
      <c r="H17" s="543" t="s">
        <v>93</v>
      </c>
      <c r="I17" s="543">
        <v>2.7532000000000001</v>
      </c>
    </row>
    <row r="18" spans="1:9" ht="14.25" customHeight="1">
      <c r="A18" s="554" t="s">
        <v>471</v>
      </c>
      <c r="B18" s="555">
        <v>21.7791</v>
      </c>
      <c r="C18" s="555">
        <v>18.7576</v>
      </c>
      <c r="D18" s="555">
        <v>0.43690000000000001</v>
      </c>
      <c r="E18" s="555" t="s">
        <v>93</v>
      </c>
      <c r="F18" s="555" t="s">
        <v>93</v>
      </c>
      <c r="G18" s="556">
        <v>40.973599999999998</v>
      </c>
      <c r="H18" s="556" t="s">
        <v>93</v>
      </c>
      <c r="I18" s="556">
        <v>40.973599999999998</v>
      </c>
    </row>
    <row r="19" spans="1:9" ht="14.25" customHeight="1">
      <c r="A19" s="528" t="s">
        <v>529</v>
      </c>
      <c r="B19" s="542">
        <v>0.45839999999999997</v>
      </c>
      <c r="C19" s="542">
        <v>2.7237</v>
      </c>
      <c r="D19" s="542">
        <v>0</v>
      </c>
      <c r="E19" s="542" t="s">
        <v>93</v>
      </c>
      <c r="F19" s="542" t="s">
        <v>93</v>
      </c>
      <c r="G19" s="543">
        <v>3.1821000000000002</v>
      </c>
      <c r="H19" s="543" t="s">
        <v>93</v>
      </c>
      <c r="I19" s="543">
        <v>3.1821000000000002</v>
      </c>
    </row>
    <row r="20" spans="1:9" ht="14.25" customHeight="1">
      <c r="A20" s="527" t="s">
        <v>473</v>
      </c>
      <c r="B20" s="541">
        <v>17.001799999999999</v>
      </c>
      <c r="C20" s="541">
        <v>6.2591000000000001</v>
      </c>
      <c r="D20" s="541">
        <v>0.38450000000000001</v>
      </c>
      <c r="E20" s="541" t="s">
        <v>93</v>
      </c>
      <c r="F20" s="541" t="s">
        <v>93</v>
      </c>
      <c r="G20" s="272">
        <v>23.645399999999999</v>
      </c>
      <c r="H20" s="272" t="s">
        <v>93</v>
      </c>
      <c r="I20" s="272">
        <v>23.645399999999999</v>
      </c>
    </row>
    <row r="21" spans="1:9" ht="14.25" customHeight="1">
      <c r="A21" s="544" t="s">
        <v>474</v>
      </c>
      <c r="B21" s="542">
        <v>0.51</v>
      </c>
      <c r="C21" s="542">
        <v>0.2281</v>
      </c>
      <c r="D21" s="542" t="s">
        <v>93</v>
      </c>
      <c r="E21" s="542" t="s">
        <v>93</v>
      </c>
      <c r="F21" s="542" t="s">
        <v>93</v>
      </c>
      <c r="G21" s="543">
        <v>0.73809999999999998</v>
      </c>
      <c r="H21" s="543" t="s">
        <v>93</v>
      </c>
      <c r="I21" s="543">
        <v>0.73809999999999998</v>
      </c>
    </row>
    <row r="22" spans="1:9" ht="14.25" customHeight="1">
      <c r="A22" s="527" t="s">
        <v>475</v>
      </c>
      <c r="B22" s="541">
        <v>1.72E-2</v>
      </c>
      <c r="C22" s="541">
        <v>5.8000000000000003E-2</v>
      </c>
      <c r="D22" s="541">
        <v>5.2499999999999998E-2</v>
      </c>
      <c r="E22" s="541" t="s">
        <v>93</v>
      </c>
      <c r="F22" s="541" t="s">
        <v>93</v>
      </c>
      <c r="G22" s="272">
        <v>0.12759999999999999</v>
      </c>
      <c r="H22" s="272" t="s">
        <v>93</v>
      </c>
      <c r="I22" s="272">
        <v>0.12759999999999999</v>
      </c>
    </row>
    <row r="23" spans="1:9" ht="14.25" customHeight="1">
      <c r="A23" s="528" t="s">
        <v>476</v>
      </c>
      <c r="B23" s="542">
        <v>2.62</v>
      </c>
      <c r="C23" s="542">
        <v>6.6534000000000004</v>
      </c>
      <c r="D23" s="542" t="s">
        <v>93</v>
      </c>
      <c r="E23" s="542" t="s">
        <v>93</v>
      </c>
      <c r="F23" s="542" t="s">
        <v>93</v>
      </c>
      <c r="G23" s="543">
        <v>9.2734000000000005</v>
      </c>
      <c r="H23" s="543" t="s">
        <v>93</v>
      </c>
      <c r="I23" s="543">
        <v>9.2734000000000005</v>
      </c>
    </row>
    <row r="24" spans="1:9" ht="14.25" customHeight="1">
      <c r="A24" s="527" t="s">
        <v>477</v>
      </c>
      <c r="B24" s="541">
        <v>0.1794</v>
      </c>
      <c r="C24" s="541">
        <v>2.6276999999999999</v>
      </c>
      <c r="D24" s="541" t="s">
        <v>93</v>
      </c>
      <c r="E24" s="541" t="s">
        <v>93</v>
      </c>
      <c r="F24" s="541" t="s">
        <v>93</v>
      </c>
      <c r="G24" s="272">
        <v>2.8069999999999999</v>
      </c>
      <c r="H24" s="272" t="s">
        <v>93</v>
      </c>
      <c r="I24" s="272">
        <v>2.8069999999999999</v>
      </c>
    </row>
    <row r="25" spans="1:9" ht="14.25" customHeight="1">
      <c r="A25" s="526" t="s">
        <v>478</v>
      </c>
      <c r="B25" s="552">
        <v>18.6556</v>
      </c>
      <c r="C25" s="552">
        <v>39.343400000000003</v>
      </c>
      <c r="D25" s="552">
        <v>10.482200000000001</v>
      </c>
      <c r="E25" s="552">
        <v>0.23860000000000001</v>
      </c>
      <c r="F25" s="552" t="s">
        <v>93</v>
      </c>
      <c r="G25" s="553">
        <v>68.481200000000001</v>
      </c>
      <c r="H25" s="553">
        <v>0.23860000000000001</v>
      </c>
      <c r="I25" s="553">
        <v>68.719800000000006</v>
      </c>
    </row>
    <row r="26" spans="1:9" ht="14.25" customHeight="1">
      <c r="A26" s="530" t="s">
        <v>530</v>
      </c>
      <c r="B26" s="545">
        <v>0.66210000000000002</v>
      </c>
      <c r="C26" s="545">
        <v>0.24729999999999999</v>
      </c>
      <c r="D26" s="545">
        <v>0.1013</v>
      </c>
      <c r="E26" s="545">
        <v>5.9999999999999995E-4</v>
      </c>
      <c r="F26" s="545" t="s">
        <v>93</v>
      </c>
      <c r="G26" s="546">
        <v>1.0106999999999999</v>
      </c>
      <c r="H26" s="546">
        <v>5.9999999999999995E-4</v>
      </c>
      <c r="I26" s="546">
        <v>1.0113000000000001</v>
      </c>
    </row>
    <row r="27" spans="1:9" ht="14.25" customHeight="1">
      <c r="A27" s="528" t="s">
        <v>479</v>
      </c>
      <c r="B27" s="542">
        <v>5.8814000000000002</v>
      </c>
      <c r="C27" s="542">
        <v>15.8499</v>
      </c>
      <c r="D27" s="542">
        <v>6.4519000000000002</v>
      </c>
      <c r="E27" s="542">
        <v>0.19839999999999999</v>
      </c>
      <c r="F27" s="542" t="s">
        <v>93</v>
      </c>
      <c r="G27" s="543">
        <v>28.183199999999999</v>
      </c>
      <c r="H27" s="543">
        <v>0.19839999999999999</v>
      </c>
      <c r="I27" s="543">
        <v>28.381699999999999</v>
      </c>
    </row>
    <row r="28" spans="1:9" ht="14.25" customHeight="1">
      <c r="A28" s="530" t="s">
        <v>480</v>
      </c>
      <c r="B28" s="545">
        <v>11.132400000000001</v>
      </c>
      <c r="C28" s="545">
        <v>22.2883</v>
      </c>
      <c r="D28" s="545">
        <v>3.9289999999999998</v>
      </c>
      <c r="E28" s="545">
        <v>3.9600000000000003E-2</v>
      </c>
      <c r="F28" s="545" t="s">
        <v>93</v>
      </c>
      <c r="G28" s="546">
        <v>37.349600000000002</v>
      </c>
      <c r="H28" s="546">
        <v>3.9600000000000003E-2</v>
      </c>
      <c r="I28" s="546">
        <v>37.389200000000002</v>
      </c>
    </row>
    <row r="29" spans="1:9" ht="14.25" customHeight="1">
      <c r="A29" s="526" t="s">
        <v>481</v>
      </c>
      <c r="B29" s="552">
        <v>112.3642</v>
      </c>
      <c r="C29" s="552">
        <v>182.32769999999999</v>
      </c>
      <c r="D29" s="552">
        <v>12.632400000000001</v>
      </c>
      <c r="E29" s="552">
        <v>0.89400000000000002</v>
      </c>
      <c r="F29" s="552" t="s">
        <v>93</v>
      </c>
      <c r="G29" s="553">
        <v>307.32429999999999</v>
      </c>
      <c r="H29" s="553">
        <v>0.89400000000000002</v>
      </c>
      <c r="I29" s="553">
        <v>308.2183</v>
      </c>
    </row>
    <row r="30" spans="1:9" ht="14.25" customHeight="1">
      <c r="A30" s="527" t="s">
        <v>531</v>
      </c>
      <c r="B30" s="541">
        <v>0.29380000000000001</v>
      </c>
      <c r="C30" s="541">
        <v>1.7034</v>
      </c>
      <c r="D30" s="541">
        <v>7.85E-2</v>
      </c>
      <c r="E30" s="541">
        <v>3.04E-2</v>
      </c>
      <c r="F30" s="541" t="s">
        <v>93</v>
      </c>
      <c r="G30" s="272">
        <v>2.0758000000000001</v>
      </c>
      <c r="H30" s="272">
        <v>3.04E-2</v>
      </c>
      <c r="I30" s="272">
        <v>2.1063000000000001</v>
      </c>
    </row>
    <row r="31" spans="1:9" ht="14.25" customHeight="1">
      <c r="A31" s="528" t="s">
        <v>482</v>
      </c>
      <c r="B31" s="542">
        <v>93.326499999999996</v>
      </c>
      <c r="C31" s="542">
        <v>161.87270000000001</v>
      </c>
      <c r="D31" s="542">
        <v>11.9701</v>
      </c>
      <c r="E31" s="542">
        <v>0.8629</v>
      </c>
      <c r="F31" s="542" t="s">
        <v>93</v>
      </c>
      <c r="G31" s="543">
        <v>267.16930000000002</v>
      </c>
      <c r="H31" s="543">
        <v>0.8629</v>
      </c>
      <c r="I31" s="543">
        <v>268.03219999999999</v>
      </c>
    </row>
    <row r="32" spans="1:9" ht="14.25" customHeight="1">
      <c r="A32" s="527" t="s">
        <v>483</v>
      </c>
      <c r="B32" s="541">
        <v>13.757</v>
      </c>
      <c r="C32" s="541">
        <v>9.7019000000000002</v>
      </c>
      <c r="D32" s="541">
        <v>0.58379999999999999</v>
      </c>
      <c r="E32" s="541">
        <v>5.9999999999999995E-4</v>
      </c>
      <c r="F32" s="541" t="s">
        <v>93</v>
      </c>
      <c r="G32" s="272">
        <v>24.0427</v>
      </c>
      <c r="H32" s="272">
        <v>5.9999999999999995E-4</v>
      </c>
      <c r="I32" s="272">
        <v>24.043299999999999</v>
      </c>
    </row>
    <row r="33" spans="1:9" ht="14.25" customHeight="1">
      <c r="A33" s="526" t="s">
        <v>484</v>
      </c>
      <c r="B33" s="552">
        <v>44.650399999999998</v>
      </c>
      <c r="C33" s="552">
        <v>43.126399999999997</v>
      </c>
      <c r="D33" s="552">
        <v>5.1086</v>
      </c>
      <c r="E33" s="552">
        <v>0.93440000000000001</v>
      </c>
      <c r="F33" s="552" t="s">
        <v>93</v>
      </c>
      <c r="G33" s="553">
        <v>92.885499999999993</v>
      </c>
      <c r="H33" s="553">
        <v>0.93440000000000001</v>
      </c>
      <c r="I33" s="553">
        <v>93.819900000000004</v>
      </c>
    </row>
    <row r="34" spans="1:9" ht="14.25" customHeight="1">
      <c r="A34" s="527" t="s">
        <v>532</v>
      </c>
      <c r="B34" s="541">
        <v>6.7740999999999998</v>
      </c>
      <c r="C34" s="541">
        <v>4.4036</v>
      </c>
      <c r="D34" s="541">
        <v>0.62749999999999995</v>
      </c>
      <c r="E34" s="541" t="s">
        <v>93</v>
      </c>
      <c r="F34" s="541" t="s">
        <v>93</v>
      </c>
      <c r="G34" s="272">
        <v>11.805199999999999</v>
      </c>
      <c r="H34" s="272" t="s">
        <v>93</v>
      </c>
      <c r="I34" s="272">
        <v>11.805199999999999</v>
      </c>
    </row>
    <row r="35" spans="1:9" ht="14.25" customHeight="1">
      <c r="A35" s="528" t="s">
        <v>485</v>
      </c>
      <c r="B35" s="542">
        <v>10.927199999999999</v>
      </c>
      <c r="C35" s="542">
        <v>1.9569000000000001</v>
      </c>
      <c r="D35" s="542">
        <v>0.49099999999999999</v>
      </c>
      <c r="E35" s="542">
        <v>0.53469999999999995</v>
      </c>
      <c r="F35" s="542" t="s">
        <v>93</v>
      </c>
      <c r="G35" s="543">
        <v>13.3751</v>
      </c>
      <c r="H35" s="543">
        <v>0.53469999999999995</v>
      </c>
      <c r="I35" s="543">
        <v>13.909800000000001</v>
      </c>
    </row>
    <row r="36" spans="1:9" ht="14.25" customHeight="1">
      <c r="A36" s="530" t="s">
        <v>486</v>
      </c>
      <c r="B36" s="545">
        <v>13.2226</v>
      </c>
      <c r="C36" s="545">
        <v>23.932600000000001</v>
      </c>
      <c r="D36" s="545">
        <v>1.9907999999999999</v>
      </c>
      <c r="E36" s="545">
        <v>3.3500000000000002E-2</v>
      </c>
      <c r="F36" s="545" t="s">
        <v>93</v>
      </c>
      <c r="G36" s="546">
        <v>39.146099999999997</v>
      </c>
      <c r="H36" s="546">
        <v>3.3500000000000002E-2</v>
      </c>
      <c r="I36" s="546">
        <v>39.179600000000001</v>
      </c>
    </row>
    <row r="37" spans="1:9" ht="14.25" customHeight="1">
      <c r="A37" s="529" t="s">
        <v>487</v>
      </c>
      <c r="B37" s="542" t="s">
        <v>93</v>
      </c>
      <c r="C37" s="542">
        <v>4.6800000000000001E-2</v>
      </c>
      <c r="D37" s="542" t="s">
        <v>93</v>
      </c>
      <c r="E37" s="542" t="s">
        <v>93</v>
      </c>
      <c r="F37" s="542" t="s">
        <v>93</v>
      </c>
      <c r="G37" s="543">
        <v>4.6800000000000001E-2</v>
      </c>
      <c r="H37" s="543" t="s">
        <v>93</v>
      </c>
      <c r="I37" s="543">
        <v>4.6800000000000001E-2</v>
      </c>
    </row>
    <row r="38" spans="1:9" ht="14.25" customHeight="1">
      <c r="A38" s="530" t="s">
        <v>488</v>
      </c>
      <c r="B38" s="541">
        <v>5.3590999999999998</v>
      </c>
      <c r="C38" s="541">
        <v>3.7433000000000001</v>
      </c>
      <c r="D38" s="541">
        <v>0.81520000000000004</v>
      </c>
      <c r="E38" s="541">
        <v>2.5000000000000001E-3</v>
      </c>
      <c r="F38" s="541" t="s">
        <v>93</v>
      </c>
      <c r="G38" s="272">
        <v>9.9176000000000002</v>
      </c>
      <c r="H38" s="272">
        <v>2.5000000000000001E-3</v>
      </c>
      <c r="I38" s="272">
        <v>9.9201999999999995</v>
      </c>
    </row>
    <row r="39" spans="1:9" ht="14.25" customHeight="1">
      <c r="A39" s="529" t="s">
        <v>489</v>
      </c>
      <c r="B39" s="547">
        <v>5.7622999999999998</v>
      </c>
      <c r="C39" s="547">
        <v>5.4292999999999996</v>
      </c>
      <c r="D39" s="547">
        <v>1.1841999999999999</v>
      </c>
      <c r="E39" s="547">
        <v>0.36359999999999998</v>
      </c>
      <c r="F39" s="547" t="s">
        <v>93</v>
      </c>
      <c r="G39" s="548">
        <v>12.3757</v>
      </c>
      <c r="H39" s="548">
        <v>0.36359999999999998</v>
      </c>
      <c r="I39" s="548">
        <v>12.7393</v>
      </c>
    </row>
    <row r="40" spans="1:9" s="7" customFormat="1" ht="14.25" customHeight="1">
      <c r="A40" s="560" t="s">
        <v>567</v>
      </c>
      <c r="B40" s="561">
        <v>5.2446000000000002</v>
      </c>
      <c r="C40" s="561">
        <v>18.284400000000002</v>
      </c>
      <c r="D40" s="561">
        <v>2.7109999999999999</v>
      </c>
      <c r="E40" s="561">
        <v>0.92469999999999997</v>
      </c>
      <c r="F40" s="561" t="s">
        <v>93</v>
      </c>
      <c r="G40" s="562">
        <v>26.24</v>
      </c>
      <c r="H40" s="562">
        <v>0.92469999999999997</v>
      </c>
      <c r="I40" s="562">
        <v>27.1646</v>
      </c>
    </row>
    <row r="41" spans="1:9" ht="14.25" customHeight="1">
      <c r="A41" s="529" t="s">
        <v>533</v>
      </c>
      <c r="B41" s="547">
        <v>2.9674</v>
      </c>
      <c r="C41" s="547">
        <v>8.2283000000000008</v>
      </c>
      <c r="D41" s="547">
        <v>1.7581</v>
      </c>
      <c r="E41" s="547">
        <v>0.92469999999999997</v>
      </c>
      <c r="F41" s="547" t="s">
        <v>93</v>
      </c>
      <c r="G41" s="548">
        <v>12.953799999999999</v>
      </c>
      <c r="H41" s="548">
        <v>0.92469999999999997</v>
      </c>
      <c r="I41" s="548">
        <v>13.878399999999999</v>
      </c>
    </row>
    <row r="42" spans="1:9" ht="14.25" customHeight="1">
      <c r="A42" s="530" t="s">
        <v>714</v>
      </c>
      <c r="B42" s="545">
        <v>1.5645</v>
      </c>
      <c r="C42" s="545">
        <v>8.1953999999999994</v>
      </c>
      <c r="D42" s="545">
        <v>0.95289999999999997</v>
      </c>
      <c r="E42" s="545" t="s">
        <v>93</v>
      </c>
      <c r="F42" s="545" t="s">
        <v>93</v>
      </c>
      <c r="G42" s="546">
        <v>10.7128</v>
      </c>
      <c r="H42" s="546" t="s">
        <v>93</v>
      </c>
      <c r="I42" s="546">
        <v>10.7128</v>
      </c>
    </row>
    <row r="43" spans="1:9" ht="14.25" customHeight="1">
      <c r="A43" s="557" t="s">
        <v>490</v>
      </c>
      <c r="B43" s="558">
        <v>69.354100000000003</v>
      </c>
      <c r="C43" s="558">
        <v>151.94929999999999</v>
      </c>
      <c r="D43" s="558">
        <v>39.844299999999997</v>
      </c>
      <c r="E43" s="558">
        <v>1.2146999999999999</v>
      </c>
      <c r="F43" s="558" t="s">
        <v>93</v>
      </c>
      <c r="G43" s="559">
        <v>261.14780000000002</v>
      </c>
      <c r="H43" s="559">
        <v>1.2146999999999999</v>
      </c>
      <c r="I43" s="559">
        <v>262.36250000000001</v>
      </c>
    </row>
    <row r="44" spans="1:9" ht="14.25" customHeight="1">
      <c r="A44" s="530" t="s">
        <v>534</v>
      </c>
      <c r="B44" s="545">
        <v>7.1482999999999999</v>
      </c>
      <c r="C44" s="545">
        <v>25.752500000000001</v>
      </c>
      <c r="D44" s="545">
        <v>9.3170000000000002</v>
      </c>
      <c r="E44" s="545">
        <v>0.23469999999999999</v>
      </c>
      <c r="F44" s="545" t="s">
        <v>93</v>
      </c>
      <c r="G44" s="546">
        <v>42.2179</v>
      </c>
      <c r="H44" s="546">
        <v>0.23469999999999999</v>
      </c>
      <c r="I44" s="546">
        <v>42.452599999999997</v>
      </c>
    </row>
    <row r="45" spans="1:9" ht="14.25" customHeight="1">
      <c r="A45" s="529" t="s">
        <v>491</v>
      </c>
      <c r="B45" s="547">
        <v>1.8349</v>
      </c>
      <c r="C45" s="547">
        <v>4.5795000000000003</v>
      </c>
      <c r="D45" s="547">
        <v>1.3378000000000001</v>
      </c>
      <c r="E45" s="547" t="s">
        <v>93</v>
      </c>
      <c r="F45" s="547" t="s">
        <v>93</v>
      </c>
      <c r="G45" s="548">
        <v>7.7522000000000002</v>
      </c>
      <c r="H45" s="548" t="s">
        <v>93</v>
      </c>
      <c r="I45" s="548">
        <v>7.7522000000000002</v>
      </c>
    </row>
    <row r="46" spans="1:9" s="7" customFormat="1" ht="14.25" customHeight="1">
      <c r="A46" s="530" t="s">
        <v>492</v>
      </c>
      <c r="B46" s="545">
        <v>24.366099999999999</v>
      </c>
      <c r="C46" s="545">
        <v>40.459899999999998</v>
      </c>
      <c r="D46" s="545">
        <v>14.4277</v>
      </c>
      <c r="E46" s="545">
        <v>0.54220000000000002</v>
      </c>
      <c r="F46" s="545" t="s">
        <v>93</v>
      </c>
      <c r="G46" s="546">
        <v>79.253799999999998</v>
      </c>
      <c r="H46" s="546">
        <v>0.54220000000000002</v>
      </c>
      <c r="I46" s="546">
        <v>79.796000000000006</v>
      </c>
    </row>
    <row r="47" spans="1:9" ht="14.25" customHeight="1">
      <c r="A47" s="529" t="s">
        <v>493</v>
      </c>
      <c r="B47" s="547">
        <v>2.4632000000000001</v>
      </c>
      <c r="C47" s="547">
        <v>4.4109999999999996</v>
      </c>
      <c r="D47" s="547">
        <v>1.3398000000000001</v>
      </c>
      <c r="E47" s="547" t="s">
        <v>93</v>
      </c>
      <c r="F47" s="547" t="s">
        <v>93</v>
      </c>
      <c r="G47" s="548">
        <v>8.2140000000000004</v>
      </c>
      <c r="H47" s="548" t="s">
        <v>93</v>
      </c>
      <c r="I47" s="548">
        <v>8.2140000000000004</v>
      </c>
    </row>
    <row r="48" spans="1:9" ht="15.75" customHeight="1">
      <c r="A48" s="587" t="s">
        <v>494</v>
      </c>
      <c r="B48" s="593">
        <v>0.59740000000000004</v>
      </c>
      <c r="C48" s="593">
        <v>2.2414999999999998</v>
      </c>
      <c r="D48" s="593">
        <v>0.48759999999999998</v>
      </c>
      <c r="E48" s="593">
        <v>1.8E-3</v>
      </c>
      <c r="F48" s="593" t="s">
        <v>93</v>
      </c>
      <c r="G48" s="594">
        <v>3.3264999999999998</v>
      </c>
      <c r="H48" s="594">
        <v>1.8E-3</v>
      </c>
      <c r="I48" s="594">
        <v>3.3283</v>
      </c>
    </row>
    <row r="49" spans="1:9" s="47" customFormat="1" ht="15.75" customHeight="1">
      <c r="A49" s="529" t="s">
        <v>495</v>
      </c>
      <c r="B49" s="547">
        <v>23.386500000000002</v>
      </c>
      <c r="C49" s="547">
        <v>62.471499999999999</v>
      </c>
      <c r="D49" s="547">
        <v>12.9343</v>
      </c>
      <c r="E49" s="547">
        <v>0.436</v>
      </c>
      <c r="F49" s="547" t="s">
        <v>93</v>
      </c>
      <c r="G49" s="548">
        <v>98.792299999999997</v>
      </c>
      <c r="H49" s="548">
        <v>0.436</v>
      </c>
      <c r="I49" s="548">
        <v>99.228300000000004</v>
      </c>
    </row>
    <row r="50" spans="1:9" s="7" customFormat="1" ht="14.25" customHeight="1">
      <c r="A50" s="554" t="s">
        <v>496</v>
      </c>
      <c r="B50" s="555">
        <v>64.087800000000001</v>
      </c>
      <c r="C50" s="555">
        <v>119.5883</v>
      </c>
      <c r="D50" s="555">
        <v>22.656300000000002</v>
      </c>
      <c r="E50" s="555">
        <v>6.7931999999999997</v>
      </c>
      <c r="F50" s="555" t="s">
        <v>93</v>
      </c>
      <c r="G50" s="556">
        <v>206.33240000000001</v>
      </c>
      <c r="H50" s="556">
        <v>6.7931999999999997</v>
      </c>
      <c r="I50" s="556">
        <v>213.12549999999999</v>
      </c>
    </row>
    <row r="51" spans="1:9" ht="14.25" customHeight="1">
      <c r="A51" s="528" t="s">
        <v>497</v>
      </c>
      <c r="B51" s="542">
        <v>0.1041</v>
      </c>
      <c r="C51" s="542">
        <v>0.12189999999999999</v>
      </c>
      <c r="D51" s="542" t="s">
        <v>93</v>
      </c>
      <c r="E51" s="542" t="s">
        <v>93</v>
      </c>
      <c r="F51" s="542" t="s">
        <v>93</v>
      </c>
      <c r="G51" s="543">
        <v>0.22600000000000001</v>
      </c>
      <c r="H51" s="543" t="s">
        <v>93</v>
      </c>
      <c r="I51" s="543">
        <v>0.22600000000000001</v>
      </c>
    </row>
    <row r="52" spans="1:9" ht="14.25" customHeight="1">
      <c r="A52" s="527" t="s">
        <v>498</v>
      </c>
      <c r="B52" s="541">
        <v>1.3038000000000001</v>
      </c>
      <c r="C52" s="541">
        <v>4.2774999999999999</v>
      </c>
      <c r="D52" s="541">
        <v>0.95540000000000003</v>
      </c>
      <c r="E52" s="541">
        <v>0.1389</v>
      </c>
      <c r="F52" s="541" t="s">
        <v>93</v>
      </c>
      <c r="G52" s="272">
        <v>6.5368000000000004</v>
      </c>
      <c r="H52" s="272">
        <v>0.1389</v>
      </c>
      <c r="I52" s="272">
        <v>6.6756000000000002</v>
      </c>
    </row>
    <row r="53" spans="1:9" ht="14.25" customHeight="1">
      <c r="A53" s="528" t="s">
        <v>499</v>
      </c>
      <c r="B53" s="542">
        <v>56.630099999999999</v>
      </c>
      <c r="C53" s="542">
        <v>111.0591</v>
      </c>
      <c r="D53" s="542">
        <v>20.6389</v>
      </c>
      <c r="E53" s="542">
        <v>6.6543000000000001</v>
      </c>
      <c r="F53" s="542" t="s">
        <v>93</v>
      </c>
      <c r="G53" s="543">
        <v>188.32810000000001</v>
      </c>
      <c r="H53" s="543">
        <v>6.6543000000000001</v>
      </c>
      <c r="I53" s="543">
        <v>194.98240000000001</v>
      </c>
    </row>
    <row r="54" spans="1:9" ht="14.25" customHeight="1">
      <c r="A54" s="527" t="s">
        <v>500</v>
      </c>
      <c r="B54" s="541">
        <v>6.0498000000000003</v>
      </c>
      <c r="C54" s="541">
        <v>4.1296999999999997</v>
      </c>
      <c r="D54" s="541">
        <v>1.0619000000000001</v>
      </c>
      <c r="E54" s="541" t="s">
        <v>93</v>
      </c>
      <c r="F54" s="541" t="s">
        <v>93</v>
      </c>
      <c r="G54" s="272">
        <v>11.2415</v>
      </c>
      <c r="H54" s="272" t="s">
        <v>93</v>
      </c>
      <c r="I54" s="272">
        <v>11.2415</v>
      </c>
    </row>
    <row r="55" spans="1:9" s="7" customFormat="1" ht="14.25" customHeight="1">
      <c r="A55" s="526" t="s">
        <v>501</v>
      </c>
      <c r="B55" s="552">
        <v>54.423099999999998</v>
      </c>
      <c r="C55" s="552">
        <v>108.9584</v>
      </c>
      <c r="D55" s="552">
        <v>13.687799999999999</v>
      </c>
      <c r="E55" s="552">
        <v>12.8103</v>
      </c>
      <c r="F55" s="552" t="s">
        <v>93</v>
      </c>
      <c r="G55" s="553">
        <v>177.0694</v>
      </c>
      <c r="H55" s="553">
        <v>12.8103</v>
      </c>
      <c r="I55" s="553">
        <v>189.87970000000001</v>
      </c>
    </row>
    <row r="56" spans="1:9" s="47" customFormat="1" ht="14.25" customHeight="1">
      <c r="A56" s="527" t="s">
        <v>502</v>
      </c>
      <c r="B56" s="541">
        <v>31.113399999999999</v>
      </c>
      <c r="C56" s="541">
        <v>75.152299999999997</v>
      </c>
      <c r="D56" s="541">
        <v>11.305099999999999</v>
      </c>
      <c r="E56" s="541">
        <v>11.902699999999999</v>
      </c>
      <c r="F56" s="541" t="s">
        <v>93</v>
      </c>
      <c r="G56" s="272">
        <v>117.57080000000001</v>
      </c>
      <c r="H56" s="272">
        <v>11.902699999999999</v>
      </c>
      <c r="I56" s="272">
        <v>129.4735</v>
      </c>
    </row>
    <row r="57" spans="1:9" ht="14.25" customHeight="1">
      <c r="A57" s="528" t="s">
        <v>503</v>
      </c>
      <c r="B57" s="542">
        <v>0.31</v>
      </c>
      <c r="C57" s="542">
        <v>6.3399999999999998E-2</v>
      </c>
      <c r="D57" s="542" t="s">
        <v>93</v>
      </c>
      <c r="E57" s="542" t="s">
        <v>93</v>
      </c>
      <c r="F57" s="542" t="s">
        <v>93</v>
      </c>
      <c r="G57" s="543">
        <v>0.37340000000000001</v>
      </c>
      <c r="H57" s="543" t="s">
        <v>93</v>
      </c>
      <c r="I57" s="543">
        <v>0.37340000000000001</v>
      </c>
    </row>
    <row r="58" spans="1:9" ht="14.25" customHeight="1">
      <c r="A58" s="527" t="s">
        <v>504</v>
      </c>
      <c r="B58" s="541">
        <v>13.5938</v>
      </c>
      <c r="C58" s="541">
        <v>21.444199999999999</v>
      </c>
      <c r="D58" s="541">
        <v>1.5939000000000001</v>
      </c>
      <c r="E58" s="541">
        <v>0.86150000000000004</v>
      </c>
      <c r="F58" s="541" t="s">
        <v>93</v>
      </c>
      <c r="G58" s="272">
        <v>36.631799999999998</v>
      </c>
      <c r="H58" s="272">
        <v>0.86150000000000004</v>
      </c>
      <c r="I58" s="272">
        <v>37.493400000000001</v>
      </c>
    </row>
    <row r="59" spans="1:9" ht="14.25" customHeight="1">
      <c r="A59" s="528" t="s">
        <v>505</v>
      </c>
      <c r="B59" s="542">
        <v>2.9597000000000002</v>
      </c>
      <c r="C59" s="542">
        <v>4.9889999999999999</v>
      </c>
      <c r="D59" s="542">
        <v>0.78879999999999995</v>
      </c>
      <c r="E59" s="542">
        <v>4.6100000000000002E-2</v>
      </c>
      <c r="F59" s="542" t="s">
        <v>93</v>
      </c>
      <c r="G59" s="543">
        <v>8.7376000000000005</v>
      </c>
      <c r="H59" s="543">
        <v>4.6100000000000002E-2</v>
      </c>
      <c r="I59" s="543">
        <v>8.7836999999999996</v>
      </c>
    </row>
    <row r="60" spans="1:9" s="7" customFormat="1" ht="14.25" customHeight="1">
      <c r="A60" s="554" t="s">
        <v>506</v>
      </c>
      <c r="B60" s="555">
        <v>237.88900000000001</v>
      </c>
      <c r="C60" s="555">
        <v>94.625900000000001</v>
      </c>
      <c r="D60" s="555">
        <v>15.6983</v>
      </c>
      <c r="E60" s="555">
        <v>0.76249999999999996</v>
      </c>
      <c r="F60" s="555" t="s">
        <v>93</v>
      </c>
      <c r="G60" s="556">
        <v>348.21319999999997</v>
      </c>
      <c r="H60" s="556">
        <v>0.76249999999999996</v>
      </c>
      <c r="I60" s="556">
        <v>348.97570000000002</v>
      </c>
    </row>
    <row r="61" spans="1:9">
      <c r="A61" s="563" t="s">
        <v>508</v>
      </c>
      <c r="B61" s="564">
        <f>SUM(B9,B13,B18,B25,B29,B33,B40,B43,B50,B55,B60)</f>
        <v>735.41359999999997</v>
      </c>
      <c r="C61" s="564">
        <f t="shared" ref="C61:I61" si="0">SUM(C9,C13,C18,C25,C29,C33,C40,C43,C50,C55,C60)</f>
        <v>910.65</v>
      </c>
      <c r="D61" s="564">
        <f t="shared" si="0"/>
        <v>136.63649999999998</v>
      </c>
      <c r="E61" s="564">
        <f t="shared" si="0"/>
        <v>26.696699999999996</v>
      </c>
      <c r="F61" s="564" t="s">
        <v>93</v>
      </c>
      <c r="G61" s="564">
        <f t="shared" si="0"/>
        <v>1782.7003999999999</v>
      </c>
      <c r="H61" s="564">
        <f t="shared" si="0"/>
        <v>26.696699999999996</v>
      </c>
      <c r="I61" s="564">
        <f t="shared" si="0"/>
        <v>1809.3968999999997</v>
      </c>
    </row>
    <row r="62" spans="1:9">
      <c r="A62" s="566" t="s">
        <v>570</v>
      </c>
      <c r="B62" s="3"/>
      <c r="C62" s="213"/>
      <c r="D62" s="3"/>
      <c r="E62" s="3"/>
      <c r="F62" s="213"/>
      <c r="G62" s="3"/>
      <c r="H62" s="3"/>
      <c r="I62" s="3"/>
    </row>
    <row r="63" spans="1:9" ht="15" customHeight="1">
      <c r="A63" s="566" t="s">
        <v>718</v>
      </c>
      <c r="B63" s="3"/>
      <c r="C63" s="213"/>
      <c r="D63" s="3"/>
      <c r="E63" s="3"/>
      <c r="F63" s="213"/>
      <c r="G63" s="3"/>
      <c r="H63" s="3"/>
      <c r="I63" s="3"/>
    </row>
    <row r="64" spans="1:9">
      <c r="A64" s="566" t="s">
        <v>560</v>
      </c>
      <c r="B64" s="3"/>
      <c r="C64" s="213"/>
      <c r="D64" s="3"/>
      <c r="E64" s="3"/>
      <c r="F64" s="213"/>
      <c r="G64" s="3"/>
      <c r="H64" s="3"/>
      <c r="I64" s="3"/>
    </row>
    <row r="65" spans="1:9">
      <c r="A65" s="38" t="s">
        <v>568</v>
      </c>
      <c r="B65" s="3"/>
      <c r="C65" s="213"/>
      <c r="D65" s="3"/>
      <c r="E65" s="3"/>
      <c r="F65" s="213"/>
      <c r="G65" s="3"/>
      <c r="H65" s="3"/>
      <c r="I65" s="3"/>
    </row>
    <row r="66" spans="1:9">
      <c r="A66" s="244" t="s">
        <v>339</v>
      </c>
      <c r="B66" s="3"/>
      <c r="C66" s="213"/>
      <c r="D66" s="3"/>
      <c r="E66" s="3"/>
      <c r="F66" s="213"/>
      <c r="G66" s="3"/>
      <c r="H66" s="3"/>
      <c r="I66" s="3"/>
    </row>
    <row r="69" spans="1:9" ht="16.5">
      <c r="A69" s="88" t="s">
        <v>749</v>
      </c>
    </row>
    <row r="70" spans="1:9" ht="13.5" thickBot="1">
      <c r="A70" s="206"/>
      <c r="I70" s="444" t="s">
        <v>27</v>
      </c>
    </row>
    <row r="71" spans="1:9">
      <c r="A71" s="205" t="s">
        <v>516</v>
      </c>
      <c r="B71" s="531" t="s">
        <v>104</v>
      </c>
      <c r="C71" s="531" t="s">
        <v>105</v>
      </c>
      <c r="D71" s="531" t="s">
        <v>106</v>
      </c>
      <c r="E71" s="531" t="s">
        <v>377</v>
      </c>
      <c r="F71" s="532">
        <v>300000</v>
      </c>
      <c r="G71" s="533" t="s">
        <v>563</v>
      </c>
      <c r="H71" s="533" t="s">
        <v>563</v>
      </c>
      <c r="I71" s="533" t="s">
        <v>527</v>
      </c>
    </row>
    <row r="72" spans="1:9">
      <c r="A72" s="204"/>
      <c r="B72" s="534" t="s">
        <v>40</v>
      </c>
      <c r="C72" s="534" t="s">
        <v>40</v>
      </c>
      <c r="D72" s="534" t="s">
        <v>40</v>
      </c>
      <c r="E72" s="534" t="s">
        <v>40</v>
      </c>
      <c r="F72" s="534" t="s">
        <v>42</v>
      </c>
      <c r="G72" s="535" t="s">
        <v>513</v>
      </c>
      <c r="H72" s="535" t="s">
        <v>398</v>
      </c>
      <c r="I72" s="535" t="s">
        <v>566</v>
      </c>
    </row>
    <row r="73" spans="1:9" ht="13.5" thickBot="1">
      <c r="A73" s="207"/>
      <c r="B73" s="536" t="s">
        <v>107</v>
      </c>
      <c r="C73" s="536" t="s">
        <v>108</v>
      </c>
      <c r="D73" s="536" t="s">
        <v>109</v>
      </c>
      <c r="E73" s="536" t="s">
        <v>378</v>
      </c>
      <c r="F73" s="536" t="s">
        <v>110</v>
      </c>
      <c r="G73" s="537" t="s">
        <v>398</v>
      </c>
      <c r="H73" s="537" t="s">
        <v>110</v>
      </c>
      <c r="I73" s="537" t="s">
        <v>514</v>
      </c>
    </row>
    <row r="75" spans="1:9">
      <c r="A75" s="549" t="s">
        <v>462</v>
      </c>
      <c r="B75" s="567">
        <f t="shared" ref="B75:I84" si="1">IF(B9="-","-",B9/B$61)</f>
        <v>0.13880746834162436</v>
      </c>
      <c r="C75" s="567">
        <f t="shared" si="1"/>
        <v>0.13700587492450447</v>
      </c>
      <c r="D75" s="567">
        <f t="shared" si="1"/>
        <v>9.7284400581103894E-2</v>
      </c>
      <c r="E75" s="567">
        <f t="shared" si="1"/>
        <v>7.9571632448954377E-2</v>
      </c>
      <c r="F75" s="567" t="str">
        <f t="shared" si="1"/>
        <v>-</v>
      </c>
      <c r="G75" s="568">
        <f t="shared" si="1"/>
        <v>0.13470457514902673</v>
      </c>
      <c r="H75" s="568">
        <f t="shared" si="1"/>
        <v>7.9571632448954377E-2</v>
      </c>
      <c r="I75" s="568">
        <f t="shared" si="1"/>
        <v>0.13389113245413434</v>
      </c>
    </row>
    <row r="76" spans="1:9">
      <c r="A76" s="527" t="s">
        <v>463</v>
      </c>
      <c r="B76" s="569">
        <f t="shared" si="1"/>
        <v>0.12936679441337501</v>
      </c>
      <c r="C76" s="569">
        <f t="shared" si="1"/>
        <v>0.12993784659309285</v>
      </c>
      <c r="D76" s="569">
        <f t="shared" si="1"/>
        <v>9.5570363702231848E-2</v>
      </c>
      <c r="E76" s="569">
        <f t="shared" si="1"/>
        <v>7.9571632448954377E-2</v>
      </c>
      <c r="F76" s="569" t="str">
        <f t="shared" si="1"/>
        <v>-</v>
      </c>
      <c r="G76" s="570">
        <f t="shared" si="1"/>
        <v>0.12706812653432961</v>
      </c>
      <c r="H76" s="570">
        <f t="shared" si="1"/>
        <v>7.9571632448954377E-2</v>
      </c>
      <c r="I76" s="570">
        <f t="shared" si="1"/>
        <v>0.12636741004696098</v>
      </c>
    </row>
    <row r="77" spans="1:9">
      <c r="A77" s="528" t="s">
        <v>464</v>
      </c>
      <c r="B77" s="571">
        <f t="shared" si="1"/>
        <v>5.4527139557930392E-5</v>
      </c>
      <c r="C77" s="571">
        <f t="shared" si="1"/>
        <v>8.9935760171306218E-5</v>
      </c>
      <c r="D77" s="571">
        <f t="shared" si="1"/>
        <v>5.7085771371485661E-5</v>
      </c>
      <c r="E77" s="571" t="str">
        <f t="shared" si="1"/>
        <v>-</v>
      </c>
      <c r="F77" s="571" t="str">
        <f t="shared" si="1"/>
        <v>-</v>
      </c>
      <c r="G77" s="572">
        <f t="shared" si="1"/>
        <v>7.2810888470098507E-5</v>
      </c>
      <c r="H77" s="572" t="str">
        <f t="shared" si="1"/>
        <v>-</v>
      </c>
      <c r="I77" s="572">
        <f t="shared" si="1"/>
        <v>7.1736610137886292E-5</v>
      </c>
    </row>
    <row r="78" spans="1:9">
      <c r="A78" s="527" t="s">
        <v>465</v>
      </c>
      <c r="B78" s="569">
        <f t="shared" si="1"/>
        <v>1.6630097675648098E-4</v>
      </c>
      <c r="C78" s="569">
        <f t="shared" si="1"/>
        <v>5.6234557733487068E-4</v>
      </c>
      <c r="D78" s="569" t="str">
        <f t="shared" si="1"/>
        <v>-</v>
      </c>
      <c r="E78" s="569" t="str">
        <f t="shared" si="1"/>
        <v>-</v>
      </c>
      <c r="F78" s="569" t="str">
        <f t="shared" si="1"/>
        <v>-</v>
      </c>
      <c r="G78" s="570">
        <f t="shared" si="1"/>
        <v>3.5586461976448762E-4</v>
      </c>
      <c r="H78" s="570" t="str">
        <f t="shared" si="1"/>
        <v>-</v>
      </c>
      <c r="I78" s="570">
        <f t="shared" si="1"/>
        <v>3.5061406372476935E-4</v>
      </c>
    </row>
    <row r="79" spans="1:9">
      <c r="A79" s="526" t="s">
        <v>466</v>
      </c>
      <c r="B79" s="573">
        <f t="shared" si="1"/>
        <v>6.6422486611615568E-3</v>
      </c>
      <c r="C79" s="573">
        <f t="shared" si="1"/>
        <v>9.799813320155934E-3</v>
      </c>
      <c r="D79" s="573">
        <f t="shared" si="1"/>
        <v>6.3013909167755329E-4</v>
      </c>
      <c r="E79" s="573" t="str">
        <f t="shared" si="1"/>
        <v>-</v>
      </c>
      <c r="F79" s="573" t="str">
        <f t="shared" si="1"/>
        <v>-</v>
      </c>
      <c r="G79" s="574">
        <f t="shared" si="1"/>
        <v>7.7944112201915701E-3</v>
      </c>
      <c r="H79" s="574" t="str">
        <f t="shared" si="1"/>
        <v>-</v>
      </c>
      <c r="I79" s="574">
        <f t="shared" si="1"/>
        <v>7.6794096419641267E-3</v>
      </c>
    </row>
    <row r="80" spans="1:9">
      <c r="A80" s="527" t="s">
        <v>467</v>
      </c>
      <c r="B80" s="569">
        <f t="shared" si="1"/>
        <v>3.6300661287743388E-3</v>
      </c>
      <c r="C80" s="569">
        <f t="shared" si="1"/>
        <v>2.279909954428156E-3</v>
      </c>
      <c r="D80" s="569" t="str">
        <f t="shared" si="1"/>
        <v>-</v>
      </c>
      <c r="E80" s="569" t="str">
        <f t="shared" si="1"/>
        <v>-</v>
      </c>
      <c r="F80" s="569" t="str">
        <f t="shared" si="1"/>
        <v>-</v>
      </c>
      <c r="G80" s="570">
        <f t="shared" si="1"/>
        <v>2.662141097853571E-3</v>
      </c>
      <c r="H80" s="570" t="str">
        <f t="shared" si="1"/>
        <v>-</v>
      </c>
      <c r="I80" s="570">
        <f t="shared" si="1"/>
        <v>2.6228628997872166E-3</v>
      </c>
    </row>
    <row r="81" spans="1:9">
      <c r="A81" s="528" t="s">
        <v>468</v>
      </c>
      <c r="B81" s="571">
        <f t="shared" si="1"/>
        <v>1.463394204295379E-3</v>
      </c>
      <c r="C81" s="571">
        <f t="shared" si="1"/>
        <v>4.6078076099489379E-3</v>
      </c>
      <c r="D81" s="571">
        <f t="shared" si="1"/>
        <v>4.4863561347077837E-4</v>
      </c>
      <c r="E81" s="571" t="str">
        <f t="shared" si="1"/>
        <v>-</v>
      </c>
      <c r="F81" s="571" t="str">
        <f t="shared" si="1"/>
        <v>-</v>
      </c>
      <c r="G81" s="572">
        <f t="shared" si="1"/>
        <v>2.9918655989531386E-3</v>
      </c>
      <c r="H81" s="572" t="str">
        <f t="shared" si="1"/>
        <v>-</v>
      </c>
      <c r="I81" s="572">
        <f t="shared" si="1"/>
        <v>2.9477225256658727E-3</v>
      </c>
    </row>
    <row r="82" spans="1:9">
      <c r="A82" s="527" t="s">
        <v>469</v>
      </c>
      <c r="B82" s="569">
        <f t="shared" si="1"/>
        <v>3.9583167893549975E-4</v>
      </c>
      <c r="C82" s="569">
        <f t="shared" si="1"/>
        <v>5.677263493109318E-5</v>
      </c>
      <c r="D82" s="569" t="str">
        <f t="shared" si="1"/>
        <v>-</v>
      </c>
      <c r="E82" s="569" t="str">
        <f t="shared" si="1"/>
        <v>-</v>
      </c>
      <c r="F82" s="569" t="str">
        <f t="shared" si="1"/>
        <v>-</v>
      </c>
      <c r="G82" s="570">
        <f t="shared" si="1"/>
        <v>1.9229254674537572E-4</v>
      </c>
      <c r="H82" s="570" t="str">
        <f t="shared" si="1"/>
        <v>-</v>
      </c>
      <c r="I82" s="570">
        <f t="shared" si="1"/>
        <v>1.894553925675456E-4</v>
      </c>
    </row>
    <row r="83" spans="1:9">
      <c r="A83" s="544" t="s">
        <v>470</v>
      </c>
      <c r="B83" s="571">
        <f t="shared" si="1"/>
        <v>6.8056941019312123E-4</v>
      </c>
      <c r="C83" s="571">
        <f t="shared" si="1"/>
        <v>2.4463844506671059E-3</v>
      </c>
      <c r="D83" s="571">
        <f t="shared" si="1"/>
        <v>1.8150347820677492E-4</v>
      </c>
      <c r="E83" s="571" t="str">
        <f t="shared" si="1"/>
        <v>-</v>
      </c>
      <c r="F83" s="571" t="str">
        <f t="shared" si="1"/>
        <v>-</v>
      </c>
      <c r="G83" s="572">
        <f t="shared" si="1"/>
        <v>1.5443985988896397E-3</v>
      </c>
      <c r="H83" s="572" t="str">
        <f t="shared" si="1"/>
        <v>-</v>
      </c>
      <c r="I83" s="572">
        <f t="shared" si="1"/>
        <v>1.5216119802128546E-3</v>
      </c>
    </row>
    <row r="84" spans="1:9">
      <c r="A84" s="554" t="s">
        <v>471</v>
      </c>
      <c r="B84" s="575">
        <f t="shared" si="1"/>
        <v>2.9614763719354661E-2</v>
      </c>
      <c r="C84" s="575">
        <f t="shared" si="1"/>
        <v>2.0598034371053644E-2</v>
      </c>
      <c r="D84" s="575">
        <f t="shared" si="1"/>
        <v>3.1975350656669342E-3</v>
      </c>
      <c r="E84" s="575" t="str">
        <f t="shared" si="1"/>
        <v>-</v>
      </c>
      <c r="F84" s="575" t="str">
        <f t="shared" si="1"/>
        <v>-</v>
      </c>
      <c r="G84" s="576">
        <f t="shared" si="1"/>
        <v>2.2984007856844593E-2</v>
      </c>
      <c r="H84" s="576" t="str">
        <f t="shared" si="1"/>
        <v>-</v>
      </c>
      <c r="I84" s="576">
        <f t="shared" si="1"/>
        <v>2.2644893444882106E-2</v>
      </c>
    </row>
    <row r="85" spans="1:9">
      <c r="A85" s="528" t="s">
        <v>529</v>
      </c>
      <c r="B85" s="571">
        <f t="shared" ref="B85:I94" si="2">IF(B19="-","-",B19/B$61)</f>
        <v>6.233227125525011E-4</v>
      </c>
      <c r="C85" s="571">
        <f t="shared" si="2"/>
        <v>2.9909405369790811E-3</v>
      </c>
      <c r="D85" s="571">
        <f t="shared" si="2"/>
        <v>0</v>
      </c>
      <c r="E85" s="571" t="str">
        <f t="shared" si="2"/>
        <v>-</v>
      </c>
      <c r="F85" s="571" t="str">
        <f t="shared" si="2"/>
        <v>-</v>
      </c>
      <c r="G85" s="572">
        <f t="shared" si="2"/>
        <v>1.7849886610223457E-3</v>
      </c>
      <c r="H85" s="572" t="str">
        <f t="shared" si="2"/>
        <v>-</v>
      </c>
      <c r="I85" s="572">
        <f t="shared" si="2"/>
        <v>1.7586522890583047E-3</v>
      </c>
    </row>
    <row r="86" spans="1:9">
      <c r="A86" s="527" t="s">
        <v>473</v>
      </c>
      <c r="B86" s="569">
        <f t="shared" si="2"/>
        <v>2.3118691305137679E-2</v>
      </c>
      <c r="C86" s="569">
        <f t="shared" si="2"/>
        <v>6.8732224235436229E-3</v>
      </c>
      <c r="D86" s="569">
        <f t="shared" si="2"/>
        <v>2.8140357810687486E-3</v>
      </c>
      <c r="E86" s="569" t="str">
        <f t="shared" si="2"/>
        <v>-</v>
      </c>
      <c r="F86" s="569" t="str">
        <f t="shared" si="2"/>
        <v>-</v>
      </c>
      <c r="G86" s="570">
        <f t="shared" si="2"/>
        <v>1.3263810340761689E-2</v>
      </c>
      <c r="H86" s="570" t="str">
        <f t="shared" si="2"/>
        <v>-</v>
      </c>
      <c r="I86" s="570">
        <f t="shared" si="2"/>
        <v>1.3068111258508291E-2</v>
      </c>
    </row>
    <row r="87" spans="1:9">
      <c r="A87" s="544" t="s">
        <v>474</v>
      </c>
      <c r="B87" s="571">
        <f t="shared" si="2"/>
        <v>6.9348731108589783E-4</v>
      </c>
      <c r="C87" s="571">
        <f t="shared" si="2"/>
        <v>2.5048042606929115E-4</v>
      </c>
      <c r="D87" s="571" t="str">
        <f t="shared" si="2"/>
        <v>-</v>
      </c>
      <c r="E87" s="571" t="str">
        <f t="shared" si="2"/>
        <v>-</v>
      </c>
      <c r="F87" s="571" t="str">
        <f t="shared" si="2"/>
        <v>-</v>
      </c>
      <c r="G87" s="572">
        <f t="shared" si="2"/>
        <v>4.140347979952212E-4</v>
      </c>
      <c r="H87" s="572" t="str">
        <f t="shared" si="2"/>
        <v>-</v>
      </c>
      <c r="I87" s="572">
        <f t="shared" si="2"/>
        <v>4.0792597798747199E-4</v>
      </c>
    </row>
    <row r="88" spans="1:9">
      <c r="A88" s="527" t="s">
        <v>475</v>
      </c>
      <c r="B88" s="569">
        <f t="shared" si="2"/>
        <v>2.3388199511132238E-5</v>
      </c>
      <c r="C88" s="569">
        <f t="shared" si="2"/>
        <v>6.3690770328885961E-5</v>
      </c>
      <c r="D88" s="569">
        <f t="shared" si="2"/>
        <v>3.8423115346192271E-4</v>
      </c>
      <c r="E88" s="569" t="str">
        <f t="shared" si="2"/>
        <v>-</v>
      </c>
      <c r="F88" s="569" t="str">
        <f t="shared" si="2"/>
        <v>-</v>
      </c>
      <c r="G88" s="570">
        <f t="shared" si="2"/>
        <v>7.157680561467311E-5</v>
      </c>
      <c r="H88" s="570" t="str">
        <f t="shared" si="2"/>
        <v>-</v>
      </c>
      <c r="I88" s="570">
        <f t="shared" si="2"/>
        <v>7.052073538978651E-5</v>
      </c>
    </row>
    <row r="89" spans="1:9">
      <c r="A89" s="528" t="s">
        <v>476</v>
      </c>
      <c r="B89" s="571">
        <f t="shared" si="2"/>
        <v>3.562621088323632E-3</v>
      </c>
      <c r="C89" s="571">
        <f t="shared" si="2"/>
        <v>7.3062098501070673E-3</v>
      </c>
      <c r="D89" s="571" t="str">
        <f t="shared" si="2"/>
        <v>-</v>
      </c>
      <c r="E89" s="571" t="str">
        <f t="shared" si="2"/>
        <v>-</v>
      </c>
      <c r="F89" s="571" t="str">
        <f t="shared" si="2"/>
        <v>-</v>
      </c>
      <c r="G89" s="572">
        <f t="shared" si="2"/>
        <v>5.201883614319041E-3</v>
      </c>
      <c r="H89" s="572" t="str">
        <f t="shared" si="2"/>
        <v>-</v>
      </c>
      <c r="I89" s="572">
        <f t="shared" si="2"/>
        <v>5.1251331313765386E-3</v>
      </c>
    </row>
    <row r="90" spans="1:9">
      <c r="A90" s="527" t="s">
        <v>477</v>
      </c>
      <c r="B90" s="569">
        <f t="shared" si="2"/>
        <v>2.4394436001727465E-4</v>
      </c>
      <c r="C90" s="569">
        <f t="shared" si="2"/>
        <v>2.8855213309174764E-3</v>
      </c>
      <c r="D90" s="569" t="str">
        <f t="shared" si="2"/>
        <v>-</v>
      </c>
      <c r="E90" s="569" t="str">
        <f t="shared" si="2"/>
        <v>-</v>
      </c>
      <c r="F90" s="569" t="str">
        <f t="shared" si="2"/>
        <v>-</v>
      </c>
      <c r="G90" s="570">
        <f t="shared" si="2"/>
        <v>1.5745775341723153E-3</v>
      </c>
      <c r="H90" s="570" t="str">
        <f t="shared" si="2"/>
        <v>-</v>
      </c>
      <c r="I90" s="570">
        <f t="shared" si="2"/>
        <v>1.5513456445072943E-3</v>
      </c>
    </row>
    <row r="91" spans="1:9">
      <c r="A91" s="526" t="s">
        <v>478</v>
      </c>
      <c r="B91" s="573">
        <f t="shared" si="2"/>
        <v>2.5367493883713874E-2</v>
      </c>
      <c r="C91" s="573">
        <f t="shared" si="2"/>
        <v>4.3203645747542971E-2</v>
      </c>
      <c r="D91" s="573">
        <f t="shared" si="2"/>
        <v>7.6715958034639362E-2</v>
      </c>
      <c r="E91" s="573">
        <f t="shared" si="2"/>
        <v>8.9374342147156786E-3</v>
      </c>
      <c r="F91" s="573" t="str">
        <f t="shared" si="2"/>
        <v>-</v>
      </c>
      <c r="G91" s="574">
        <f t="shared" si="2"/>
        <v>3.8414306744980815E-2</v>
      </c>
      <c r="H91" s="574">
        <f t="shared" si="2"/>
        <v>8.9374342147156786E-3</v>
      </c>
      <c r="I91" s="574">
        <f t="shared" si="2"/>
        <v>3.797939523384837E-2</v>
      </c>
    </row>
    <row r="92" spans="1:9">
      <c r="A92" s="530" t="s">
        <v>530</v>
      </c>
      <c r="B92" s="577">
        <f t="shared" si="2"/>
        <v>9.0030970327445675E-4</v>
      </c>
      <c r="C92" s="577">
        <f t="shared" si="2"/>
        <v>2.7156426728161201E-4</v>
      </c>
      <c r="D92" s="577">
        <f t="shared" si="2"/>
        <v>7.4138315896557668E-4</v>
      </c>
      <c r="E92" s="577">
        <f t="shared" si="2"/>
        <v>2.247468788277203E-5</v>
      </c>
      <c r="F92" s="577" t="str">
        <f t="shared" si="2"/>
        <v>-</v>
      </c>
      <c r="G92" s="578">
        <f t="shared" si="2"/>
        <v>5.669488827174773E-4</v>
      </c>
      <c r="H92" s="578">
        <f t="shared" si="2"/>
        <v>2.247468788277203E-5</v>
      </c>
      <c r="I92" s="578">
        <f t="shared" si="2"/>
        <v>5.589155148878614E-4</v>
      </c>
    </row>
    <row r="93" spans="1:9">
      <c r="A93" s="528" t="s">
        <v>479</v>
      </c>
      <c r="B93" s="571">
        <f t="shared" si="2"/>
        <v>7.9974044537658821E-3</v>
      </c>
      <c r="C93" s="571">
        <f t="shared" si="2"/>
        <v>1.7405040355789821E-2</v>
      </c>
      <c r="D93" s="571">
        <f t="shared" si="2"/>
        <v>4.7219447219447229E-2</v>
      </c>
      <c r="E93" s="571">
        <f t="shared" si="2"/>
        <v>7.4316301265699514E-3</v>
      </c>
      <c r="F93" s="571" t="str">
        <f t="shared" si="2"/>
        <v>-</v>
      </c>
      <c r="G93" s="572">
        <f t="shared" si="2"/>
        <v>1.5809274514102314E-2</v>
      </c>
      <c r="H93" s="572">
        <f t="shared" si="2"/>
        <v>7.4316301265699514E-3</v>
      </c>
      <c r="I93" s="572">
        <f t="shared" si="2"/>
        <v>1.5685723790065078E-2</v>
      </c>
    </row>
    <row r="94" spans="1:9">
      <c r="A94" s="530" t="s">
        <v>480</v>
      </c>
      <c r="B94" s="577">
        <f t="shared" si="2"/>
        <v>1.5137604199867939E-2</v>
      </c>
      <c r="C94" s="577">
        <f t="shared" si="2"/>
        <v>2.4475155108988084E-2</v>
      </c>
      <c r="D94" s="577">
        <f t="shared" si="2"/>
        <v>2.8755127656226561E-2</v>
      </c>
      <c r="E94" s="577">
        <f t="shared" si="2"/>
        <v>1.4833294002629541E-3</v>
      </c>
      <c r="F94" s="577" t="str">
        <f t="shared" si="2"/>
        <v>-</v>
      </c>
      <c r="G94" s="578">
        <f t="shared" si="2"/>
        <v>2.0951136825907483E-2</v>
      </c>
      <c r="H94" s="578">
        <f t="shared" si="2"/>
        <v>1.4833294002629541E-3</v>
      </c>
      <c r="I94" s="578">
        <f t="shared" si="2"/>
        <v>2.0663901878023559E-2</v>
      </c>
    </row>
    <row r="95" spans="1:9">
      <c r="A95" s="526" t="s">
        <v>481</v>
      </c>
      <c r="B95" s="573">
        <f t="shared" ref="B95:I104" si="3">IF(B29="-","-",B29/B$61)</f>
        <v>0.15279048415748633</v>
      </c>
      <c r="C95" s="573">
        <f t="shared" si="3"/>
        <v>0.20021709767748311</v>
      </c>
      <c r="D95" s="573">
        <f t="shared" si="3"/>
        <v>9.2452602342712242E-2</v>
      </c>
      <c r="E95" s="573">
        <f t="shared" si="3"/>
        <v>3.3487284945330327E-2</v>
      </c>
      <c r="F95" s="573" t="str">
        <f t="shared" si="3"/>
        <v>-</v>
      </c>
      <c r="G95" s="574">
        <f t="shared" si="3"/>
        <v>0.17239256803891445</v>
      </c>
      <c r="H95" s="574">
        <f t="shared" si="3"/>
        <v>3.3487284945330327E-2</v>
      </c>
      <c r="I95" s="574">
        <f t="shared" si="3"/>
        <v>0.17034311266919935</v>
      </c>
    </row>
    <row r="96" spans="1:9">
      <c r="A96" s="527" t="s">
        <v>531</v>
      </c>
      <c r="B96" s="569">
        <f t="shared" si="3"/>
        <v>3.9950308234713096E-4</v>
      </c>
      <c r="C96" s="569">
        <f t="shared" si="3"/>
        <v>1.8705320375555922E-3</v>
      </c>
      <c r="D96" s="569">
        <f t="shared" si="3"/>
        <v>5.745170580335416E-4</v>
      </c>
      <c r="E96" s="569">
        <f t="shared" si="3"/>
        <v>1.138717519393783E-3</v>
      </c>
      <c r="F96" s="569" t="str">
        <f t="shared" si="3"/>
        <v>-</v>
      </c>
      <c r="G96" s="570">
        <f t="shared" si="3"/>
        <v>1.16441326876911E-3</v>
      </c>
      <c r="H96" s="570">
        <f t="shared" si="3"/>
        <v>1.138717519393783E-3</v>
      </c>
      <c r="I96" s="570">
        <f t="shared" si="3"/>
        <v>1.1640895372375185E-3</v>
      </c>
    </row>
    <row r="97" spans="1:9">
      <c r="A97" s="528" t="s">
        <v>482</v>
      </c>
      <c r="B97" s="571">
        <f t="shared" si="3"/>
        <v>0.12690341870207458</v>
      </c>
      <c r="C97" s="571">
        <f t="shared" si="3"/>
        <v>0.17775511996925275</v>
      </c>
      <c r="D97" s="571">
        <f t="shared" si="3"/>
        <v>8.7605434858182119E-2</v>
      </c>
      <c r="E97" s="571">
        <f t="shared" si="3"/>
        <v>3.2322346956739974E-2</v>
      </c>
      <c r="F97" s="571" t="str">
        <f t="shared" si="3"/>
        <v>-</v>
      </c>
      <c r="G97" s="572">
        <f t="shared" si="3"/>
        <v>0.1498677511936386</v>
      </c>
      <c r="H97" s="572">
        <f t="shared" si="3"/>
        <v>3.2322346956739974E-2</v>
      </c>
      <c r="I97" s="572">
        <f t="shared" si="3"/>
        <v>0.14813344711710297</v>
      </c>
    </row>
    <row r="98" spans="1:9">
      <c r="A98" s="527" t="s">
        <v>483</v>
      </c>
      <c r="B98" s="569">
        <f t="shared" si="3"/>
        <v>1.8706480271781758E-2</v>
      </c>
      <c r="C98" s="569">
        <f t="shared" si="3"/>
        <v>1.0653818700927908E-2</v>
      </c>
      <c r="D98" s="569">
        <f t="shared" si="3"/>
        <v>4.2726504264965805E-3</v>
      </c>
      <c r="E98" s="569">
        <f t="shared" si="3"/>
        <v>2.247468788277203E-5</v>
      </c>
      <c r="F98" s="569" t="str">
        <f t="shared" si="3"/>
        <v>-</v>
      </c>
      <c r="G98" s="570">
        <f t="shared" si="3"/>
        <v>1.3486674485516468E-2</v>
      </c>
      <c r="H98" s="570">
        <f t="shared" si="3"/>
        <v>2.247468788277203E-5</v>
      </c>
      <c r="I98" s="570">
        <f t="shared" si="3"/>
        <v>1.3288018786812336E-2</v>
      </c>
    </row>
    <row r="99" spans="1:9">
      <c r="A99" s="526" t="s">
        <v>484</v>
      </c>
      <c r="B99" s="573">
        <f t="shared" si="3"/>
        <v>6.0714678107666217E-2</v>
      </c>
      <c r="C99" s="573">
        <f t="shared" si="3"/>
        <v>4.7357821336408056E-2</v>
      </c>
      <c r="D99" s="573">
        <f t="shared" si="3"/>
        <v>3.7388252772868162E-2</v>
      </c>
      <c r="E99" s="573">
        <f t="shared" si="3"/>
        <v>3.5000580596103642E-2</v>
      </c>
      <c r="F99" s="573" t="str">
        <f t="shared" si="3"/>
        <v>-</v>
      </c>
      <c r="G99" s="574">
        <f t="shared" si="3"/>
        <v>5.2103819576189023E-2</v>
      </c>
      <c r="H99" s="574">
        <f t="shared" si="3"/>
        <v>3.5000580596103642E-2</v>
      </c>
      <c r="I99" s="574">
        <f t="shared" si="3"/>
        <v>5.1851476036020631E-2</v>
      </c>
    </row>
    <row r="100" spans="1:9">
      <c r="A100" s="527" t="s">
        <v>532</v>
      </c>
      <c r="B100" s="569">
        <f t="shared" si="3"/>
        <v>9.2112792039744703E-3</v>
      </c>
      <c r="C100" s="569">
        <f t="shared" si="3"/>
        <v>4.8356668313841765E-3</v>
      </c>
      <c r="D100" s="569">
        <f t="shared" si="3"/>
        <v>4.5924771199496476E-3</v>
      </c>
      <c r="E100" s="569" t="str">
        <f t="shared" si="3"/>
        <v>-</v>
      </c>
      <c r="F100" s="569" t="str">
        <f t="shared" si="3"/>
        <v>-</v>
      </c>
      <c r="G100" s="570">
        <f t="shared" si="3"/>
        <v>6.6220886022126876E-3</v>
      </c>
      <c r="H100" s="570" t="str">
        <f t="shared" si="3"/>
        <v>-</v>
      </c>
      <c r="I100" s="570">
        <f t="shared" si="3"/>
        <v>6.5243838983033526E-3</v>
      </c>
    </row>
    <row r="101" spans="1:9">
      <c r="A101" s="528" t="s">
        <v>485</v>
      </c>
      <c r="B101" s="571">
        <f t="shared" si="3"/>
        <v>1.4858577540583964E-2</v>
      </c>
      <c r="C101" s="571">
        <f t="shared" si="3"/>
        <v>2.1489046285620163E-3</v>
      </c>
      <c r="D101" s="571">
        <f t="shared" si="3"/>
        <v>3.5934761209486486E-3</v>
      </c>
      <c r="E101" s="571">
        <f t="shared" si="3"/>
        <v>2.0028692684863673E-2</v>
      </c>
      <c r="F101" s="571" t="str">
        <f t="shared" si="3"/>
        <v>-</v>
      </c>
      <c r="G101" s="572">
        <f t="shared" si="3"/>
        <v>7.5027189089092033E-3</v>
      </c>
      <c r="H101" s="572">
        <f t="shared" si="3"/>
        <v>2.0028692684863673E-2</v>
      </c>
      <c r="I101" s="572">
        <f t="shared" si="3"/>
        <v>7.6875338959627943E-3</v>
      </c>
    </row>
    <row r="102" spans="1:9">
      <c r="A102" s="530" t="s">
        <v>486</v>
      </c>
      <c r="B102" s="577">
        <f t="shared" si="3"/>
        <v>1.7979814352087044E-2</v>
      </c>
      <c r="C102" s="577">
        <f t="shared" si="3"/>
        <v>2.6280788447812006E-2</v>
      </c>
      <c r="D102" s="577">
        <f t="shared" si="3"/>
        <v>1.4570045339276109E-2</v>
      </c>
      <c r="E102" s="577">
        <f t="shared" si="3"/>
        <v>1.2548367401214384E-3</v>
      </c>
      <c r="F102" s="577" t="str">
        <f t="shared" si="3"/>
        <v>-</v>
      </c>
      <c r="G102" s="578">
        <f t="shared" si="3"/>
        <v>2.1958877666712812E-2</v>
      </c>
      <c r="H102" s="578">
        <f t="shared" si="3"/>
        <v>1.2548367401214384E-3</v>
      </c>
      <c r="I102" s="578">
        <f t="shared" si="3"/>
        <v>2.1653402854840752E-2</v>
      </c>
    </row>
    <row r="103" spans="1:9">
      <c r="A103" s="529" t="s">
        <v>487</v>
      </c>
      <c r="B103" s="571" t="str">
        <f t="shared" si="3"/>
        <v>-</v>
      </c>
      <c r="C103" s="571">
        <f t="shared" si="3"/>
        <v>5.1391862955032122E-5</v>
      </c>
      <c r="D103" s="571" t="str">
        <f t="shared" si="3"/>
        <v>-</v>
      </c>
      <c r="E103" s="571" t="str">
        <f t="shared" si="3"/>
        <v>-</v>
      </c>
      <c r="F103" s="571" t="str">
        <f t="shared" si="3"/>
        <v>-</v>
      </c>
      <c r="G103" s="572">
        <f t="shared" si="3"/>
        <v>2.6252308015413023E-5</v>
      </c>
      <c r="H103" s="572" t="str">
        <f t="shared" si="3"/>
        <v>-</v>
      </c>
      <c r="I103" s="572">
        <f t="shared" si="3"/>
        <v>2.5864971914122329E-5</v>
      </c>
    </row>
    <row r="104" spans="1:9">
      <c r="A104" s="530" t="s">
        <v>488</v>
      </c>
      <c r="B104" s="569">
        <f t="shared" si="3"/>
        <v>7.2871918604714408E-3</v>
      </c>
      <c r="C104" s="569">
        <f t="shared" si="3"/>
        <v>4.1105803546917039E-3</v>
      </c>
      <c r="D104" s="569">
        <f t="shared" si="3"/>
        <v>5.9661949771839893E-3</v>
      </c>
      <c r="E104" s="569">
        <f t="shared" si="3"/>
        <v>9.3644532844883464E-5</v>
      </c>
      <c r="F104" s="569" t="str">
        <f t="shared" si="3"/>
        <v>-</v>
      </c>
      <c r="G104" s="570">
        <f t="shared" si="3"/>
        <v>5.5632455122576968E-3</v>
      </c>
      <c r="H104" s="570">
        <f t="shared" si="3"/>
        <v>9.3644532844883464E-5</v>
      </c>
      <c r="I104" s="570">
        <f t="shared" si="3"/>
        <v>5.4826003073178697E-3</v>
      </c>
    </row>
    <row r="105" spans="1:9">
      <c r="A105" s="529" t="s">
        <v>489</v>
      </c>
      <c r="B105" s="581">
        <f t="shared" ref="B105:I114" si="4">IF(B39="-","-",B39/B$61)</f>
        <v>7.8354547699417028E-3</v>
      </c>
      <c r="C105" s="581">
        <f t="shared" si="4"/>
        <v>5.9620051611486294E-3</v>
      </c>
      <c r="D105" s="581">
        <f t="shared" si="4"/>
        <v>8.6667910843735031E-3</v>
      </c>
      <c r="E105" s="581">
        <f t="shared" si="4"/>
        <v>1.3619660856959851E-2</v>
      </c>
      <c r="F105" s="581" t="str">
        <f t="shared" si="4"/>
        <v>-</v>
      </c>
      <c r="G105" s="582">
        <f t="shared" si="4"/>
        <v>6.9421087244945926E-3</v>
      </c>
      <c r="H105" s="582">
        <f t="shared" si="4"/>
        <v>1.3619660856959851E-2</v>
      </c>
      <c r="I105" s="582">
        <f t="shared" si="4"/>
        <v>7.0406332629397135E-3</v>
      </c>
    </row>
    <row r="106" spans="1:9" s="7" customFormat="1">
      <c r="A106" s="560" t="s">
        <v>567</v>
      </c>
      <c r="B106" s="579">
        <f t="shared" si="4"/>
        <v>7.1314971602374506E-3</v>
      </c>
      <c r="C106" s="579">
        <f t="shared" si="4"/>
        <v>2.007840553450832E-2</v>
      </c>
      <c r="D106" s="579">
        <f t="shared" si="4"/>
        <v>1.9840964895909953E-2</v>
      </c>
      <c r="E106" s="579">
        <f t="shared" si="4"/>
        <v>3.4637239808665496E-2</v>
      </c>
      <c r="F106" s="579" t="str">
        <f t="shared" si="4"/>
        <v>-</v>
      </c>
      <c r="G106" s="580">
        <f t="shared" si="4"/>
        <v>1.4719242784710207E-2</v>
      </c>
      <c r="H106" s="580">
        <f t="shared" si="4"/>
        <v>3.4637239808665496E-2</v>
      </c>
      <c r="I106" s="580">
        <f t="shared" si="4"/>
        <v>1.5013068719195884E-2</v>
      </c>
    </row>
    <row r="107" spans="1:9">
      <c r="A107" s="529" t="s">
        <v>533</v>
      </c>
      <c r="B107" s="581">
        <f t="shared" si="4"/>
        <v>4.0350083272868492E-3</v>
      </c>
      <c r="C107" s="581">
        <f t="shared" si="4"/>
        <v>9.0356338878822828E-3</v>
      </c>
      <c r="D107" s="581">
        <f t="shared" si="4"/>
        <v>1.2866986493360121E-2</v>
      </c>
      <c r="E107" s="581">
        <f t="shared" si="4"/>
        <v>3.4637239808665496E-2</v>
      </c>
      <c r="F107" s="581" t="str">
        <f t="shared" si="4"/>
        <v>-</v>
      </c>
      <c r="G107" s="582">
        <f t="shared" si="4"/>
        <v>7.2663920420952387E-3</v>
      </c>
      <c r="H107" s="582">
        <f t="shared" si="4"/>
        <v>3.4637239808665496E-2</v>
      </c>
      <c r="I107" s="582">
        <f t="shared" si="4"/>
        <v>7.6701800472853696E-3</v>
      </c>
    </row>
    <row r="108" spans="1:9">
      <c r="A108" s="530" t="s">
        <v>714</v>
      </c>
      <c r="B108" s="577">
        <f t="shared" si="4"/>
        <v>2.1273743101840924E-3</v>
      </c>
      <c r="C108" s="577">
        <f t="shared" si="4"/>
        <v>8.9995058474715856E-3</v>
      </c>
      <c r="D108" s="577">
        <f t="shared" si="4"/>
        <v>6.9739784025498316E-3</v>
      </c>
      <c r="E108" s="577" t="str">
        <f t="shared" si="4"/>
        <v>-</v>
      </c>
      <c r="F108" s="577" t="str">
        <f t="shared" si="4"/>
        <v>-</v>
      </c>
      <c r="G108" s="578">
        <f t="shared" si="4"/>
        <v>6.0093103698187315E-3</v>
      </c>
      <c r="H108" s="578" t="str">
        <f t="shared" si="4"/>
        <v>-</v>
      </c>
      <c r="I108" s="578">
        <f t="shared" si="4"/>
        <v>5.9206468188378134E-3</v>
      </c>
    </row>
    <row r="109" spans="1:9">
      <c r="A109" s="557" t="s">
        <v>490</v>
      </c>
      <c r="B109" s="583">
        <f t="shared" si="4"/>
        <v>9.4306251611338168E-2</v>
      </c>
      <c r="C109" s="583">
        <f t="shared" si="4"/>
        <v>0.16685806841267226</v>
      </c>
      <c r="D109" s="583">
        <f t="shared" si="4"/>
        <v>0.29160802567395977</v>
      </c>
      <c r="E109" s="583">
        <f t="shared" si="4"/>
        <v>4.5500005618671971E-2</v>
      </c>
      <c r="F109" s="583" t="str">
        <f t="shared" si="4"/>
        <v>-</v>
      </c>
      <c r="G109" s="584">
        <f t="shared" si="4"/>
        <v>0.14649001032366404</v>
      </c>
      <c r="H109" s="584">
        <f t="shared" si="4"/>
        <v>4.5500005618671971E-2</v>
      </c>
      <c r="I109" s="584">
        <f t="shared" si="4"/>
        <v>0.14499997209014787</v>
      </c>
    </row>
    <row r="110" spans="1:9">
      <c r="A110" s="530" t="s">
        <v>534</v>
      </c>
      <c r="B110" s="577">
        <f t="shared" si="4"/>
        <v>9.7201085212457322E-3</v>
      </c>
      <c r="C110" s="577">
        <f t="shared" si="4"/>
        <v>2.8279251084390274E-2</v>
      </c>
      <c r="D110" s="577">
        <f t="shared" si="4"/>
        <v>6.8188222034375884E-2</v>
      </c>
      <c r="E110" s="577">
        <f t="shared" si="4"/>
        <v>8.7913487434776588E-3</v>
      </c>
      <c r="F110" s="577" t="str">
        <f t="shared" si="4"/>
        <v>-</v>
      </c>
      <c r="G110" s="578">
        <f t="shared" si="4"/>
        <v>2.3681993900938152E-2</v>
      </c>
      <c r="H110" s="578">
        <f t="shared" si="4"/>
        <v>8.7913487434776588E-3</v>
      </c>
      <c r="I110" s="578">
        <f t="shared" si="4"/>
        <v>2.3462292877809175E-2</v>
      </c>
    </row>
    <row r="111" spans="1:9">
      <c r="A111" s="529" t="s">
        <v>491</v>
      </c>
      <c r="B111" s="581">
        <f t="shared" si="4"/>
        <v>2.4950585629637525E-3</v>
      </c>
      <c r="C111" s="581">
        <f t="shared" si="4"/>
        <v>5.0288255641574705E-3</v>
      </c>
      <c r="D111" s="581">
        <f t="shared" si="4"/>
        <v>9.7909416590735293E-3</v>
      </c>
      <c r="E111" s="581" t="str">
        <f t="shared" si="4"/>
        <v>-</v>
      </c>
      <c r="F111" s="581" t="str">
        <f t="shared" si="4"/>
        <v>-</v>
      </c>
      <c r="G111" s="582">
        <f t="shared" si="4"/>
        <v>4.348571414467625E-3</v>
      </c>
      <c r="H111" s="582" t="str">
        <f t="shared" si="4"/>
        <v>-</v>
      </c>
      <c r="I111" s="582">
        <f t="shared" si="4"/>
        <v>4.2844110100995541E-3</v>
      </c>
    </row>
    <row r="112" spans="1:9">
      <c r="A112" s="530" t="s">
        <v>492</v>
      </c>
      <c r="B112" s="577">
        <f t="shared" si="4"/>
        <v>3.3132512099313907E-2</v>
      </c>
      <c r="C112" s="577">
        <f t="shared" si="4"/>
        <v>4.4429693076374017E-2</v>
      </c>
      <c r="D112" s="577">
        <f t="shared" si="4"/>
        <v>0.10559184405338252</v>
      </c>
      <c r="E112" s="577">
        <f t="shared" si="4"/>
        <v>2.0309626283398326E-2</v>
      </c>
      <c r="F112" s="577" t="str">
        <f t="shared" si="4"/>
        <v>-</v>
      </c>
      <c r="G112" s="578">
        <f t="shared" si="4"/>
        <v>4.4457161730597022E-2</v>
      </c>
      <c r="H112" s="578">
        <f t="shared" si="4"/>
        <v>2.0309626283398326E-2</v>
      </c>
      <c r="I112" s="578">
        <f t="shared" si="4"/>
        <v>4.4100882454258666E-2</v>
      </c>
    </row>
    <row r="113" spans="1:9">
      <c r="A113" s="529" t="s">
        <v>493</v>
      </c>
      <c r="B113" s="581">
        <f t="shared" si="4"/>
        <v>3.3494077346407519E-3</v>
      </c>
      <c r="C113" s="581">
        <f t="shared" si="4"/>
        <v>4.8437928951847575E-3</v>
      </c>
      <c r="D113" s="581">
        <f t="shared" si="4"/>
        <v>9.8055790363482682E-3</v>
      </c>
      <c r="E113" s="581" t="str">
        <f t="shared" si="4"/>
        <v>-</v>
      </c>
      <c r="F113" s="581" t="str">
        <f t="shared" si="4"/>
        <v>-</v>
      </c>
      <c r="G113" s="582">
        <f t="shared" si="4"/>
        <v>4.6076166247564655E-3</v>
      </c>
      <c r="H113" s="582" t="str">
        <f t="shared" si="4"/>
        <v>-</v>
      </c>
      <c r="I113" s="582">
        <f t="shared" si="4"/>
        <v>4.539634173132496E-3</v>
      </c>
    </row>
    <row r="114" spans="1:9">
      <c r="A114" s="587" t="s">
        <v>494</v>
      </c>
      <c r="B114" s="595">
        <f t="shared" si="4"/>
        <v>8.1233199929944193E-4</v>
      </c>
      <c r="C114" s="595">
        <f t="shared" si="4"/>
        <v>2.4614286498654808E-3</v>
      </c>
      <c r="D114" s="595">
        <f t="shared" si="4"/>
        <v>3.5685925795815908E-3</v>
      </c>
      <c r="E114" s="595">
        <f t="shared" si="4"/>
        <v>6.7424063648316093E-5</v>
      </c>
      <c r="F114" s="595" t="str">
        <f t="shared" si="4"/>
        <v>-</v>
      </c>
      <c r="G114" s="596">
        <f t="shared" si="4"/>
        <v>1.865989372078449E-3</v>
      </c>
      <c r="H114" s="596">
        <f t="shared" si="4"/>
        <v>6.7424063648316093E-5</v>
      </c>
      <c r="I114" s="596">
        <f t="shared" si="4"/>
        <v>1.8394526927729348E-3</v>
      </c>
    </row>
    <row r="115" spans="1:9" s="47" customFormat="1">
      <c r="A115" s="529" t="s">
        <v>495</v>
      </c>
      <c r="B115" s="581">
        <f t="shared" ref="B115:I124" si="5">IF(B49="-","-",B49/B$61)</f>
        <v>3.1800472550412455E-2</v>
      </c>
      <c r="C115" s="581">
        <f t="shared" si="5"/>
        <v>6.8600999286224124E-2</v>
      </c>
      <c r="D115" s="581">
        <f t="shared" si="5"/>
        <v>9.466211444233423E-2</v>
      </c>
      <c r="E115" s="581">
        <f t="shared" si="5"/>
        <v>1.6331606528147677E-2</v>
      </c>
      <c r="F115" s="581" t="str">
        <f t="shared" si="5"/>
        <v>-</v>
      </c>
      <c r="G115" s="582">
        <f t="shared" si="5"/>
        <v>5.5417219853655726E-2</v>
      </c>
      <c r="H115" s="582">
        <f t="shared" si="5"/>
        <v>1.6331606528147677E-2</v>
      </c>
      <c r="I115" s="582">
        <f t="shared" si="5"/>
        <v>5.4840538303121897E-2</v>
      </c>
    </row>
    <row r="116" spans="1:9" s="7" customFormat="1">
      <c r="A116" s="554" t="s">
        <v>496</v>
      </c>
      <c r="B116" s="575">
        <f t="shared" si="5"/>
        <v>8.7145247245903529E-2</v>
      </c>
      <c r="C116" s="575">
        <f t="shared" si="5"/>
        <v>0.13132191291934334</v>
      </c>
      <c r="D116" s="575">
        <f t="shared" si="5"/>
        <v>0.16581440537484496</v>
      </c>
      <c r="E116" s="575">
        <f t="shared" si="5"/>
        <v>0.25445841620874493</v>
      </c>
      <c r="F116" s="575" t="str">
        <f t="shared" si="5"/>
        <v>-</v>
      </c>
      <c r="G116" s="576">
        <f t="shared" si="5"/>
        <v>0.11574148970853432</v>
      </c>
      <c r="H116" s="576">
        <f t="shared" si="5"/>
        <v>0.25445841620874493</v>
      </c>
      <c r="I116" s="576">
        <f t="shared" si="5"/>
        <v>0.117788142557335</v>
      </c>
    </row>
    <row r="117" spans="1:9">
      <c r="A117" s="528" t="s">
        <v>497</v>
      </c>
      <c r="B117" s="571">
        <f t="shared" si="5"/>
        <v>1.4155299820400383E-4</v>
      </c>
      <c r="C117" s="571">
        <f t="shared" si="5"/>
        <v>1.3386042936364134E-4</v>
      </c>
      <c r="D117" s="571" t="str">
        <f t="shared" si="5"/>
        <v>-</v>
      </c>
      <c r="E117" s="571" t="str">
        <f t="shared" si="5"/>
        <v>-</v>
      </c>
      <c r="F117" s="571" t="str">
        <f t="shared" si="5"/>
        <v>-</v>
      </c>
      <c r="G117" s="572">
        <f t="shared" si="5"/>
        <v>1.267739660573364E-4</v>
      </c>
      <c r="H117" s="572" t="str">
        <f t="shared" si="5"/>
        <v>-</v>
      </c>
      <c r="I117" s="572">
        <f t="shared" si="5"/>
        <v>1.2490349685024884E-4</v>
      </c>
    </row>
    <row r="118" spans="1:9">
      <c r="A118" s="527" t="s">
        <v>498</v>
      </c>
      <c r="B118" s="569">
        <f t="shared" si="5"/>
        <v>1.7728799141054777E-3</v>
      </c>
      <c r="C118" s="569">
        <f t="shared" si="5"/>
        <v>4.6971943117553394E-3</v>
      </c>
      <c r="D118" s="569">
        <f t="shared" si="5"/>
        <v>6.9922751241432574E-3</v>
      </c>
      <c r="E118" s="569">
        <f t="shared" si="5"/>
        <v>5.2028902448617255E-3</v>
      </c>
      <c r="F118" s="569" t="str">
        <f t="shared" si="5"/>
        <v>-</v>
      </c>
      <c r="G118" s="570">
        <f t="shared" si="5"/>
        <v>3.6667967315203386E-3</v>
      </c>
      <c r="H118" s="570">
        <f t="shared" si="5"/>
        <v>5.2028902448617255E-3</v>
      </c>
      <c r="I118" s="570">
        <f t="shared" si="5"/>
        <v>3.6894061220067312E-3</v>
      </c>
    </row>
    <row r="119" spans="1:9">
      <c r="A119" s="528" t="s">
        <v>499</v>
      </c>
      <c r="B119" s="571">
        <f t="shared" si="5"/>
        <v>7.7004423089265694E-2</v>
      </c>
      <c r="C119" s="571">
        <f t="shared" si="5"/>
        <v>0.1219558557074617</v>
      </c>
      <c r="D119" s="571">
        <f t="shared" si="5"/>
        <v>0.15104968291781479</v>
      </c>
      <c r="E119" s="571">
        <f t="shared" si="5"/>
        <v>0.2492555259638832</v>
      </c>
      <c r="F119" s="571" t="str">
        <f t="shared" si="5"/>
        <v>-</v>
      </c>
      <c r="G119" s="572">
        <f t="shared" si="5"/>
        <v>0.10564203609310908</v>
      </c>
      <c r="H119" s="572">
        <f t="shared" si="5"/>
        <v>0.2492555259638832</v>
      </c>
      <c r="I119" s="572">
        <f t="shared" si="5"/>
        <v>0.10776098931085824</v>
      </c>
    </row>
    <row r="120" spans="1:9">
      <c r="A120" s="527" t="s">
        <v>500</v>
      </c>
      <c r="B120" s="569">
        <f t="shared" si="5"/>
        <v>8.2263912443283627E-3</v>
      </c>
      <c r="C120" s="569">
        <f t="shared" si="5"/>
        <v>4.5348926590896609E-3</v>
      </c>
      <c r="D120" s="569">
        <f t="shared" si="5"/>
        <v>7.7717154640231578E-3</v>
      </c>
      <c r="E120" s="569" t="str">
        <f t="shared" si="5"/>
        <v>-</v>
      </c>
      <c r="F120" s="569" t="str">
        <f t="shared" si="5"/>
        <v>-</v>
      </c>
      <c r="G120" s="570">
        <f t="shared" si="5"/>
        <v>6.3058829178475537E-3</v>
      </c>
      <c r="H120" s="570" t="str">
        <f t="shared" si="5"/>
        <v>-</v>
      </c>
      <c r="I120" s="570">
        <f t="shared" si="5"/>
        <v>6.2128436276197895E-3</v>
      </c>
    </row>
    <row r="121" spans="1:9" s="7" customFormat="1">
      <c r="A121" s="526" t="s">
        <v>501</v>
      </c>
      <c r="B121" s="573">
        <f t="shared" si="5"/>
        <v>7.4003390745017494E-2</v>
      </c>
      <c r="C121" s="573">
        <f t="shared" si="5"/>
        <v>0.11964904189315324</v>
      </c>
      <c r="D121" s="573">
        <f t="shared" si="5"/>
        <v>0.10017674633059249</v>
      </c>
      <c r="E121" s="573">
        <f t="shared" si="5"/>
        <v>0.47984582364112427</v>
      </c>
      <c r="F121" s="573" t="str">
        <f t="shared" si="5"/>
        <v>-</v>
      </c>
      <c r="G121" s="574">
        <f t="shared" si="5"/>
        <v>9.9326504891119119E-2</v>
      </c>
      <c r="H121" s="574">
        <f t="shared" si="5"/>
        <v>0.47984582364112427</v>
      </c>
      <c r="I121" s="574">
        <f t="shared" si="5"/>
        <v>0.10494087836670885</v>
      </c>
    </row>
    <row r="122" spans="1:9" s="47" customFormat="1">
      <c r="A122" s="527" t="s">
        <v>502</v>
      </c>
      <c r="B122" s="569">
        <f t="shared" si="5"/>
        <v>4.2307349224980334E-2</v>
      </c>
      <c r="C122" s="569">
        <f t="shared" si="5"/>
        <v>8.2525997913578217E-2</v>
      </c>
      <c r="D122" s="569">
        <f t="shared" si="5"/>
        <v>8.27385069143311E-2</v>
      </c>
      <c r="E122" s="569">
        <f t="shared" si="5"/>
        <v>0.44584911243711772</v>
      </c>
      <c r="F122" s="569" t="str">
        <f t="shared" si="5"/>
        <v>-</v>
      </c>
      <c r="G122" s="570">
        <f t="shared" si="5"/>
        <v>6.595095844484021E-2</v>
      </c>
      <c r="H122" s="570">
        <f t="shared" si="5"/>
        <v>0.44584911243711772</v>
      </c>
      <c r="I122" s="570">
        <f t="shared" si="5"/>
        <v>7.1556163271861484E-2</v>
      </c>
    </row>
    <row r="123" spans="1:9">
      <c r="A123" s="528" t="s">
        <v>503</v>
      </c>
      <c r="B123" s="571">
        <f t="shared" si="5"/>
        <v>4.2153150281691826E-4</v>
      </c>
      <c r="C123" s="571">
        <f t="shared" si="5"/>
        <v>6.9620600669851207E-5</v>
      </c>
      <c r="D123" s="571" t="str">
        <f t="shared" si="5"/>
        <v>-</v>
      </c>
      <c r="E123" s="571" t="str">
        <f t="shared" si="5"/>
        <v>-</v>
      </c>
      <c r="F123" s="571" t="str">
        <f t="shared" si="5"/>
        <v>-</v>
      </c>
      <c r="G123" s="572">
        <f t="shared" si="5"/>
        <v>2.0945751737083809E-4</v>
      </c>
      <c r="H123" s="572" t="str">
        <f t="shared" si="5"/>
        <v>-</v>
      </c>
      <c r="I123" s="572">
        <f t="shared" si="5"/>
        <v>2.0636710497293328E-4</v>
      </c>
    </row>
    <row r="124" spans="1:9">
      <c r="A124" s="527" t="s">
        <v>504</v>
      </c>
      <c r="B124" s="569">
        <f t="shared" si="5"/>
        <v>1.848456433223427E-2</v>
      </c>
      <c r="C124" s="569">
        <f t="shared" si="5"/>
        <v>2.3548234777356833E-2</v>
      </c>
      <c r="D124" s="569">
        <f t="shared" si="5"/>
        <v>1.1665257819103976E-2</v>
      </c>
      <c r="E124" s="569">
        <f t="shared" si="5"/>
        <v>3.2269906018346846E-2</v>
      </c>
      <c r="F124" s="569" t="str">
        <f t="shared" si="5"/>
        <v>-</v>
      </c>
      <c r="G124" s="570">
        <f t="shared" si="5"/>
        <v>2.0548489246987323E-2</v>
      </c>
      <c r="H124" s="570">
        <f t="shared" si="5"/>
        <v>3.2269906018346846E-2</v>
      </c>
      <c r="I124" s="570">
        <f t="shared" si="5"/>
        <v>2.0721490127456284E-2</v>
      </c>
    </row>
    <row r="125" spans="1:9">
      <c r="A125" s="528" t="s">
        <v>505</v>
      </c>
      <c r="B125" s="571">
        <f t="shared" ref="B125:I127" si="6">IF(B59="-","-",B59/B$61)</f>
        <v>4.024538028668494E-3</v>
      </c>
      <c r="C125" s="571">
        <f t="shared" si="6"/>
        <v>5.4785043650140012E-3</v>
      </c>
      <c r="D125" s="571">
        <f t="shared" si="6"/>
        <v>5.7729815971574215E-3</v>
      </c>
      <c r="E125" s="571">
        <f t="shared" si="6"/>
        <v>1.7268051856596512E-3</v>
      </c>
      <c r="F125" s="571" t="str">
        <f t="shared" si="6"/>
        <v>-</v>
      </c>
      <c r="G125" s="572">
        <f t="shared" si="6"/>
        <v>4.90132834434771E-3</v>
      </c>
      <c r="H125" s="572">
        <f t="shared" si="6"/>
        <v>1.7268051856596512E-3</v>
      </c>
      <c r="I125" s="572">
        <f t="shared" si="6"/>
        <v>4.8544904658563304E-3</v>
      </c>
    </row>
    <row r="126" spans="1:9" s="7" customFormat="1">
      <c r="A126" s="554" t="s">
        <v>506</v>
      </c>
      <c r="B126" s="575">
        <f t="shared" si="6"/>
        <v>0.3234764763664964</v>
      </c>
      <c r="C126" s="575">
        <f t="shared" si="6"/>
        <v>0.10391028386317466</v>
      </c>
      <c r="D126" s="575">
        <f t="shared" si="6"/>
        <v>0.11489096983602479</v>
      </c>
      <c r="E126" s="575">
        <f t="shared" si="6"/>
        <v>2.8561582517689456E-2</v>
      </c>
      <c r="F126" s="575" t="str">
        <f t="shared" si="6"/>
        <v>-</v>
      </c>
      <c r="G126" s="576">
        <f t="shared" si="6"/>
        <v>0.19532906370582515</v>
      </c>
      <c r="H126" s="576">
        <f t="shared" si="6"/>
        <v>2.8561582517689456E-2</v>
      </c>
      <c r="I126" s="576">
        <f t="shared" si="6"/>
        <v>0.19286851878656366</v>
      </c>
    </row>
    <row r="127" spans="1:9">
      <c r="A127" s="563" t="s">
        <v>508</v>
      </c>
      <c r="B127" s="585">
        <f t="shared" si="6"/>
        <v>1</v>
      </c>
      <c r="C127" s="585">
        <f t="shared" si="6"/>
        <v>1</v>
      </c>
      <c r="D127" s="585">
        <f t="shared" si="6"/>
        <v>1</v>
      </c>
      <c r="E127" s="585">
        <f t="shared" si="6"/>
        <v>1</v>
      </c>
      <c r="F127" s="585" t="str">
        <f t="shared" si="6"/>
        <v>-</v>
      </c>
      <c r="G127" s="585">
        <f t="shared" si="6"/>
        <v>1</v>
      </c>
      <c r="H127" s="585">
        <f t="shared" si="6"/>
        <v>1</v>
      </c>
      <c r="I127" s="585">
        <f t="shared" si="6"/>
        <v>1</v>
      </c>
    </row>
    <row r="128" spans="1:9">
      <c r="A128" s="566" t="s">
        <v>560</v>
      </c>
      <c r="B128" s="3"/>
      <c r="C128" s="213"/>
      <c r="D128" s="3"/>
      <c r="E128" s="3"/>
      <c r="F128" s="213"/>
      <c r="G128" s="3"/>
      <c r="H128" s="3"/>
      <c r="I128" s="3"/>
    </row>
    <row r="129" spans="1:9">
      <c r="A129" s="38" t="s">
        <v>568</v>
      </c>
      <c r="B129" s="3"/>
      <c r="C129" s="213"/>
      <c r="D129" s="3"/>
      <c r="E129" s="3"/>
      <c r="F129" s="213"/>
      <c r="G129" s="3"/>
      <c r="H129" s="3"/>
      <c r="I129" s="3"/>
    </row>
    <row r="130" spans="1:9">
      <c r="A130" s="244" t="s">
        <v>339</v>
      </c>
      <c r="B130" s="3"/>
      <c r="C130" s="213"/>
      <c r="D130" s="3"/>
      <c r="E130" s="3"/>
      <c r="F130" s="213"/>
      <c r="G130" s="3"/>
      <c r="H130" s="3"/>
      <c r="I130" s="3"/>
    </row>
    <row r="133" spans="1:9" ht="16.5">
      <c r="A133" s="88" t="s">
        <v>521</v>
      </c>
    </row>
    <row r="134" spans="1:9" ht="13.5" thickBot="1">
      <c r="A134" s="206"/>
      <c r="I134" s="444" t="s">
        <v>518</v>
      </c>
    </row>
    <row r="135" spans="1:9">
      <c r="A135" s="205" t="s">
        <v>516</v>
      </c>
      <c r="B135" s="531" t="s">
        <v>104</v>
      </c>
      <c r="C135" s="531" t="s">
        <v>105</v>
      </c>
      <c r="D135" s="531" t="s">
        <v>106</v>
      </c>
      <c r="E135" s="531" t="s">
        <v>377</v>
      </c>
      <c r="F135" s="532">
        <v>300000</v>
      </c>
      <c r="G135" s="533" t="s">
        <v>563</v>
      </c>
      <c r="H135" s="533" t="s">
        <v>563</v>
      </c>
      <c r="I135" s="533" t="s">
        <v>527</v>
      </c>
    </row>
    <row r="136" spans="1:9">
      <c r="A136" s="204"/>
      <c r="B136" s="534" t="s">
        <v>40</v>
      </c>
      <c r="C136" s="534" t="s">
        <v>40</v>
      </c>
      <c r="D136" s="534" t="s">
        <v>40</v>
      </c>
      <c r="E136" s="534" t="s">
        <v>40</v>
      </c>
      <c r="F136" s="534" t="s">
        <v>42</v>
      </c>
      <c r="G136" s="535" t="s">
        <v>513</v>
      </c>
      <c r="H136" s="535" t="s">
        <v>398</v>
      </c>
      <c r="I136" s="535" t="s">
        <v>566</v>
      </c>
    </row>
    <row r="137" spans="1:9" ht="13.5" thickBot="1">
      <c r="A137" s="207"/>
      <c r="B137" s="536" t="s">
        <v>107</v>
      </c>
      <c r="C137" s="536" t="s">
        <v>108</v>
      </c>
      <c r="D137" s="536" t="s">
        <v>109</v>
      </c>
      <c r="E137" s="536" t="s">
        <v>378</v>
      </c>
      <c r="F137" s="536" t="s">
        <v>110</v>
      </c>
      <c r="G137" s="537" t="s">
        <v>398</v>
      </c>
      <c r="H137" s="537" t="s">
        <v>110</v>
      </c>
      <c r="I137" s="537" t="s">
        <v>514</v>
      </c>
    </row>
    <row r="139" spans="1:9">
      <c r="A139" s="549" t="s">
        <v>462</v>
      </c>
      <c r="B139" s="550">
        <v>12.1905</v>
      </c>
      <c r="C139" s="550">
        <v>12.071899999999999</v>
      </c>
      <c r="D139" s="550">
        <v>7.2045000000000003</v>
      </c>
      <c r="E139" s="550">
        <v>10.3025</v>
      </c>
      <c r="F139" s="567" t="s">
        <v>93</v>
      </c>
      <c r="G139" s="551">
        <v>11.683299999999999</v>
      </c>
      <c r="H139" s="551">
        <v>10.3025</v>
      </c>
      <c r="I139" s="551">
        <v>11.669600000000001</v>
      </c>
    </row>
    <row r="140" spans="1:9">
      <c r="A140" s="527" t="s">
        <v>463</v>
      </c>
      <c r="B140" s="541">
        <v>11.3614</v>
      </c>
      <c r="C140" s="541">
        <v>11.4491</v>
      </c>
      <c r="D140" s="541">
        <v>7.0776000000000003</v>
      </c>
      <c r="E140" s="541">
        <v>10.3025</v>
      </c>
      <c r="F140" s="569" t="s">
        <v>93</v>
      </c>
      <c r="G140" s="272">
        <v>11.021000000000001</v>
      </c>
      <c r="H140" s="272">
        <v>10.3025</v>
      </c>
      <c r="I140" s="272">
        <v>11.0139</v>
      </c>
    </row>
    <row r="141" spans="1:9">
      <c r="A141" s="528" t="s">
        <v>464</v>
      </c>
      <c r="B141" s="542">
        <v>4.7999999999999996E-3</v>
      </c>
      <c r="C141" s="542">
        <v>7.9000000000000008E-3</v>
      </c>
      <c r="D141" s="542">
        <v>4.3E-3</v>
      </c>
      <c r="E141" s="542" t="s">
        <v>93</v>
      </c>
      <c r="F141" s="571" t="s">
        <v>93</v>
      </c>
      <c r="G141" s="543">
        <v>6.3E-3</v>
      </c>
      <c r="H141" s="543" t="s">
        <v>93</v>
      </c>
      <c r="I141" s="543">
        <v>6.3E-3</v>
      </c>
    </row>
    <row r="142" spans="1:9">
      <c r="A142" s="527" t="s">
        <v>465</v>
      </c>
      <c r="B142" s="541">
        <v>1.46E-2</v>
      </c>
      <c r="C142" s="541">
        <v>4.9500000000000002E-2</v>
      </c>
      <c r="D142" s="541" t="s">
        <v>93</v>
      </c>
      <c r="E142" s="541" t="s">
        <v>93</v>
      </c>
      <c r="F142" s="569" t="s">
        <v>93</v>
      </c>
      <c r="G142" s="272">
        <v>3.09E-2</v>
      </c>
      <c r="H142" s="272" t="s">
        <v>93</v>
      </c>
      <c r="I142" s="272">
        <v>3.0599999999999999E-2</v>
      </c>
    </row>
    <row r="143" spans="1:9">
      <c r="A143" s="526" t="s">
        <v>466</v>
      </c>
      <c r="B143" s="552">
        <v>0.58330000000000004</v>
      </c>
      <c r="C143" s="552">
        <v>0.86350000000000005</v>
      </c>
      <c r="D143" s="552">
        <v>4.6699999999999998E-2</v>
      </c>
      <c r="E143" s="552" t="s">
        <v>93</v>
      </c>
      <c r="F143" s="573" t="s">
        <v>93</v>
      </c>
      <c r="G143" s="553">
        <v>0.67600000000000005</v>
      </c>
      <c r="H143" s="553" t="s">
        <v>93</v>
      </c>
      <c r="I143" s="553">
        <v>0.66930000000000001</v>
      </c>
    </row>
    <row r="144" spans="1:9">
      <c r="A144" s="527" t="s">
        <v>467</v>
      </c>
      <c r="B144" s="541">
        <v>0.31879999999999997</v>
      </c>
      <c r="C144" s="541">
        <v>0.2009</v>
      </c>
      <c r="D144" s="541" t="s">
        <v>93</v>
      </c>
      <c r="E144" s="541" t="s">
        <v>93</v>
      </c>
      <c r="F144" s="569" t="s">
        <v>93</v>
      </c>
      <c r="G144" s="272">
        <v>0.23089999999999999</v>
      </c>
      <c r="H144" s="272" t="s">
        <v>93</v>
      </c>
      <c r="I144" s="272">
        <v>0.2286</v>
      </c>
    </row>
    <row r="145" spans="1:9">
      <c r="A145" s="528" t="s">
        <v>468</v>
      </c>
      <c r="B145" s="542">
        <v>0.1285</v>
      </c>
      <c r="C145" s="542">
        <v>0.40600000000000003</v>
      </c>
      <c r="D145" s="542">
        <v>3.32E-2</v>
      </c>
      <c r="E145" s="542" t="s">
        <v>93</v>
      </c>
      <c r="F145" s="571" t="s">
        <v>93</v>
      </c>
      <c r="G145" s="543">
        <v>0.25950000000000001</v>
      </c>
      <c r="H145" s="543" t="s">
        <v>93</v>
      </c>
      <c r="I145" s="543">
        <v>0.25690000000000002</v>
      </c>
    </row>
    <row r="146" spans="1:9">
      <c r="A146" s="527" t="s">
        <v>469</v>
      </c>
      <c r="B146" s="541">
        <v>3.4799999999999998E-2</v>
      </c>
      <c r="C146" s="541">
        <v>5.0000000000000001E-3</v>
      </c>
      <c r="D146" s="541" t="s">
        <v>93</v>
      </c>
      <c r="E146" s="541" t="s">
        <v>93</v>
      </c>
      <c r="F146" s="569" t="s">
        <v>93</v>
      </c>
      <c r="G146" s="272">
        <v>1.67E-2</v>
      </c>
      <c r="H146" s="272" t="s">
        <v>93</v>
      </c>
      <c r="I146" s="272">
        <v>1.6500000000000001E-2</v>
      </c>
    </row>
    <row r="147" spans="1:9">
      <c r="A147" s="544" t="s">
        <v>470</v>
      </c>
      <c r="B147" s="542">
        <v>5.9799999999999999E-2</v>
      </c>
      <c r="C147" s="542">
        <v>0.21560000000000001</v>
      </c>
      <c r="D147" s="542">
        <v>1.35E-2</v>
      </c>
      <c r="E147" s="542" t="s">
        <v>93</v>
      </c>
      <c r="F147" s="571" t="s">
        <v>93</v>
      </c>
      <c r="G147" s="543">
        <v>0.13400000000000001</v>
      </c>
      <c r="H147" s="543" t="s">
        <v>93</v>
      </c>
      <c r="I147" s="543">
        <v>0.1326</v>
      </c>
    </row>
    <row r="148" spans="1:9">
      <c r="A148" s="554" t="s">
        <v>471</v>
      </c>
      <c r="B148" s="555">
        <v>2.6009000000000002</v>
      </c>
      <c r="C148" s="555">
        <v>1.8149</v>
      </c>
      <c r="D148" s="555">
        <v>0.23680000000000001</v>
      </c>
      <c r="E148" s="555" t="s">
        <v>93</v>
      </c>
      <c r="F148" s="575" t="s">
        <v>93</v>
      </c>
      <c r="G148" s="556">
        <v>1.9935</v>
      </c>
      <c r="H148" s="556" t="s">
        <v>93</v>
      </c>
      <c r="I148" s="556">
        <v>1.9737</v>
      </c>
    </row>
    <row r="149" spans="1:9">
      <c r="A149" s="528" t="s">
        <v>529</v>
      </c>
      <c r="B149" s="542">
        <v>5.4699999999999999E-2</v>
      </c>
      <c r="C149" s="542">
        <v>0.26350000000000001</v>
      </c>
      <c r="D149" s="542">
        <v>0</v>
      </c>
      <c r="E149" s="542" t="s">
        <v>93</v>
      </c>
      <c r="F149" s="571" t="s">
        <v>93</v>
      </c>
      <c r="G149" s="543">
        <v>0.15479999999999999</v>
      </c>
      <c r="H149" s="543" t="s">
        <v>93</v>
      </c>
      <c r="I149" s="543">
        <v>0.15329999999999999</v>
      </c>
    </row>
    <row r="150" spans="1:9">
      <c r="A150" s="527" t="s">
        <v>473</v>
      </c>
      <c r="B150" s="541">
        <v>2.0304000000000002</v>
      </c>
      <c r="C150" s="541">
        <v>0.60560000000000003</v>
      </c>
      <c r="D150" s="541">
        <v>0.2084</v>
      </c>
      <c r="E150" s="541" t="s">
        <v>93</v>
      </c>
      <c r="F150" s="569" t="s">
        <v>93</v>
      </c>
      <c r="G150" s="272">
        <v>1.1504000000000001</v>
      </c>
      <c r="H150" s="272" t="s">
        <v>93</v>
      </c>
      <c r="I150" s="272">
        <v>1.139</v>
      </c>
    </row>
    <row r="151" spans="1:9">
      <c r="A151" s="544" t="s">
        <v>474</v>
      </c>
      <c r="B151" s="542">
        <v>6.0900000000000003E-2</v>
      </c>
      <c r="C151" s="542">
        <v>2.2100000000000002E-2</v>
      </c>
      <c r="D151" s="542" t="s">
        <v>93</v>
      </c>
      <c r="E151" s="542" t="s">
        <v>93</v>
      </c>
      <c r="F151" s="571" t="s">
        <v>93</v>
      </c>
      <c r="G151" s="543">
        <v>3.5900000000000001E-2</v>
      </c>
      <c r="H151" s="543" t="s">
        <v>93</v>
      </c>
      <c r="I151" s="543">
        <v>3.56E-2</v>
      </c>
    </row>
    <row r="152" spans="1:9">
      <c r="A152" s="527" t="s">
        <v>475</v>
      </c>
      <c r="B152" s="541">
        <v>2.0999999999999999E-3</v>
      </c>
      <c r="C152" s="541">
        <v>5.5999999999999999E-3</v>
      </c>
      <c r="D152" s="541">
        <v>2.8400000000000002E-2</v>
      </c>
      <c r="E152" s="541" t="s">
        <v>93</v>
      </c>
      <c r="F152" s="569" t="s">
        <v>93</v>
      </c>
      <c r="G152" s="272">
        <v>6.1999999999999998E-3</v>
      </c>
      <c r="H152" s="272" t="s">
        <v>93</v>
      </c>
      <c r="I152" s="272">
        <v>6.1000000000000004E-3</v>
      </c>
    </row>
    <row r="153" spans="1:9">
      <c r="A153" s="528" t="s">
        <v>476</v>
      </c>
      <c r="B153" s="542">
        <v>0.31290000000000001</v>
      </c>
      <c r="C153" s="542">
        <v>0.64380000000000004</v>
      </c>
      <c r="D153" s="542" t="s">
        <v>93</v>
      </c>
      <c r="E153" s="542" t="s">
        <v>93</v>
      </c>
      <c r="F153" s="571" t="s">
        <v>93</v>
      </c>
      <c r="G153" s="543">
        <v>0.45119999999999999</v>
      </c>
      <c r="H153" s="543" t="s">
        <v>93</v>
      </c>
      <c r="I153" s="543">
        <v>0.44669999999999999</v>
      </c>
    </row>
    <row r="154" spans="1:9">
      <c r="A154" s="527" t="s">
        <v>477</v>
      </c>
      <c r="B154" s="541">
        <v>2.1399999999999999E-2</v>
      </c>
      <c r="C154" s="541">
        <v>0.25419999999999998</v>
      </c>
      <c r="D154" s="541" t="s">
        <v>93</v>
      </c>
      <c r="E154" s="541" t="s">
        <v>93</v>
      </c>
      <c r="F154" s="569" t="s">
        <v>93</v>
      </c>
      <c r="G154" s="272">
        <v>0.1366</v>
      </c>
      <c r="H154" s="272" t="s">
        <v>93</v>
      </c>
      <c r="I154" s="272">
        <v>0.13519999999999999</v>
      </c>
    </row>
    <row r="155" spans="1:9">
      <c r="A155" s="526" t="s">
        <v>478</v>
      </c>
      <c r="B155" s="552">
        <v>2.2279</v>
      </c>
      <c r="C155" s="552">
        <v>3.8068</v>
      </c>
      <c r="D155" s="552">
        <v>5.6813000000000002</v>
      </c>
      <c r="E155" s="552">
        <v>1.1571</v>
      </c>
      <c r="F155" s="573" t="s">
        <v>93</v>
      </c>
      <c r="G155" s="553">
        <v>3.3317999999999999</v>
      </c>
      <c r="H155" s="553">
        <v>1.1571</v>
      </c>
      <c r="I155" s="553">
        <v>3.3102</v>
      </c>
    </row>
    <row r="156" spans="1:9">
      <c r="A156" s="530" t="s">
        <v>530</v>
      </c>
      <c r="B156" s="545">
        <v>7.9100000000000004E-2</v>
      </c>
      <c r="C156" s="545">
        <v>2.3900000000000001E-2</v>
      </c>
      <c r="D156" s="545">
        <v>5.4899999999999997E-2</v>
      </c>
      <c r="E156" s="545">
        <v>2.8999999999999998E-3</v>
      </c>
      <c r="F156" s="577" t="s">
        <v>93</v>
      </c>
      <c r="G156" s="546">
        <v>4.9200000000000001E-2</v>
      </c>
      <c r="H156" s="546">
        <v>2.8999999999999998E-3</v>
      </c>
      <c r="I156" s="546">
        <v>4.87E-2</v>
      </c>
    </row>
    <row r="157" spans="1:9">
      <c r="A157" s="528" t="s">
        <v>479</v>
      </c>
      <c r="B157" s="542">
        <v>0.70240000000000002</v>
      </c>
      <c r="C157" s="542">
        <v>1.5336000000000001</v>
      </c>
      <c r="D157" s="542">
        <v>3.4969000000000001</v>
      </c>
      <c r="E157" s="542">
        <v>0.96240000000000003</v>
      </c>
      <c r="F157" s="571" t="s">
        <v>93</v>
      </c>
      <c r="G157" s="543">
        <v>1.3712</v>
      </c>
      <c r="H157" s="543">
        <v>0.96240000000000003</v>
      </c>
      <c r="I157" s="543">
        <v>1.3671</v>
      </c>
    </row>
    <row r="158" spans="1:9">
      <c r="A158" s="530" t="s">
        <v>480</v>
      </c>
      <c r="B158" s="545">
        <v>1.3293999999999999</v>
      </c>
      <c r="C158" s="545">
        <v>2.1566000000000001</v>
      </c>
      <c r="D158" s="545">
        <v>2.1295000000000002</v>
      </c>
      <c r="E158" s="545">
        <v>0.1918</v>
      </c>
      <c r="F158" s="577" t="s">
        <v>93</v>
      </c>
      <c r="G158" s="546">
        <v>1.8171999999999999</v>
      </c>
      <c r="H158" s="546">
        <v>0.1918</v>
      </c>
      <c r="I158" s="546">
        <v>1.8009999999999999</v>
      </c>
    </row>
    <row r="159" spans="1:9">
      <c r="A159" s="526" t="s">
        <v>481</v>
      </c>
      <c r="B159" s="552">
        <v>13.4186</v>
      </c>
      <c r="C159" s="552">
        <v>17.6416</v>
      </c>
      <c r="D159" s="552">
        <v>6.8467000000000002</v>
      </c>
      <c r="E159" s="552">
        <v>4.3354999999999997</v>
      </c>
      <c r="F159" s="573" t="s">
        <v>93</v>
      </c>
      <c r="G159" s="553">
        <v>14.9521</v>
      </c>
      <c r="H159" s="553">
        <v>4.3354999999999997</v>
      </c>
      <c r="I159" s="553">
        <v>14.8467</v>
      </c>
    </row>
    <row r="160" spans="1:9">
      <c r="A160" s="527" t="s">
        <v>531</v>
      </c>
      <c r="B160" s="541">
        <v>3.5099999999999999E-2</v>
      </c>
      <c r="C160" s="541">
        <v>0.1648</v>
      </c>
      <c r="D160" s="541">
        <v>4.2599999999999999E-2</v>
      </c>
      <c r="E160" s="541">
        <v>0.14760000000000001</v>
      </c>
      <c r="F160" s="569" t="s">
        <v>93</v>
      </c>
      <c r="G160" s="272">
        <v>0.10100000000000001</v>
      </c>
      <c r="H160" s="272">
        <v>0.14760000000000001</v>
      </c>
      <c r="I160" s="272">
        <v>0.10150000000000001</v>
      </c>
    </row>
    <row r="161" spans="1:9">
      <c r="A161" s="528" t="s">
        <v>482</v>
      </c>
      <c r="B161" s="542">
        <v>11.145099999999999</v>
      </c>
      <c r="C161" s="542">
        <v>15.6624</v>
      </c>
      <c r="D161" s="542">
        <v>6.4877000000000002</v>
      </c>
      <c r="E161" s="542">
        <v>4.1851000000000003</v>
      </c>
      <c r="F161" s="571" t="s">
        <v>93</v>
      </c>
      <c r="G161" s="543">
        <v>12.9985</v>
      </c>
      <c r="H161" s="543">
        <v>4.1851000000000003</v>
      </c>
      <c r="I161" s="543">
        <v>12.9109</v>
      </c>
    </row>
    <row r="162" spans="1:9">
      <c r="A162" s="527" t="s">
        <v>483</v>
      </c>
      <c r="B162" s="541">
        <v>1.6429</v>
      </c>
      <c r="C162" s="541">
        <v>0.93869999999999998</v>
      </c>
      <c r="D162" s="541">
        <v>0.31640000000000001</v>
      </c>
      <c r="E162" s="541">
        <v>2.8E-3</v>
      </c>
      <c r="F162" s="569" t="s">
        <v>93</v>
      </c>
      <c r="G162" s="272">
        <v>1.1697</v>
      </c>
      <c r="H162" s="272">
        <v>2.8E-3</v>
      </c>
      <c r="I162" s="272">
        <v>1.1580999999999999</v>
      </c>
    </row>
    <row r="163" spans="1:9">
      <c r="A163" s="526" t="s">
        <v>484</v>
      </c>
      <c r="B163" s="552">
        <v>5.3322000000000003</v>
      </c>
      <c r="C163" s="552">
        <v>4.1727999999999996</v>
      </c>
      <c r="D163" s="552">
        <v>2.7688999999999999</v>
      </c>
      <c r="E163" s="552">
        <v>4.5316000000000001</v>
      </c>
      <c r="F163" s="573" t="s">
        <v>93</v>
      </c>
      <c r="G163" s="553">
        <v>4.5190999999999999</v>
      </c>
      <c r="H163" s="553">
        <v>4.5316000000000001</v>
      </c>
      <c r="I163" s="553">
        <v>4.5191999999999997</v>
      </c>
    </row>
    <row r="164" spans="1:9">
      <c r="A164" s="527" t="s">
        <v>532</v>
      </c>
      <c r="B164" s="541">
        <v>0.80900000000000005</v>
      </c>
      <c r="C164" s="541">
        <v>0.42609999999999998</v>
      </c>
      <c r="D164" s="541">
        <v>0.34010000000000001</v>
      </c>
      <c r="E164" s="541" t="s">
        <v>93</v>
      </c>
      <c r="F164" s="569" t="s">
        <v>93</v>
      </c>
      <c r="G164" s="272">
        <v>0.57440000000000002</v>
      </c>
      <c r="H164" s="272" t="s">
        <v>93</v>
      </c>
      <c r="I164" s="272">
        <v>0.56859999999999999</v>
      </c>
    </row>
    <row r="165" spans="1:9">
      <c r="A165" s="528" t="s">
        <v>485</v>
      </c>
      <c r="B165" s="542">
        <v>1.3048999999999999</v>
      </c>
      <c r="C165" s="542">
        <v>0.1893</v>
      </c>
      <c r="D165" s="542">
        <v>0.2661</v>
      </c>
      <c r="E165" s="542">
        <v>2.5931999999999999</v>
      </c>
      <c r="F165" s="571" t="s">
        <v>93</v>
      </c>
      <c r="G165" s="543">
        <v>0.65069999999999995</v>
      </c>
      <c r="H165" s="543">
        <v>2.5931999999999999</v>
      </c>
      <c r="I165" s="543">
        <v>0.67</v>
      </c>
    </row>
    <row r="166" spans="1:9">
      <c r="A166" s="530" t="s">
        <v>486</v>
      </c>
      <c r="B166" s="545">
        <v>1.5790999999999999</v>
      </c>
      <c r="C166" s="545">
        <v>2.3157000000000001</v>
      </c>
      <c r="D166" s="545">
        <v>1.079</v>
      </c>
      <c r="E166" s="545">
        <v>0.16270000000000001</v>
      </c>
      <c r="F166" s="577" t="s">
        <v>93</v>
      </c>
      <c r="G166" s="546">
        <v>1.9046000000000001</v>
      </c>
      <c r="H166" s="546">
        <v>0.16270000000000001</v>
      </c>
      <c r="I166" s="546">
        <v>1.8873</v>
      </c>
    </row>
    <row r="167" spans="1:9">
      <c r="A167" s="529" t="s">
        <v>487</v>
      </c>
      <c r="B167" s="542" t="s">
        <v>93</v>
      </c>
      <c r="C167" s="542">
        <v>4.4999999999999997E-3</v>
      </c>
      <c r="D167" s="542" t="s">
        <v>93</v>
      </c>
      <c r="E167" s="542" t="s">
        <v>93</v>
      </c>
      <c r="F167" s="571" t="s">
        <v>93</v>
      </c>
      <c r="G167" s="543">
        <v>2.3E-3</v>
      </c>
      <c r="H167" s="543" t="s">
        <v>93</v>
      </c>
      <c r="I167" s="543">
        <v>2.3E-3</v>
      </c>
    </row>
    <row r="168" spans="1:9">
      <c r="A168" s="530" t="s">
        <v>488</v>
      </c>
      <c r="B168" s="541">
        <v>0.64</v>
      </c>
      <c r="C168" s="541">
        <v>0.36220000000000002</v>
      </c>
      <c r="D168" s="541">
        <v>0.44180000000000003</v>
      </c>
      <c r="E168" s="541">
        <v>1.2200000000000001E-2</v>
      </c>
      <c r="F168" s="569" t="s">
        <v>93</v>
      </c>
      <c r="G168" s="272">
        <v>0.48249999999999998</v>
      </c>
      <c r="H168" s="272">
        <v>1.2200000000000001E-2</v>
      </c>
      <c r="I168" s="272">
        <v>0.4778</v>
      </c>
    </row>
    <row r="169" spans="1:9">
      <c r="A169" s="529" t="s">
        <v>489</v>
      </c>
      <c r="B169" s="547">
        <v>0.68810000000000004</v>
      </c>
      <c r="C169" s="547">
        <v>0.52529999999999999</v>
      </c>
      <c r="D169" s="547">
        <v>0.64180000000000004</v>
      </c>
      <c r="E169" s="547">
        <v>1.7634000000000001</v>
      </c>
      <c r="F169" s="581" t="s">
        <v>93</v>
      </c>
      <c r="G169" s="548">
        <v>0.60209999999999997</v>
      </c>
      <c r="H169" s="548">
        <v>1.7634000000000001</v>
      </c>
      <c r="I169" s="548">
        <v>0.61360000000000003</v>
      </c>
    </row>
    <row r="170" spans="1:9" s="7" customFormat="1">
      <c r="A170" s="560" t="s">
        <v>567</v>
      </c>
      <c r="B170" s="561">
        <v>0.62629999999999997</v>
      </c>
      <c r="C170" s="561">
        <v>1.7692000000000001</v>
      </c>
      <c r="D170" s="561">
        <v>1.4693000000000001</v>
      </c>
      <c r="E170" s="561">
        <v>4.4843999999999999</v>
      </c>
      <c r="F170" s="579" t="s">
        <v>93</v>
      </c>
      <c r="G170" s="562">
        <v>1.2766</v>
      </c>
      <c r="H170" s="562">
        <v>4.4843999999999999</v>
      </c>
      <c r="I170" s="562">
        <v>1.3085</v>
      </c>
    </row>
    <row r="171" spans="1:9">
      <c r="A171" s="529" t="s">
        <v>533</v>
      </c>
      <c r="B171" s="547">
        <v>0.35439999999999999</v>
      </c>
      <c r="C171" s="547">
        <v>0.79620000000000002</v>
      </c>
      <c r="D171" s="547">
        <v>0.95289999999999997</v>
      </c>
      <c r="E171" s="547">
        <v>4.4843999999999999</v>
      </c>
      <c r="F171" s="581" t="s">
        <v>93</v>
      </c>
      <c r="G171" s="548">
        <v>0.63019999999999998</v>
      </c>
      <c r="H171" s="548">
        <v>4.4843999999999999</v>
      </c>
      <c r="I171" s="548">
        <v>0.66849999999999998</v>
      </c>
    </row>
    <row r="172" spans="1:9">
      <c r="A172" s="530" t="s">
        <v>714</v>
      </c>
      <c r="B172" s="545">
        <v>0.18679999999999999</v>
      </c>
      <c r="C172" s="545">
        <v>0.79300000000000004</v>
      </c>
      <c r="D172" s="545">
        <v>0.51649999999999996</v>
      </c>
      <c r="E172" s="545" t="s">
        <v>93</v>
      </c>
      <c r="F172" s="577" t="s">
        <v>93</v>
      </c>
      <c r="G172" s="546">
        <v>0.5212</v>
      </c>
      <c r="H172" s="546" t="s">
        <v>93</v>
      </c>
      <c r="I172" s="546">
        <v>0.51600000000000001</v>
      </c>
    </row>
    <row r="173" spans="1:9">
      <c r="A173" s="557" t="s">
        <v>490</v>
      </c>
      <c r="B173" s="558">
        <v>8.2822999999999993</v>
      </c>
      <c r="C173" s="558">
        <v>14.702299999999999</v>
      </c>
      <c r="D173" s="558">
        <v>21.595400000000001</v>
      </c>
      <c r="E173" s="558">
        <v>5.8912000000000004</v>
      </c>
      <c r="F173" s="583" t="s">
        <v>93</v>
      </c>
      <c r="G173" s="559">
        <v>12.705500000000001</v>
      </c>
      <c r="H173" s="559">
        <v>5.8912000000000004</v>
      </c>
      <c r="I173" s="559">
        <v>12.6378</v>
      </c>
    </row>
    <row r="174" spans="1:9">
      <c r="A174" s="530" t="s">
        <v>534</v>
      </c>
      <c r="B174" s="545">
        <v>0.85370000000000001</v>
      </c>
      <c r="C174" s="545">
        <v>2.4918</v>
      </c>
      <c r="D174" s="545">
        <v>5.0498000000000003</v>
      </c>
      <c r="E174" s="545">
        <v>1.1379999999999999</v>
      </c>
      <c r="F174" s="577" t="s">
        <v>93</v>
      </c>
      <c r="G174" s="546">
        <v>2.0539999999999998</v>
      </c>
      <c r="H174" s="546">
        <v>1.1379999999999999</v>
      </c>
      <c r="I174" s="546">
        <v>2.0449000000000002</v>
      </c>
    </row>
    <row r="175" spans="1:9">
      <c r="A175" s="529" t="s">
        <v>491</v>
      </c>
      <c r="B175" s="547">
        <v>0.21909999999999999</v>
      </c>
      <c r="C175" s="547">
        <v>0.44309999999999999</v>
      </c>
      <c r="D175" s="547">
        <v>0.72509999999999997</v>
      </c>
      <c r="E175" s="547" t="s">
        <v>93</v>
      </c>
      <c r="F175" s="581" t="s">
        <v>93</v>
      </c>
      <c r="G175" s="548">
        <v>0.37719999999999998</v>
      </c>
      <c r="H175" s="548" t="s">
        <v>93</v>
      </c>
      <c r="I175" s="548">
        <v>0.37340000000000001</v>
      </c>
    </row>
    <row r="176" spans="1:9">
      <c r="A176" s="530" t="s">
        <v>492</v>
      </c>
      <c r="B176" s="545">
        <v>2.9098000000000002</v>
      </c>
      <c r="C176" s="545">
        <v>3.9148000000000001</v>
      </c>
      <c r="D176" s="545">
        <v>7.8197999999999999</v>
      </c>
      <c r="E176" s="545">
        <v>2.6297000000000001</v>
      </c>
      <c r="F176" s="577" t="s">
        <v>93</v>
      </c>
      <c r="G176" s="546">
        <v>3.8559000000000001</v>
      </c>
      <c r="H176" s="546">
        <v>2.6297000000000001</v>
      </c>
      <c r="I176" s="546">
        <v>3.8437000000000001</v>
      </c>
    </row>
    <row r="177" spans="1:9">
      <c r="A177" s="529" t="s">
        <v>493</v>
      </c>
      <c r="B177" s="547">
        <v>0.29420000000000002</v>
      </c>
      <c r="C177" s="547">
        <v>0.42680000000000001</v>
      </c>
      <c r="D177" s="547">
        <v>0.72619999999999996</v>
      </c>
      <c r="E177" s="547" t="s">
        <v>93</v>
      </c>
      <c r="F177" s="581" t="s">
        <v>93</v>
      </c>
      <c r="G177" s="548">
        <v>0.39960000000000001</v>
      </c>
      <c r="H177" s="548" t="s">
        <v>93</v>
      </c>
      <c r="I177" s="548">
        <v>0.3957</v>
      </c>
    </row>
    <row r="178" spans="1:9">
      <c r="A178" s="587" t="s">
        <v>494</v>
      </c>
      <c r="B178" s="593">
        <v>7.1300000000000002E-2</v>
      </c>
      <c r="C178" s="593">
        <v>0.21690000000000001</v>
      </c>
      <c r="D178" s="593">
        <v>0.26429999999999998</v>
      </c>
      <c r="E178" s="593">
        <v>8.6999999999999994E-3</v>
      </c>
      <c r="F178" s="595" t="s">
        <v>93</v>
      </c>
      <c r="G178" s="594">
        <v>0.1618</v>
      </c>
      <c r="H178" s="594">
        <v>8.6999999999999994E-3</v>
      </c>
      <c r="I178" s="594">
        <v>0.1603</v>
      </c>
    </row>
    <row r="179" spans="1:9" s="47" customFormat="1">
      <c r="A179" s="529" t="s">
        <v>495</v>
      </c>
      <c r="B179" s="547">
        <v>2.7928000000000002</v>
      </c>
      <c r="C179" s="547">
        <v>6.0446</v>
      </c>
      <c r="D179" s="547">
        <v>7.0103</v>
      </c>
      <c r="E179" s="547">
        <v>2.1147</v>
      </c>
      <c r="F179" s="581" t="s">
        <v>93</v>
      </c>
      <c r="G179" s="548">
        <v>4.8064999999999998</v>
      </c>
      <c r="H179" s="548">
        <v>2.1147</v>
      </c>
      <c r="I179" s="548">
        <v>4.7797999999999998</v>
      </c>
    </row>
    <row r="180" spans="1:9" s="7" customFormat="1">
      <c r="A180" s="554" t="s">
        <v>496</v>
      </c>
      <c r="B180" s="555">
        <v>7.6534000000000004</v>
      </c>
      <c r="C180" s="555">
        <v>11.571099999999999</v>
      </c>
      <c r="D180" s="555">
        <v>12.2796</v>
      </c>
      <c r="E180" s="555">
        <v>32.945099999999996</v>
      </c>
      <c r="F180" s="575" t="s">
        <v>93</v>
      </c>
      <c r="G180" s="556">
        <v>10.038600000000001</v>
      </c>
      <c r="H180" s="556">
        <v>32.945099999999996</v>
      </c>
      <c r="I180" s="556">
        <v>10.2661</v>
      </c>
    </row>
    <row r="181" spans="1:9">
      <c r="A181" s="528" t="s">
        <v>497</v>
      </c>
      <c r="B181" s="542">
        <v>1.24E-2</v>
      </c>
      <c r="C181" s="542">
        <v>1.18E-2</v>
      </c>
      <c r="D181" s="542" t="s">
        <v>93</v>
      </c>
      <c r="E181" s="542" t="s">
        <v>93</v>
      </c>
      <c r="F181" s="571" t="s">
        <v>93</v>
      </c>
      <c r="G181" s="543">
        <v>1.0999999999999999E-2</v>
      </c>
      <c r="H181" s="543" t="s">
        <v>93</v>
      </c>
      <c r="I181" s="543">
        <v>1.09E-2</v>
      </c>
    </row>
    <row r="182" spans="1:9">
      <c r="A182" s="527" t="s">
        <v>498</v>
      </c>
      <c r="B182" s="541">
        <v>0.15570000000000001</v>
      </c>
      <c r="C182" s="541">
        <v>0.41389999999999999</v>
      </c>
      <c r="D182" s="541">
        <v>0.51780000000000004</v>
      </c>
      <c r="E182" s="541">
        <v>0.67349999999999999</v>
      </c>
      <c r="F182" s="569" t="s">
        <v>93</v>
      </c>
      <c r="G182" s="272">
        <v>0.318</v>
      </c>
      <c r="H182" s="272">
        <v>0.67349999999999999</v>
      </c>
      <c r="I182" s="272">
        <v>0.3216</v>
      </c>
    </row>
    <row r="183" spans="1:9">
      <c r="A183" s="528" t="s">
        <v>499</v>
      </c>
      <c r="B183" s="542">
        <v>6.7628000000000004</v>
      </c>
      <c r="C183" s="542">
        <v>10.745799999999999</v>
      </c>
      <c r="D183" s="542">
        <v>11.186199999999999</v>
      </c>
      <c r="E183" s="542">
        <v>32.271599999999999</v>
      </c>
      <c r="F183" s="571" t="s">
        <v>93</v>
      </c>
      <c r="G183" s="543">
        <v>9.1625999999999994</v>
      </c>
      <c r="H183" s="543">
        <v>32.271599999999999</v>
      </c>
      <c r="I183" s="543">
        <v>9.3922000000000008</v>
      </c>
    </row>
    <row r="184" spans="1:9">
      <c r="A184" s="527" t="s">
        <v>500</v>
      </c>
      <c r="B184" s="541">
        <v>0.72250000000000003</v>
      </c>
      <c r="C184" s="541">
        <v>0.39960000000000001</v>
      </c>
      <c r="D184" s="541">
        <v>0.5756</v>
      </c>
      <c r="E184" s="541" t="s">
        <v>93</v>
      </c>
      <c r="F184" s="569" t="s">
        <v>93</v>
      </c>
      <c r="G184" s="272">
        <v>0.54690000000000005</v>
      </c>
      <c r="H184" s="272" t="s">
        <v>93</v>
      </c>
      <c r="I184" s="272">
        <v>0.54149999999999998</v>
      </c>
    </row>
    <row r="185" spans="1:9" s="7" customFormat="1">
      <c r="A185" s="526" t="s">
        <v>501</v>
      </c>
      <c r="B185" s="552">
        <v>6.4992000000000001</v>
      </c>
      <c r="C185" s="552">
        <v>10.5426</v>
      </c>
      <c r="D185" s="552">
        <v>7.4187000000000003</v>
      </c>
      <c r="E185" s="552">
        <v>62.126800000000003</v>
      </c>
      <c r="F185" s="573" t="s">
        <v>93</v>
      </c>
      <c r="G185" s="553">
        <v>8.6149000000000004</v>
      </c>
      <c r="H185" s="553">
        <v>62.126800000000003</v>
      </c>
      <c r="I185" s="553">
        <v>9.1463999999999999</v>
      </c>
    </row>
    <row r="186" spans="1:9" s="47" customFormat="1">
      <c r="A186" s="527" t="s">
        <v>502</v>
      </c>
      <c r="B186" s="541">
        <v>3.7155999999999998</v>
      </c>
      <c r="C186" s="541">
        <v>7.2716000000000003</v>
      </c>
      <c r="D186" s="541">
        <v>6.1273</v>
      </c>
      <c r="E186" s="541">
        <v>57.725099999999998</v>
      </c>
      <c r="F186" s="569" t="s">
        <v>93</v>
      </c>
      <c r="G186" s="272">
        <v>5.7201000000000004</v>
      </c>
      <c r="H186" s="272">
        <v>57.725099999999998</v>
      </c>
      <c r="I186" s="272">
        <v>6.2366999999999999</v>
      </c>
    </row>
    <row r="187" spans="1:9">
      <c r="A187" s="528" t="s">
        <v>503</v>
      </c>
      <c r="B187" s="542">
        <v>3.6999999999999998E-2</v>
      </c>
      <c r="C187" s="542">
        <v>6.1000000000000004E-3</v>
      </c>
      <c r="D187" s="542" t="s">
        <v>93</v>
      </c>
      <c r="E187" s="542" t="s">
        <v>93</v>
      </c>
      <c r="F187" s="571" t="s">
        <v>93</v>
      </c>
      <c r="G187" s="543">
        <v>1.8200000000000001E-2</v>
      </c>
      <c r="H187" s="543" t="s">
        <v>93</v>
      </c>
      <c r="I187" s="543">
        <v>1.7999999999999999E-2</v>
      </c>
    </row>
    <row r="188" spans="1:9">
      <c r="A188" s="527" t="s">
        <v>504</v>
      </c>
      <c r="B188" s="541">
        <v>1.6234</v>
      </c>
      <c r="C188" s="541">
        <v>2.0749</v>
      </c>
      <c r="D188" s="541">
        <v>0.8639</v>
      </c>
      <c r="E188" s="541">
        <v>4.1783000000000001</v>
      </c>
      <c r="F188" s="569" t="s">
        <v>93</v>
      </c>
      <c r="G188" s="272">
        <v>1.7822</v>
      </c>
      <c r="H188" s="272">
        <v>4.1783000000000001</v>
      </c>
      <c r="I188" s="272">
        <v>1.806</v>
      </c>
    </row>
    <row r="189" spans="1:9">
      <c r="A189" s="528" t="s">
        <v>505</v>
      </c>
      <c r="B189" s="542">
        <v>0.35349999999999998</v>
      </c>
      <c r="C189" s="542">
        <v>0.48270000000000002</v>
      </c>
      <c r="D189" s="542">
        <v>0.42759999999999998</v>
      </c>
      <c r="E189" s="542">
        <v>0.2235</v>
      </c>
      <c r="F189" s="571" t="s">
        <v>93</v>
      </c>
      <c r="G189" s="543">
        <v>0.42509999999999998</v>
      </c>
      <c r="H189" s="543">
        <v>0.2235</v>
      </c>
      <c r="I189" s="543">
        <v>0.42309999999999998</v>
      </c>
    </row>
    <row r="190" spans="1:9" s="7" customFormat="1">
      <c r="A190" s="554" t="s">
        <v>506</v>
      </c>
      <c r="B190" s="555">
        <v>28.408799999999999</v>
      </c>
      <c r="C190" s="555">
        <v>9.1557999999999993</v>
      </c>
      <c r="D190" s="555">
        <v>8.5084</v>
      </c>
      <c r="E190" s="555">
        <v>3.6978</v>
      </c>
      <c r="F190" s="575" t="s">
        <v>93</v>
      </c>
      <c r="G190" s="556">
        <v>16.941500000000001</v>
      </c>
      <c r="H190" s="556">
        <v>3.6978</v>
      </c>
      <c r="I190" s="556">
        <v>16.809899999999999</v>
      </c>
    </row>
    <row r="191" spans="1:9">
      <c r="A191" s="563" t="s">
        <v>508</v>
      </c>
      <c r="B191" s="564">
        <f>SUM(B139,B143,B148,B155,B159,B163,B170,B173,B180,B185,B190)</f>
        <v>87.823399999999992</v>
      </c>
      <c r="C191" s="564">
        <f t="shared" ref="C191:I191" si="7">SUM(C139,C143,C148,C155,C159,C163,C170,C173,C180,C185,C190)</f>
        <v>88.112500000000011</v>
      </c>
      <c r="D191" s="564">
        <f t="shared" si="7"/>
        <v>74.056299999999993</v>
      </c>
      <c r="E191" s="564">
        <f t="shared" si="7"/>
        <v>129.47200000000001</v>
      </c>
      <c r="F191" s="585" t="s">
        <v>93</v>
      </c>
      <c r="G191" s="564">
        <f t="shared" si="7"/>
        <v>86.732900000000015</v>
      </c>
      <c r="H191" s="564">
        <f t="shared" si="7"/>
        <v>129.47200000000001</v>
      </c>
      <c r="I191" s="564">
        <f t="shared" si="7"/>
        <v>87.157399999999996</v>
      </c>
    </row>
    <row r="192" spans="1:9">
      <c r="A192" s="566" t="s">
        <v>560</v>
      </c>
      <c r="B192" s="3"/>
      <c r="C192" s="213"/>
      <c r="D192" s="3"/>
      <c r="E192" s="3"/>
      <c r="F192" s="213"/>
      <c r="G192" s="3"/>
      <c r="H192" s="3"/>
      <c r="I192" s="3"/>
    </row>
    <row r="193" spans="1:9">
      <c r="A193" s="38" t="s">
        <v>568</v>
      </c>
      <c r="B193" s="3"/>
      <c r="C193" s="213"/>
      <c r="D193" s="3"/>
      <c r="E193" s="3"/>
      <c r="F193" s="213"/>
      <c r="G193" s="3"/>
      <c r="H193" s="3"/>
      <c r="I193" s="3"/>
    </row>
    <row r="194" spans="1:9">
      <c r="A194" s="244" t="s">
        <v>339</v>
      </c>
      <c r="B194" s="3"/>
      <c r="C194" s="213"/>
      <c r="D194" s="3"/>
      <c r="E194" s="3"/>
      <c r="F194" s="213"/>
      <c r="G194" s="3"/>
      <c r="H194" s="3"/>
      <c r="I194" s="3"/>
    </row>
    <row r="196" spans="1:9" ht="87" customHeight="1">
      <c r="A196" s="768" t="s">
        <v>569</v>
      </c>
      <c r="B196" s="769"/>
      <c r="C196" s="769"/>
      <c r="D196" s="769"/>
      <c r="E196" s="769"/>
      <c r="F196" s="769"/>
      <c r="G196" s="769"/>
      <c r="H196" s="769"/>
      <c r="I196" s="770"/>
    </row>
  </sheetData>
  <mergeCells count="1">
    <mergeCell ref="A196:I196"/>
  </mergeCells>
  <printOptions horizontalCentered="1" verticalCentered="1"/>
  <pageMargins left="0.70866141732283472" right="0.70866141732283472" top="0.19685039370078741" bottom="0.19685039370078741" header="0.31496062992125984" footer="0.31496062992125984"/>
  <pageSetup paperSize="9" scale="50" firstPageNumber="82" orientation="landscape" useFirstPageNumber="1" r:id="rId1"/>
  <headerFooter>
    <oddHeader>&amp;RLes groupements à fiscalité propre en 2016</oddHeader>
    <oddFooter>&amp;LDirection Générale des Collectivités Locales / DESL&amp;C&amp;P&amp;RMise en ligne : juillet 2018</oddFooter>
    <firstHeader>&amp;RLes groupements à fiscalité propre en 2016</firstHeader>
    <firstFooter>&amp;LDirection Générale des Collectivités Locales / DESL&amp;C&amp;P&amp;RMise en ligne : mai 2018</firstFooter>
  </headerFooter>
  <rowBreaks count="2" manualBreakCount="2">
    <brk id="66" max="16383" man="1"/>
    <brk id="130" max="16383" man="1"/>
  </rowBreaks>
</worksheet>
</file>

<file path=xl/worksheets/sheet32.xml><?xml version="1.0" encoding="utf-8"?>
<worksheet xmlns="http://schemas.openxmlformats.org/spreadsheetml/2006/main" xmlns:r="http://schemas.openxmlformats.org/officeDocument/2006/relationships">
  <dimension ref="A1:I196"/>
  <sheetViews>
    <sheetView view="pageLayout" zoomScaleNormal="100" workbookViewId="0">
      <selection activeCell="B3" sqref="B3"/>
    </sheetView>
  </sheetViews>
  <sheetFormatPr baseColWidth="10" defaultRowHeight="12.75"/>
  <cols>
    <col min="1" max="1" width="80.5703125" customWidth="1"/>
    <col min="2" max="9" width="17.28515625" customWidth="1"/>
  </cols>
  <sheetData>
    <row r="1" spans="1:9" ht="21">
      <c r="A1" s="9" t="s">
        <v>720</v>
      </c>
    </row>
    <row r="2" spans="1:9" ht="12.75" customHeight="1">
      <c r="A2" s="9"/>
    </row>
    <row r="3" spans="1:9" ht="17.25" customHeight="1">
      <c r="A3" s="88" t="s">
        <v>564</v>
      </c>
    </row>
    <row r="4" spans="1:9" ht="13.5" thickBot="1">
      <c r="A4" s="206"/>
      <c r="I4" s="444" t="s">
        <v>507</v>
      </c>
    </row>
    <row r="5" spans="1:9" ht="12.75" customHeight="1">
      <c r="A5" s="205" t="s">
        <v>545</v>
      </c>
      <c r="B5" s="531" t="s">
        <v>104</v>
      </c>
      <c r="C5" s="531" t="s">
        <v>105</v>
      </c>
      <c r="D5" s="531" t="s">
        <v>106</v>
      </c>
      <c r="E5" s="531" t="s">
        <v>377</v>
      </c>
      <c r="F5" s="532">
        <v>300000</v>
      </c>
      <c r="G5" s="533" t="s">
        <v>563</v>
      </c>
      <c r="H5" s="533" t="s">
        <v>563</v>
      </c>
      <c r="I5" s="533" t="s">
        <v>527</v>
      </c>
    </row>
    <row r="6" spans="1:9" ht="12.75" customHeight="1">
      <c r="A6" s="204"/>
      <c r="B6" s="534" t="s">
        <v>40</v>
      </c>
      <c r="C6" s="534" t="s">
        <v>40</v>
      </c>
      <c r="D6" s="534" t="s">
        <v>40</v>
      </c>
      <c r="E6" s="534" t="s">
        <v>40</v>
      </c>
      <c r="F6" s="534" t="s">
        <v>42</v>
      </c>
      <c r="G6" s="535" t="s">
        <v>513</v>
      </c>
      <c r="H6" s="535" t="s">
        <v>398</v>
      </c>
      <c r="I6" s="535" t="s">
        <v>566</v>
      </c>
    </row>
    <row r="7" spans="1:9" ht="12.75" customHeight="1" thickBot="1">
      <c r="A7" s="207"/>
      <c r="B7" s="536" t="s">
        <v>107</v>
      </c>
      <c r="C7" s="536" t="s">
        <v>108</v>
      </c>
      <c r="D7" s="536" t="s">
        <v>109</v>
      </c>
      <c r="E7" s="536" t="s">
        <v>378</v>
      </c>
      <c r="F7" s="536" t="s">
        <v>110</v>
      </c>
      <c r="G7" s="537" t="s">
        <v>398</v>
      </c>
      <c r="H7" s="537" t="s">
        <v>110</v>
      </c>
      <c r="I7" s="537" t="s">
        <v>514</v>
      </c>
    </row>
    <row r="8" spans="1:9" ht="12.75" customHeight="1"/>
    <row r="9" spans="1:9" ht="14.25" customHeight="1">
      <c r="A9" s="549" t="s">
        <v>462</v>
      </c>
      <c r="B9" s="550">
        <v>538.21659999999997</v>
      </c>
      <c r="C9" s="550">
        <v>705.80460000000005</v>
      </c>
      <c r="D9" s="550">
        <v>128.11439999999999</v>
      </c>
      <c r="E9" s="550">
        <v>14.1751</v>
      </c>
      <c r="F9" s="550" t="s">
        <v>93</v>
      </c>
      <c r="G9" s="551">
        <v>1372.1356000000001</v>
      </c>
      <c r="H9" s="551">
        <v>14.1751</v>
      </c>
      <c r="I9" s="551">
        <v>1386.3106</v>
      </c>
    </row>
    <row r="10" spans="1:9" ht="14.25" customHeight="1">
      <c r="A10" s="527" t="s">
        <v>463</v>
      </c>
      <c r="B10" s="541">
        <v>481.42570000000001</v>
      </c>
      <c r="C10" s="541">
        <v>648.04139999999995</v>
      </c>
      <c r="D10" s="541">
        <v>123.428</v>
      </c>
      <c r="E10" s="541">
        <v>13.9138</v>
      </c>
      <c r="F10" s="541" t="s">
        <v>93</v>
      </c>
      <c r="G10" s="272">
        <v>1252.8951</v>
      </c>
      <c r="H10" s="272">
        <v>13.9138</v>
      </c>
      <c r="I10" s="272">
        <v>1266.8088</v>
      </c>
    </row>
    <row r="11" spans="1:9" ht="14.25" customHeight="1">
      <c r="A11" s="528" t="s">
        <v>464</v>
      </c>
      <c r="B11" s="542">
        <v>9.7433999999999994</v>
      </c>
      <c r="C11" s="542">
        <v>19.271799999999999</v>
      </c>
      <c r="D11" s="542">
        <v>1.9467000000000001</v>
      </c>
      <c r="E11" s="542">
        <v>0.26129999999999998</v>
      </c>
      <c r="F11" s="542" t="s">
        <v>93</v>
      </c>
      <c r="G11" s="543">
        <v>30.9619</v>
      </c>
      <c r="H11" s="543">
        <v>0.26129999999999998</v>
      </c>
      <c r="I11" s="543">
        <v>31.223199999999999</v>
      </c>
    </row>
    <row r="12" spans="1:9" ht="14.25" customHeight="1">
      <c r="A12" s="527" t="s">
        <v>465</v>
      </c>
      <c r="B12" s="541">
        <v>0.39710000000000001</v>
      </c>
      <c r="C12" s="541">
        <v>0.66790000000000005</v>
      </c>
      <c r="D12" s="541" t="s">
        <v>93</v>
      </c>
      <c r="E12" s="541" t="s">
        <v>93</v>
      </c>
      <c r="F12" s="541" t="s">
        <v>93</v>
      </c>
      <c r="G12" s="272">
        <v>1.0649999999999999</v>
      </c>
      <c r="H12" s="272" t="s">
        <v>93</v>
      </c>
      <c r="I12" s="272">
        <v>1.0649999999999999</v>
      </c>
    </row>
    <row r="13" spans="1:9" ht="14.25" customHeight="1">
      <c r="A13" s="526" t="s">
        <v>466</v>
      </c>
      <c r="B13" s="552">
        <v>36.255200000000002</v>
      </c>
      <c r="C13" s="552">
        <v>104.2132</v>
      </c>
      <c r="D13" s="552">
        <v>10.795999999999999</v>
      </c>
      <c r="E13" s="552" t="s">
        <v>93</v>
      </c>
      <c r="F13" s="552" t="s">
        <v>93</v>
      </c>
      <c r="G13" s="553">
        <v>151.26439999999999</v>
      </c>
      <c r="H13" s="553" t="s">
        <v>93</v>
      </c>
      <c r="I13" s="553">
        <v>151.26439999999999</v>
      </c>
    </row>
    <row r="14" spans="1:9" ht="14.25" customHeight="1">
      <c r="A14" s="527" t="s">
        <v>467</v>
      </c>
      <c r="B14" s="541">
        <v>4.9859</v>
      </c>
      <c r="C14" s="541">
        <v>10.1747</v>
      </c>
      <c r="D14" s="541">
        <v>0.1399</v>
      </c>
      <c r="E14" s="541" t="s">
        <v>93</v>
      </c>
      <c r="F14" s="541" t="s">
        <v>93</v>
      </c>
      <c r="G14" s="272">
        <v>15.3004</v>
      </c>
      <c r="H14" s="272" t="s">
        <v>93</v>
      </c>
      <c r="I14" s="272">
        <v>15.3004</v>
      </c>
    </row>
    <row r="15" spans="1:9" ht="14.25" customHeight="1">
      <c r="A15" s="528" t="s">
        <v>468</v>
      </c>
      <c r="B15" s="542">
        <v>24.6419</v>
      </c>
      <c r="C15" s="542">
        <v>80.1524</v>
      </c>
      <c r="D15" s="542">
        <v>10.5402</v>
      </c>
      <c r="E15" s="542" t="s">
        <v>93</v>
      </c>
      <c r="F15" s="542" t="s">
        <v>93</v>
      </c>
      <c r="G15" s="543">
        <v>115.33459999999999</v>
      </c>
      <c r="H15" s="543" t="s">
        <v>93</v>
      </c>
      <c r="I15" s="543">
        <v>115.33459999999999</v>
      </c>
    </row>
    <row r="16" spans="1:9" ht="14.25" customHeight="1">
      <c r="A16" s="527" t="s">
        <v>469</v>
      </c>
      <c r="B16" s="541">
        <v>1.7689999999999999</v>
      </c>
      <c r="C16" s="541">
        <v>4.8052000000000001</v>
      </c>
      <c r="D16" s="541">
        <v>8.9800000000000005E-2</v>
      </c>
      <c r="E16" s="541" t="s">
        <v>93</v>
      </c>
      <c r="F16" s="541" t="s">
        <v>93</v>
      </c>
      <c r="G16" s="272">
        <v>6.6638999999999999</v>
      </c>
      <c r="H16" s="272" t="s">
        <v>93</v>
      </c>
      <c r="I16" s="272">
        <v>6.6638999999999999</v>
      </c>
    </row>
    <row r="17" spans="1:9" ht="14.25" customHeight="1">
      <c r="A17" s="544" t="s">
        <v>470</v>
      </c>
      <c r="B17" s="542">
        <v>2.5247999999999999</v>
      </c>
      <c r="C17" s="542">
        <v>5.1874000000000002</v>
      </c>
      <c r="D17" s="542">
        <v>2.6100000000000002E-2</v>
      </c>
      <c r="E17" s="542" t="s">
        <v>93</v>
      </c>
      <c r="F17" s="542" t="s">
        <v>93</v>
      </c>
      <c r="G17" s="543">
        <v>7.7382999999999997</v>
      </c>
      <c r="H17" s="543" t="s">
        <v>93</v>
      </c>
      <c r="I17" s="543">
        <v>7.7382999999999997</v>
      </c>
    </row>
    <row r="18" spans="1:9" ht="14.25" customHeight="1">
      <c r="A18" s="554" t="s">
        <v>471</v>
      </c>
      <c r="B18" s="555">
        <v>105.9654</v>
      </c>
      <c r="C18" s="555">
        <v>120.8113</v>
      </c>
      <c r="D18" s="555">
        <v>4.3795999999999999</v>
      </c>
      <c r="E18" s="555" t="s">
        <v>93</v>
      </c>
      <c r="F18" s="555" t="s">
        <v>93</v>
      </c>
      <c r="G18" s="556">
        <v>231.15639999999999</v>
      </c>
      <c r="H18" s="556" t="s">
        <v>93</v>
      </c>
      <c r="I18" s="556">
        <v>231.15639999999999</v>
      </c>
    </row>
    <row r="19" spans="1:9" ht="14.25" customHeight="1">
      <c r="A19" s="528" t="s">
        <v>529</v>
      </c>
      <c r="B19" s="542">
        <v>10.4862</v>
      </c>
      <c r="C19" s="542">
        <v>7.1172000000000004</v>
      </c>
      <c r="D19" s="542">
        <v>8.9999999999999993E-3</v>
      </c>
      <c r="E19" s="542" t="s">
        <v>93</v>
      </c>
      <c r="F19" s="542" t="s">
        <v>93</v>
      </c>
      <c r="G19" s="543">
        <v>17.612300000000001</v>
      </c>
      <c r="H19" s="543" t="s">
        <v>93</v>
      </c>
      <c r="I19" s="543">
        <v>17.612300000000001</v>
      </c>
    </row>
    <row r="20" spans="1:9" ht="14.25" customHeight="1">
      <c r="A20" s="527" t="s">
        <v>473</v>
      </c>
      <c r="B20" s="541">
        <v>52.184100000000001</v>
      </c>
      <c r="C20" s="541">
        <v>48.2121</v>
      </c>
      <c r="D20" s="541">
        <v>0.61980000000000002</v>
      </c>
      <c r="E20" s="541" t="s">
        <v>93</v>
      </c>
      <c r="F20" s="541" t="s">
        <v>93</v>
      </c>
      <c r="G20" s="272">
        <v>101.0159</v>
      </c>
      <c r="H20" s="272" t="s">
        <v>93</v>
      </c>
      <c r="I20" s="272">
        <v>101.0159</v>
      </c>
    </row>
    <row r="21" spans="1:9" ht="14.25" customHeight="1">
      <c r="A21" s="544" t="s">
        <v>474</v>
      </c>
      <c r="B21" s="542">
        <v>1.796</v>
      </c>
      <c r="C21" s="542">
        <v>3.6017000000000001</v>
      </c>
      <c r="D21" s="542">
        <v>1.0889</v>
      </c>
      <c r="E21" s="542" t="s">
        <v>93</v>
      </c>
      <c r="F21" s="542" t="s">
        <v>93</v>
      </c>
      <c r="G21" s="543">
        <v>6.4866000000000001</v>
      </c>
      <c r="H21" s="543" t="s">
        <v>93</v>
      </c>
      <c r="I21" s="543">
        <v>6.4866000000000001</v>
      </c>
    </row>
    <row r="22" spans="1:9" ht="14.25" customHeight="1">
      <c r="A22" s="527" t="s">
        <v>475</v>
      </c>
      <c r="B22" s="541">
        <v>0.52039999999999997</v>
      </c>
      <c r="C22" s="541">
        <v>1.4955000000000001</v>
      </c>
      <c r="D22" s="541">
        <v>2.4597000000000002</v>
      </c>
      <c r="E22" s="541" t="s">
        <v>93</v>
      </c>
      <c r="F22" s="541" t="s">
        <v>93</v>
      </c>
      <c r="G22" s="272">
        <v>4.4756999999999998</v>
      </c>
      <c r="H22" s="272" t="s">
        <v>93</v>
      </c>
      <c r="I22" s="272">
        <v>4.4756999999999998</v>
      </c>
    </row>
    <row r="23" spans="1:9" ht="14.25" customHeight="1">
      <c r="A23" s="528" t="s">
        <v>476</v>
      </c>
      <c r="B23" s="542">
        <v>31.1326</v>
      </c>
      <c r="C23" s="542">
        <v>45.262099999999997</v>
      </c>
      <c r="D23" s="542">
        <v>1E-4</v>
      </c>
      <c r="E23" s="542" t="s">
        <v>93</v>
      </c>
      <c r="F23" s="542" t="s">
        <v>93</v>
      </c>
      <c r="G23" s="543">
        <v>76.3947</v>
      </c>
      <c r="H23" s="543" t="s">
        <v>93</v>
      </c>
      <c r="I23" s="543">
        <v>76.3947</v>
      </c>
    </row>
    <row r="24" spans="1:9" ht="14.25" customHeight="1">
      <c r="A24" s="527" t="s">
        <v>477</v>
      </c>
      <c r="B24" s="541">
        <v>6.0758000000000001</v>
      </c>
      <c r="C24" s="541">
        <v>12.709899999999999</v>
      </c>
      <c r="D24" s="541">
        <v>0.17960000000000001</v>
      </c>
      <c r="E24" s="541" t="s">
        <v>93</v>
      </c>
      <c r="F24" s="541" t="s">
        <v>93</v>
      </c>
      <c r="G24" s="272">
        <v>18.965299999999999</v>
      </c>
      <c r="H24" s="272" t="s">
        <v>93</v>
      </c>
      <c r="I24" s="272">
        <v>18.965299999999999</v>
      </c>
    </row>
    <row r="25" spans="1:9" ht="14.25" customHeight="1">
      <c r="A25" s="526" t="s">
        <v>478</v>
      </c>
      <c r="B25" s="552">
        <v>99.630600000000001</v>
      </c>
      <c r="C25" s="552">
        <v>201.99600000000001</v>
      </c>
      <c r="D25" s="552">
        <v>30.0929</v>
      </c>
      <c r="E25" s="552">
        <v>2.1905000000000001</v>
      </c>
      <c r="F25" s="552" t="s">
        <v>93</v>
      </c>
      <c r="G25" s="553">
        <v>331.71949999999998</v>
      </c>
      <c r="H25" s="553">
        <v>2.1905000000000001</v>
      </c>
      <c r="I25" s="553">
        <v>333.91</v>
      </c>
    </row>
    <row r="26" spans="1:9" ht="14.25" customHeight="1">
      <c r="A26" s="530" t="s">
        <v>530</v>
      </c>
      <c r="B26" s="545">
        <v>6.0895999999999999</v>
      </c>
      <c r="C26" s="545">
        <v>6.12</v>
      </c>
      <c r="D26" s="545">
        <v>0.86370000000000002</v>
      </c>
      <c r="E26" s="545">
        <v>0.10050000000000001</v>
      </c>
      <c r="F26" s="545" t="s">
        <v>93</v>
      </c>
      <c r="G26" s="546">
        <v>13.0733</v>
      </c>
      <c r="H26" s="546">
        <v>0.10050000000000001</v>
      </c>
      <c r="I26" s="546">
        <v>13.1739</v>
      </c>
    </row>
    <row r="27" spans="1:9" ht="14.25" customHeight="1">
      <c r="A27" s="528" t="s">
        <v>479</v>
      </c>
      <c r="B27" s="542">
        <v>52.968800000000002</v>
      </c>
      <c r="C27" s="542">
        <v>101.4903</v>
      </c>
      <c r="D27" s="542">
        <v>18.2273</v>
      </c>
      <c r="E27" s="542">
        <v>2.0387</v>
      </c>
      <c r="F27" s="542" t="s">
        <v>93</v>
      </c>
      <c r="G27" s="543">
        <v>172.6865</v>
      </c>
      <c r="H27" s="543">
        <v>2.0387</v>
      </c>
      <c r="I27" s="543">
        <v>174.7252</v>
      </c>
    </row>
    <row r="28" spans="1:9" ht="14.25" customHeight="1">
      <c r="A28" s="530" t="s">
        <v>480</v>
      </c>
      <c r="B28" s="545">
        <v>35.636600000000001</v>
      </c>
      <c r="C28" s="545">
        <v>82.692999999999998</v>
      </c>
      <c r="D28" s="545">
        <v>11.001899999999999</v>
      </c>
      <c r="E28" s="545">
        <v>5.1200000000000002E-2</v>
      </c>
      <c r="F28" s="545" t="s">
        <v>93</v>
      </c>
      <c r="G28" s="546">
        <v>129.33160000000001</v>
      </c>
      <c r="H28" s="546">
        <v>5.1200000000000002E-2</v>
      </c>
      <c r="I28" s="546">
        <v>129.3827</v>
      </c>
    </row>
    <row r="29" spans="1:9" ht="14.25" customHeight="1">
      <c r="A29" s="526" t="s">
        <v>481</v>
      </c>
      <c r="B29" s="552">
        <v>324.07420000000002</v>
      </c>
      <c r="C29" s="552">
        <v>478.09609999999998</v>
      </c>
      <c r="D29" s="552">
        <v>42.055300000000003</v>
      </c>
      <c r="E29" s="552">
        <v>4.1193999999999997</v>
      </c>
      <c r="F29" s="552" t="s">
        <v>93</v>
      </c>
      <c r="G29" s="553">
        <v>844.22559999999999</v>
      </c>
      <c r="H29" s="553">
        <v>4.1193999999999997</v>
      </c>
      <c r="I29" s="553">
        <v>848.34500000000003</v>
      </c>
    </row>
    <row r="30" spans="1:9" ht="14.25" customHeight="1">
      <c r="A30" s="527" t="s">
        <v>531</v>
      </c>
      <c r="B30" s="541">
        <v>9.2495999999999992</v>
      </c>
      <c r="C30" s="541">
        <v>15.3109</v>
      </c>
      <c r="D30" s="541">
        <v>1.6552</v>
      </c>
      <c r="E30" s="541">
        <v>3.04E-2</v>
      </c>
      <c r="F30" s="541" t="s">
        <v>93</v>
      </c>
      <c r="G30" s="272">
        <v>26.215800000000002</v>
      </c>
      <c r="H30" s="272">
        <v>3.04E-2</v>
      </c>
      <c r="I30" s="272">
        <v>26.246200000000002</v>
      </c>
    </row>
    <row r="31" spans="1:9" ht="14.25" customHeight="1">
      <c r="A31" s="528" t="s">
        <v>482</v>
      </c>
      <c r="B31" s="542">
        <v>194.5172</v>
      </c>
      <c r="C31" s="542">
        <v>326.36270000000002</v>
      </c>
      <c r="D31" s="542">
        <v>26.448499999999999</v>
      </c>
      <c r="E31" s="542">
        <v>3.5745</v>
      </c>
      <c r="F31" s="542" t="s">
        <v>93</v>
      </c>
      <c r="G31" s="543">
        <v>547.32830000000001</v>
      </c>
      <c r="H31" s="543">
        <v>3.5745</v>
      </c>
      <c r="I31" s="543">
        <v>550.90279999999996</v>
      </c>
    </row>
    <row r="32" spans="1:9" ht="14.25" customHeight="1">
      <c r="A32" s="527" t="s">
        <v>483</v>
      </c>
      <c r="B32" s="541">
        <v>103.35339999999999</v>
      </c>
      <c r="C32" s="541">
        <v>113.3158</v>
      </c>
      <c r="D32" s="541">
        <v>13.8889</v>
      </c>
      <c r="E32" s="541">
        <v>0.51449999999999996</v>
      </c>
      <c r="F32" s="541" t="s">
        <v>93</v>
      </c>
      <c r="G32" s="272">
        <v>230.5581</v>
      </c>
      <c r="H32" s="272">
        <v>0.51449999999999996</v>
      </c>
      <c r="I32" s="272">
        <v>231.07259999999999</v>
      </c>
    </row>
    <row r="33" spans="1:9" ht="14.25" customHeight="1">
      <c r="A33" s="526" t="s">
        <v>484</v>
      </c>
      <c r="B33" s="552">
        <v>220.80690000000001</v>
      </c>
      <c r="C33" s="552">
        <v>327.62020000000001</v>
      </c>
      <c r="D33" s="552">
        <v>36.160800000000002</v>
      </c>
      <c r="E33" s="552">
        <v>10.0063</v>
      </c>
      <c r="F33" s="552" t="s">
        <v>93</v>
      </c>
      <c r="G33" s="553">
        <v>584.58789999999999</v>
      </c>
      <c r="H33" s="553">
        <v>10.0063</v>
      </c>
      <c r="I33" s="553">
        <v>594.59410000000003</v>
      </c>
    </row>
    <row r="34" spans="1:9" ht="14.25" customHeight="1">
      <c r="A34" s="527" t="s">
        <v>532</v>
      </c>
      <c r="B34" s="541">
        <v>20.395900000000001</v>
      </c>
      <c r="C34" s="541">
        <v>28.4968</v>
      </c>
      <c r="D34" s="541">
        <v>1.7367999999999999</v>
      </c>
      <c r="E34" s="541">
        <v>0.14879999999999999</v>
      </c>
      <c r="F34" s="541" t="s">
        <v>93</v>
      </c>
      <c r="G34" s="272">
        <v>50.6295</v>
      </c>
      <c r="H34" s="272">
        <v>0.14879999999999999</v>
      </c>
      <c r="I34" s="272">
        <v>50.778199999999998</v>
      </c>
    </row>
    <row r="35" spans="1:9" ht="14.25" customHeight="1">
      <c r="A35" s="528" t="s">
        <v>485</v>
      </c>
      <c r="B35" s="542">
        <v>11.976100000000001</v>
      </c>
      <c r="C35" s="542">
        <v>3.1943999999999999</v>
      </c>
      <c r="D35" s="542">
        <v>0.54649999999999999</v>
      </c>
      <c r="E35" s="542">
        <v>0.56950000000000001</v>
      </c>
      <c r="F35" s="542" t="s">
        <v>93</v>
      </c>
      <c r="G35" s="543">
        <v>15.717000000000001</v>
      </c>
      <c r="H35" s="543">
        <v>0.56950000000000001</v>
      </c>
      <c r="I35" s="543">
        <v>16.2865</v>
      </c>
    </row>
    <row r="36" spans="1:9" ht="14.25" customHeight="1">
      <c r="A36" s="530" t="s">
        <v>486</v>
      </c>
      <c r="B36" s="545">
        <v>114.0882</v>
      </c>
      <c r="C36" s="545">
        <v>208.69929999999999</v>
      </c>
      <c r="D36" s="545">
        <v>21.437899999999999</v>
      </c>
      <c r="E36" s="545">
        <v>0.2732</v>
      </c>
      <c r="F36" s="545" t="s">
        <v>93</v>
      </c>
      <c r="G36" s="546">
        <v>344.22539999999998</v>
      </c>
      <c r="H36" s="546">
        <v>0.2732</v>
      </c>
      <c r="I36" s="546">
        <v>344.49860000000001</v>
      </c>
    </row>
    <row r="37" spans="1:9" ht="14.25" customHeight="1">
      <c r="A37" s="529" t="s">
        <v>487</v>
      </c>
      <c r="B37" s="542">
        <v>0.1671</v>
      </c>
      <c r="C37" s="542">
        <v>0.54969999999999997</v>
      </c>
      <c r="D37" s="542">
        <v>0.52380000000000004</v>
      </c>
      <c r="E37" s="542">
        <v>7.0000000000000001E-3</v>
      </c>
      <c r="F37" s="542" t="s">
        <v>93</v>
      </c>
      <c r="G37" s="543">
        <v>1.2406999999999999</v>
      </c>
      <c r="H37" s="543">
        <v>7.0000000000000001E-3</v>
      </c>
      <c r="I37" s="543">
        <v>1.2477</v>
      </c>
    </row>
    <row r="38" spans="1:9" ht="14.25" customHeight="1">
      <c r="A38" s="530" t="s">
        <v>488</v>
      </c>
      <c r="B38" s="541">
        <v>18.247599999999998</v>
      </c>
      <c r="C38" s="541">
        <v>17.7134</v>
      </c>
      <c r="D38" s="541">
        <v>2.8136999999999999</v>
      </c>
      <c r="E38" s="541">
        <v>0.10630000000000001</v>
      </c>
      <c r="F38" s="541" t="s">
        <v>93</v>
      </c>
      <c r="G38" s="272">
        <v>38.774799999999999</v>
      </c>
      <c r="H38" s="272">
        <v>0.10630000000000001</v>
      </c>
      <c r="I38" s="272">
        <v>38.881100000000004</v>
      </c>
    </row>
    <row r="39" spans="1:9" ht="14.25" customHeight="1">
      <c r="A39" s="529" t="s">
        <v>489</v>
      </c>
      <c r="B39" s="547">
        <v>39.050800000000002</v>
      </c>
      <c r="C39" s="547">
        <v>57.526299999999999</v>
      </c>
      <c r="D39" s="547">
        <v>9.1020000000000003</v>
      </c>
      <c r="E39" s="547">
        <v>8.9014000000000006</v>
      </c>
      <c r="F39" s="547" t="s">
        <v>93</v>
      </c>
      <c r="G39" s="548">
        <v>105.67910000000001</v>
      </c>
      <c r="H39" s="548">
        <v>8.9014000000000006</v>
      </c>
      <c r="I39" s="548">
        <v>114.5806</v>
      </c>
    </row>
    <row r="40" spans="1:9" s="7" customFormat="1" ht="14.25" customHeight="1">
      <c r="A40" s="560" t="s">
        <v>567</v>
      </c>
      <c r="B40" s="561">
        <v>12.162800000000001</v>
      </c>
      <c r="C40" s="561">
        <v>35.768000000000001</v>
      </c>
      <c r="D40" s="561">
        <v>5.5442999999999998</v>
      </c>
      <c r="E40" s="561">
        <v>1.3468</v>
      </c>
      <c r="F40" s="561" t="s">
        <v>93</v>
      </c>
      <c r="G40" s="562">
        <v>53.475099999999998</v>
      </c>
      <c r="H40" s="562">
        <v>1.3468</v>
      </c>
      <c r="I40" s="562">
        <v>54.821899999999999</v>
      </c>
    </row>
    <row r="41" spans="1:9" ht="14.25" customHeight="1">
      <c r="A41" s="529" t="s">
        <v>533</v>
      </c>
      <c r="B41" s="547">
        <v>7.4401999999999999</v>
      </c>
      <c r="C41" s="547">
        <v>19.766500000000001</v>
      </c>
      <c r="D41" s="547">
        <v>4.2038000000000002</v>
      </c>
      <c r="E41" s="547">
        <v>1.3468</v>
      </c>
      <c r="F41" s="547" t="s">
        <v>93</v>
      </c>
      <c r="G41" s="548">
        <v>31.410499999999999</v>
      </c>
      <c r="H41" s="548">
        <v>1.3468</v>
      </c>
      <c r="I41" s="548">
        <v>32.757300000000001</v>
      </c>
    </row>
    <row r="42" spans="1:9" ht="14.25" customHeight="1">
      <c r="A42" s="530" t="s">
        <v>714</v>
      </c>
      <c r="B42" s="545">
        <v>3.3919000000000001</v>
      </c>
      <c r="C42" s="545">
        <v>13.371600000000001</v>
      </c>
      <c r="D42" s="545">
        <v>1.3406</v>
      </c>
      <c r="E42" s="545" t="s">
        <v>93</v>
      </c>
      <c r="F42" s="545" t="s">
        <v>93</v>
      </c>
      <c r="G42" s="546">
        <v>18.104099999999999</v>
      </c>
      <c r="H42" s="546" t="s">
        <v>93</v>
      </c>
      <c r="I42" s="546">
        <v>18.104099999999999</v>
      </c>
    </row>
    <row r="43" spans="1:9" ht="14.25" customHeight="1">
      <c r="A43" s="557" t="s">
        <v>490</v>
      </c>
      <c r="B43" s="558">
        <v>445.78210000000001</v>
      </c>
      <c r="C43" s="558">
        <v>922.44420000000002</v>
      </c>
      <c r="D43" s="558">
        <v>194.75239999999999</v>
      </c>
      <c r="E43" s="558">
        <v>15.701700000000001</v>
      </c>
      <c r="F43" s="558" t="s">
        <v>93</v>
      </c>
      <c r="G43" s="559">
        <v>1562.9786999999999</v>
      </c>
      <c r="H43" s="559">
        <v>15.701700000000001</v>
      </c>
      <c r="I43" s="559">
        <v>1578.6804</v>
      </c>
    </row>
    <row r="44" spans="1:9" ht="14.25" customHeight="1">
      <c r="A44" s="530" t="s">
        <v>534</v>
      </c>
      <c r="B44" s="545">
        <v>43.134799999999998</v>
      </c>
      <c r="C44" s="545">
        <v>86.231099999999998</v>
      </c>
      <c r="D44" s="545">
        <v>21.95</v>
      </c>
      <c r="E44" s="545">
        <v>2.5280999999999998</v>
      </c>
      <c r="F44" s="545" t="s">
        <v>93</v>
      </c>
      <c r="G44" s="546">
        <v>151.3159</v>
      </c>
      <c r="H44" s="546">
        <v>2.5280999999999998</v>
      </c>
      <c r="I44" s="546">
        <v>153.84399999999999</v>
      </c>
    </row>
    <row r="45" spans="1:9" ht="14.25" customHeight="1">
      <c r="A45" s="529" t="s">
        <v>491</v>
      </c>
      <c r="B45" s="547">
        <v>11.9458</v>
      </c>
      <c r="C45" s="547">
        <v>23.656500000000001</v>
      </c>
      <c r="D45" s="547">
        <v>9.0137999999999998</v>
      </c>
      <c r="E45" s="547" t="s">
        <v>93</v>
      </c>
      <c r="F45" s="547" t="s">
        <v>93</v>
      </c>
      <c r="G45" s="548">
        <v>44.616100000000003</v>
      </c>
      <c r="H45" s="548" t="s">
        <v>93</v>
      </c>
      <c r="I45" s="548">
        <v>44.616100000000003</v>
      </c>
    </row>
    <row r="46" spans="1:9" s="7" customFormat="1" ht="14.25" customHeight="1">
      <c r="A46" s="530" t="s">
        <v>492</v>
      </c>
      <c r="B46" s="545">
        <v>299.50749999999999</v>
      </c>
      <c r="C46" s="545">
        <v>619.35069999999996</v>
      </c>
      <c r="D46" s="545">
        <v>129.25989999999999</v>
      </c>
      <c r="E46" s="545">
        <v>12.492100000000001</v>
      </c>
      <c r="F46" s="545" t="s">
        <v>93</v>
      </c>
      <c r="G46" s="546">
        <v>1048.1180999999999</v>
      </c>
      <c r="H46" s="546">
        <v>12.492100000000001</v>
      </c>
      <c r="I46" s="546">
        <v>1060.6102000000001</v>
      </c>
    </row>
    <row r="47" spans="1:9" ht="14.25" customHeight="1">
      <c r="A47" s="529" t="s">
        <v>493</v>
      </c>
      <c r="B47" s="547">
        <v>7.1252000000000004</v>
      </c>
      <c r="C47" s="547">
        <v>17.754999999999999</v>
      </c>
      <c r="D47" s="547">
        <v>5.2302999999999997</v>
      </c>
      <c r="E47" s="547">
        <v>2.0000000000000001E-4</v>
      </c>
      <c r="F47" s="547" t="s">
        <v>93</v>
      </c>
      <c r="G47" s="548">
        <v>30.110499999999998</v>
      </c>
      <c r="H47" s="548">
        <v>2.0000000000000001E-4</v>
      </c>
      <c r="I47" s="548">
        <v>30.110600000000002</v>
      </c>
    </row>
    <row r="48" spans="1:9" ht="15.75" customHeight="1">
      <c r="A48" s="587" t="s">
        <v>494</v>
      </c>
      <c r="B48" s="593">
        <v>3.4775999999999998</v>
      </c>
      <c r="C48" s="593">
        <v>15.8354</v>
      </c>
      <c r="D48" s="593">
        <v>5.8791000000000002</v>
      </c>
      <c r="E48" s="593">
        <v>2.7000000000000001E-3</v>
      </c>
      <c r="F48" s="593" t="s">
        <v>93</v>
      </c>
      <c r="G48" s="594">
        <v>25.192</v>
      </c>
      <c r="H48" s="594">
        <v>2.7000000000000001E-3</v>
      </c>
      <c r="I48" s="594">
        <v>25.194700000000001</v>
      </c>
    </row>
    <row r="49" spans="1:9" s="47" customFormat="1" ht="15.75" customHeight="1">
      <c r="A49" s="529" t="s">
        <v>495</v>
      </c>
      <c r="B49" s="547">
        <v>48.707299999999996</v>
      </c>
      <c r="C49" s="547">
        <v>111.89709999999999</v>
      </c>
      <c r="D49" s="547">
        <v>23.4193</v>
      </c>
      <c r="E49" s="547">
        <v>0.67869999999999997</v>
      </c>
      <c r="F49" s="547" t="s">
        <v>93</v>
      </c>
      <c r="G49" s="548">
        <v>184.02369999999999</v>
      </c>
      <c r="H49" s="548">
        <v>0.67869999999999997</v>
      </c>
      <c r="I49" s="548">
        <v>184.70240000000001</v>
      </c>
    </row>
    <row r="50" spans="1:9" s="7" customFormat="1" ht="14.25" customHeight="1">
      <c r="A50" s="554" t="s">
        <v>496</v>
      </c>
      <c r="B50" s="555">
        <v>141.9092</v>
      </c>
      <c r="C50" s="555">
        <v>225.41829999999999</v>
      </c>
      <c r="D50" s="555">
        <v>40.955599999999997</v>
      </c>
      <c r="E50" s="555">
        <v>10.1328</v>
      </c>
      <c r="F50" s="555" t="s">
        <v>93</v>
      </c>
      <c r="G50" s="556">
        <v>408.28309999999999</v>
      </c>
      <c r="H50" s="556">
        <v>10.1328</v>
      </c>
      <c r="I50" s="556">
        <v>418.41590000000002</v>
      </c>
    </row>
    <row r="51" spans="1:9" ht="14.25" customHeight="1">
      <c r="A51" s="528" t="s">
        <v>497</v>
      </c>
      <c r="B51" s="542">
        <v>23.536200000000001</v>
      </c>
      <c r="C51" s="542">
        <v>24.4011</v>
      </c>
      <c r="D51" s="542">
        <v>1.4918</v>
      </c>
      <c r="E51" s="542" t="s">
        <v>93</v>
      </c>
      <c r="F51" s="542" t="s">
        <v>93</v>
      </c>
      <c r="G51" s="543">
        <v>49.429000000000002</v>
      </c>
      <c r="H51" s="543" t="s">
        <v>93</v>
      </c>
      <c r="I51" s="543">
        <v>49.429000000000002</v>
      </c>
    </row>
    <row r="52" spans="1:9" ht="14.25" customHeight="1">
      <c r="A52" s="527" t="s">
        <v>498</v>
      </c>
      <c r="B52" s="541">
        <v>8.3470999999999993</v>
      </c>
      <c r="C52" s="541">
        <v>25.937000000000001</v>
      </c>
      <c r="D52" s="541">
        <v>6.1601999999999997</v>
      </c>
      <c r="E52" s="541">
        <v>0.1303</v>
      </c>
      <c r="F52" s="541" t="s">
        <v>93</v>
      </c>
      <c r="G52" s="272">
        <v>40.444299999999998</v>
      </c>
      <c r="H52" s="272">
        <v>0.1303</v>
      </c>
      <c r="I52" s="272">
        <v>40.574599999999997</v>
      </c>
    </row>
    <row r="53" spans="1:9" ht="14.25" customHeight="1">
      <c r="A53" s="528" t="s">
        <v>499</v>
      </c>
      <c r="B53" s="542">
        <v>101.6193</v>
      </c>
      <c r="C53" s="542">
        <v>168.93020000000001</v>
      </c>
      <c r="D53" s="542">
        <v>32.082299999999996</v>
      </c>
      <c r="E53" s="542">
        <v>10.002599999999999</v>
      </c>
      <c r="F53" s="542" t="s">
        <v>93</v>
      </c>
      <c r="G53" s="543">
        <v>302.6318</v>
      </c>
      <c r="H53" s="543">
        <v>10.002599999999999</v>
      </c>
      <c r="I53" s="543">
        <v>312.6343</v>
      </c>
    </row>
    <row r="54" spans="1:9" ht="14.25" customHeight="1">
      <c r="A54" s="527" t="s">
        <v>500</v>
      </c>
      <c r="B54" s="541">
        <v>8.4065999999999992</v>
      </c>
      <c r="C54" s="541">
        <v>6.15</v>
      </c>
      <c r="D54" s="541">
        <v>1.2214</v>
      </c>
      <c r="E54" s="541">
        <v>0</v>
      </c>
      <c r="F54" s="541" t="s">
        <v>93</v>
      </c>
      <c r="G54" s="272">
        <v>15.777900000000001</v>
      </c>
      <c r="H54" s="272">
        <v>0</v>
      </c>
      <c r="I54" s="272">
        <v>15.777900000000001</v>
      </c>
    </row>
    <row r="55" spans="1:9" s="7" customFormat="1" ht="14.25" customHeight="1">
      <c r="A55" s="526" t="s">
        <v>501</v>
      </c>
      <c r="B55" s="552">
        <v>137.06129999999999</v>
      </c>
      <c r="C55" s="552">
        <v>272.4128</v>
      </c>
      <c r="D55" s="552">
        <v>36.759300000000003</v>
      </c>
      <c r="E55" s="552">
        <v>16.277000000000001</v>
      </c>
      <c r="F55" s="552" t="s">
        <v>93</v>
      </c>
      <c r="G55" s="553">
        <v>446.23349999999999</v>
      </c>
      <c r="H55" s="553">
        <v>16.277000000000001</v>
      </c>
      <c r="I55" s="553">
        <v>462.51049999999998</v>
      </c>
    </row>
    <row r="56" spans="1:9" s="47" customFormat="1" ht="14.25" customHeight="1">
      <c r="A56" s="527" t="s">
        <v>502</v>
      </c>
      <c r="B56" s="541">
        <v>64.330399999999997</v>
      </c>
      <c r="C56" s="541">
        <v>152.88470000000001</v>
      </c>
      <c r="D56" s="541">
        <v>25.951699999999999</v>
      </c>
      <c r="E56" s="541">
        <v>14.3743</v>
      </c>
      <c r="F56" s="541" t="s">
        <v>93</v>
      </c>
      <c r="G56" s="272">
        <v>243.16679999999999</v>
      </c>
      <c r="H56" s="272">
        <v>14.3743</v>
      </c>
      <c r="I56" s="272">
        <v>257.54109999999997</v>
      </c>
    </row>
    <row r="57" spans="1:9" ht="14.25" customHeight="1">
      <c r="A57" s="528" t="s">
        <v>503</v>
      </c>
      <c r="B57" s="542">
        <v>0.75060000000000004</v>
      </c>
      <c r="C57" s="542">
        <v>1.0865</v>
      </c>
      <c r="D57" s="542">
        <v>0.23699999999999999</v>
      </c>
      <c r="E57" s="542">
        <v>5.5999999999999999E-3</v>
      </c>
      <c r="F57" s="542" t="s">
        <v>93</v>
      </c>
      <c r="G57" s="543">
        <v>2.0741000000000001</v>
      </c>
      <c r="H57" s="543">
        <v>5.5999999999999999E-3</v>
      </c>
      <c r="I57" s="543">
        <v>2.0796999999999999</v>
      </c>
    </row>
    <row r="58" spans="1:9" ht="14.25" customHeight="1">
      <c r="A58" s="527" t="s">
        <v>504</v>
      </c>
      <c r="B58" s="541">
        <v>53.131900000000002</v>
      </c>
      <c r="C58" s="541">
        <v>78.972300000000004</v>
      </c>
      <c r="D58" s="541">
        <v>7.5115999999999996</v>
      </c>
      <c r="E58" s="541">
        <v>1.7644</v>
      </c>
      <c r="F58" s="541" t="s">
        <v>93</v>
      </c>
      <c r="G58" s="272">
        <v>139.61580000000001</v>
      </c>
      <c r="H58" s="272">
        <v>1.7644</v>
      </c>
      <c r="I58" s="272">
        <v>141.3802</v>
      </c>
    </row>
    <row r="59" spans="1:9" ht="14.25" customHeight="1">
      <c r="A59" s="528" t="s">
        <v>505</v>
      </c>
      <c r="B59" s="542">
        <v>7.6222000000000003</v>
      </c>
      <c r="C59" s="542">
        <v>19.215299999999999</v>
      </c>
      <c r="D59" s="542">
        <v>3.0590999999999999</v>
      </c>
      <c r="E59" s="542">
        <v>0.13270000000000001</v>
      </c>
      <c r="F59" s="542" t="s">
        <v>93</v>
      </c>
      <c r="G59" s="543">
        <v>29.896699999999999</v>
      </c>
      <c r="H59" s="543">
        <v>0.13270000000000001</v>
      </c>
      <c r="I59" s="543">
        <v>30.029399999999999</v>
      </c>
    </row>
    <row r="60" spans="1:9" s="7" customFormat="1" ht="14.25" customHeight="1">
      <c r="A60" s="554" t="s">
        <v>506</v>
      </c>
      <c r="B60" s="555">
        <v>891.87170000000003</v>
      </c>
      <c r="C60" s="555">
        <v>280.92180000000002</v>
      </c>
      <c r="D60" s="555">
        <v>55.1813</v>
      </c>
      <c r="E60" s="555">
        <v>9.3621999999999996</v>
      </c>
      <c r="F60" s="555" t="s">
        <v>93</v>
      </c>
      <c r="G60" s="556">
        <v>1227.9748999999999</v>
      </c>
      <c r="H60" s="556">
        <v>9.3621999999999996</v>
      </c>
      <c r="I60" s="556">
        <v>1237.3371</v>
      </c>
    </row>
    <row r="61" spans="1:9">
      <c r="A61" s="563" t="s">
        <v>508</v>
      </c>
      <c r="B61" s="564">
        <f>SUM(B9,B13,B18,B25,B29,B33,B40,B43,B50,B55,B60)</f>
        <v>2953.7360000000003</v>
      </c>
      <c r="C61" s="564">
        <f t="shared" ref="C61:I61" si="0">SUM(C9,C13,C18,C25,C29,C33,C40,C43,C50,C55,C60)</f>
        <v>3675.5065</v>
      </c>
      <c r="D61" s="564">
        <f t="shared" si="0"/>
        <v>584.79190000000006</v>
      </c>
      <c r="E61" s="564">
        <f t="shared" si="0"/>
        <v>83.311800000000005</v>
      </c>
      <c r="F61" s="564" t="s">
        <v>93</v>
      </c>
      <c r="G61" s="564">
        <f t="shared" si="0"/>
        <v>7214.0347000000002</v>
      </c>
      <c r="H61" s="564">
        <f t="shared" si="0"/>
        <v>83.311800000000005</v>
      </c>
      <c r="I61" s="564">
        <f t="shared" si="0"/>
        <v>7297.3463000000002</v>
      </c>
    </row>
    <row r="62" spans="1:9">
      <c r="A62" s="566" t="s">
        <v>570</v>
      </c>
      <c r="B62" s="3"/>
      <c r="C62" s="213"/>
      <c r="D62" s="3"/>
      <c r="E62" s="3"/>
      <c r="F62" s="213"/>
      <c r="G62" s="3"/>
      <c r="H62" s="3"/>
      <c r="I62" s="3"/>
    </row>
    <row r="63" spans="1:9" ht="15" customHeight="1">
      <c r="A63" s="566" t="s">
        <v>718</v>
      </c>
      <c r="B63" s="3"/>
      <c r="C63" s="213"/>
      <c r="D63" s="3"/>
      <c r="E63" s="3"/>
      <c r="F63" s="213"/>
      <c r="G63" s="3"/>
      <c r="H63" s="3"/>
      <c r="I63" s="3"/>
    </row>
    <row r="64" spans="1:9">
      <c r="A64" s="566" t="s">
        <v>547</v>
      </c>
      <c r="B64" s="3"/>
      <c r="C64" s="213"/>
      <c r="D64" s="3"/>
      <c r="E64" s="3"/>
      <c r="F64" s="213"/>
      <c r="G64" s="3"/>
      <c r="H64" s="3"/>
      <c r="I64" s="3"/>
    </row>
    <row r="65" spans="1:9">
      <c r="A65" s="38" t="s">
        <v>568</v>
      </c>
      <c r="B65" s="3"/>
      <c r="C65" s="213"/>
      <c r="D65" s="3"/>
      <c r="E65" s="3"/>
      <c r="F65" s="213"/>
      <c r="G65" s="3"/>
      <c r="H65" s="3"/>
      <c r="I65" s="3"/>
    </row>
    <row r="66" spans="1:9">
      <c r="A66" s="244" t="s">
        <v>339</v>
      </c>
      <c r="B66" s="3"/>
      <c r="C66" s="213"/>
      <c r="D66" s="3"/>
      <c r="E66" s="3"/>
      <c r="F66" s="213"/>
      <c r="G66" s="3"/>
      <c r="H66" s="3"/>
      <c r="I66" s="3"/>
    </row>
    <row r="69" spans="1:9" ht="16.5">
      <c r="A69" s="88" t="s">
        <v>750</v>
      </c>
    </row>
    <row r="70" spans="1:9" ht="13.5" thickBot="1">
      <c r="A70" s="206"/>
      <c r="I70" s="444" t="s">
        <v>27</v>
      </c>
    </row>
    <row r="71" spans="1:9">
      <c r="A71" s="205" t="s">
        <v>545</v>
      </c>
      <c r="B71" s="531" t="s">
        <v>104</v>
      </c>
      <c r="C71" s="531" t="s">
        <v>105</v>
      </c>
      <c r="D71" s="531" t="s">
        <v>106</v>
      </c>
      <c r="E71" s="531" t="s">
        <v>377</v>
      </c>
      <c r="F71" s="532">
        <v>300000</v>
      </c>
      <c r="G71" s="533" t="s">
        <v>563</v>
      </c>
      <c r="H71" s="533" t="s">
        <v>563</v>
      </c>
      <c r="I71" s="533" t="s">
        <v>527</v>
      </c>
    </row>
    <row r="72" spans="1:9">
      <c r="A72" s="204"/>
      <c r="B72" s="534" t="s">
        <v>40</v>
      </c>
      <c r="C72" s="534" t="s">
        <v>40</v>
      </c>
      <c r="D72" s="534" t="s">
        <v>40</v>
      </c>
      <c r="E72" s="534" t="s">
        <v>40</v>
      </c>
      <c r="F72" s="534" t="s">
        <v>42</v>
      </c>
      <c r="G72" s="535" t="s">
        <v>513</v>
      </c>
      <c r="H72" s="535" t="s">
        <v>398</v>
      </c>
      <c r="I72" s="535" t="s">
        <v>566</v>
      </c>
    </row>
    <row r="73" spans="1:9" ht="13.5" thickBot="1">
      <c r="A73" s="207"/>
      <c r="B73" s="536" t="s">
        <v>107</v>
      </c>
      <c r="C73" s="536" t="s">
        <v>108</v>
      </c>
      <c r="D73" s="536" t="s">
        <v>109</v>
      </c>
      <c r="E73" s="536" t="s">
        <v>378</v>
      </c>
      <c r="F73" s="536" t="s">
        <v>110</v>
      </c>
      <c r="G73" s="537" t="s">
        <v>398</v>
      </c>
      <c r="H73" s="537" t="s">
        <v>110</v>
      </c>
      <c r="I73" s="537" t="s">
        <v>514</v>
      </c>
    </row>
    <row r="75" spans="1:9">
      <c r="A75" s="549" t="s">
        <v>462</v>
      </c>
      <c r="B75" s="567">
        <f t="shared" ref="B75:I84" si="1">IF(B9="-","-",B9/B$61)</f>
        <v>0.18221553991284256</v>
      </c>
      <c r="C75" s="567">
        <f t="shared" si="1"/>
        <v>0.19202920740311574</v>
      </c>
      <c r="D75" s="567">
        <f t="shared" si="1"/>
        <v>0.2190769058189759</v>
      </c>
      <c r="E75" s="567">
        <f t="shared" si="1"/>
        <v>0.17014516551076797</v>
      </c>
      <c r="F75" s="567" t="str">
        <f t="shared" si="1"/>
        <v>-</v>
      </c>
      <c r="G75" s="568">
        <f t="shared" si="1"/>
        <v>0.19020363181785083</v>
      </c>
      <c r="H75" s="568">
        <f t="shared" si="1"/>
        <v>0.17014516551076797</v>
      </c>
      <c r="I75" s="568">
        <f t="shared" si="1"/>
        <v>0.18997462132227438</v>
      </c>
    </row>
    <row r="76" spans="1:9">
      <c r="A76" s="527" t="s">
        <v>463</v>
      </c>
      <c r="B76" s="569">
        <f t="shared" si="1"/>
        <v>0.16298873697581637</v>
      </c>
      <c r="C76" s="569">
        <f t="shared" si="1"/>
        <v>0.17631349584064127</v>
      </c>
      <c r="D76" s="569">
        <f t="shared" si="1"/>
        <v>0.21106311493028543</v>
      </c>
      <c r="E76" s="569">
        <f t="shared" si="1"/>
        <v>0.16700875506230808</v>
      </c>
      <c r="F76" s="569" t="str">
        <f t="shared" si="1"/>
        <v>-</v>
      </c>
      <c r="G76" s="570">
        <f t="shared" si="1"/>
        <v>0.17367467056957736</v>
      </c>
      <c r="H76" s="570">
        <f t="shared" si="1"/>
        <v>0.16700875506230808</v>
      </c>
      <c r="I76" s="570">
        <f t="shared" si="1"/>
        <v>0.17359855869797491</v>
      </c>
    </row>
    <row r="77" spans="1:9">
      <c r="A77" s="528" t="s">
        <v>464</v>
      </c>
      <c r="B77" s="571">
        <f t="shared" si="1"/>
        <v>3.2986698878979021E-3</v>
      </c>
      <c r="C77" s="571">
        <f t="shared" si="1"/>
        <v>5.2433045622419655E-3</v>
      </c>
      <c r="D77" s="571">
        <f t="shared" si="1"/>
        <v>3.3288764772562681E-3</v>
      </c>
      <c r="E77" s="571">
        <f t="shared" si="1"/>
        <v>3.1364104484598817E-3</v>
      </c>
      <c r="F77" s="571" t="str">
        <f t="shared" si="1"/>
        <v>-</v>
      </c>
      <c r="G77" s="572">
        <f t="shared" si="1"/>
        <v>4.291897847400152E-3</v>
      </c>
      <c r="H77" s="572">
        <f t="shared" si="1"/>
        <v>3.1364104484598817E-3</v>
      </c>
      <c r="I77" s="572">
        <f t="shared" si="1"/>
        <v>4.2787060825111179E-3</v>
      </c>
    </row>
    <row r="78" spans="1:9">
      <c r="A78" s="527" t="s">
        <v>465</v>
      </c>
      <c r="B78" s="569">
        <f t="shared" si="1"/>
        <v>1.3443990932161844E-4</v>
      </c>
      <c r="C78" s="569">
        <f t="shared" si="1"/>
        <v>1.8171645186860642E-4</v>
      </c>
      <c r="D78" s="569" t="str">
        <f t="shared" si="1"/>
        <v>-</v>
      </c>
      <c r="E78" s="569" t="str">
        <f t="shared" si="1"/>
        <v>-</v>
      </c>
      <c r="F78" s="569" t="str">
        <f t="shared" si="1"/>
        <v>-</v>
      </c>
      <c r="G78" s="570">
        <f t="shared" si="1"/>
        <v>1.4762889898491894E-4</v>
      </c>
      <c r="H78" s="570" t="str">
        <f t="shared" si="1"/>
        <v>-</v>
      </c>
      <c r="I78" s="570">
        <f t="shared" si="1"/>
        <v>1.4594346440705437E-4</v>
      </c>
    </row>
    <row r="79" spans="1:9">
      <c r="A79" s="526" t="s">
        <v>466</v>
      </c>
      <c r="B79" s="573">
        <f t="shared" si="1"/>
        <v>1.2274353564435006E-2</v>
      </c>
      <c r="C79" s="573">
        <f t="shared" si="1"/>
        <v>2.8353425575495514E-2</v>
      </c>
      <c r="D79" s="573">
        <f t="shared" si="1"/>
        <v>1.8461268016879164E-2</v>
      </c>
      <c r="E79" s="573" t="str">
        <f t="shared" si="1"/>
        <v>-</v>
      </c>
      <c r="F79" s="573" t="str">
        <f t="shared" si="1"/>
        <v>-</v>
      </c>
      <c r="G79" s="574">
        <f t="shared" si="1"/>
        <v>2.0968072138605045E-2</v>
      </c>
      <c r="H79" s="574" t="str">
        <f t="shared" si="1"/>
        <v>-</v>
      </c>
      <c r="I79" s="574">
        <f t="shared" si="1"/>
        <v>2.0728685988220127E-2</v>
      </c>
    </row>
    <row r="80" spans="1:9">
      <c r="A80" s="527" t="s">
        <v>467</v>
      </c>
      <c r="B80" s="569">
        <f t="shared" si="1"/>
        <v>1.6879978440862689E-3</v>
      </c>
      <c r="C80" s="569">
        <f t="shared" si="1"/>
        <v>2.7682443222451108E-3</v>
      </c>
      <c r="D80" s="569">
        <f t="shared" si="1"/>
        <v>2.3923039973706883E-4</v>
      </c>
      <c r="E80" s="569" t="str">
        <f t="shared" si="1"/>
        <v>-</v>
      </c>
      <c r="F80" s="569" t="str">
        <f t="shared" si="1"/>
        <v>-</v>
      </c>
      <c r="G80" s="570">
        <f t="shared" si="1"/>
        <v>2.1209213202148859E-3</v>
      </c>
      <c r="H80" s="570" t="str">
        <f t="shared" si="1"/>
        <v>-</v>
      </c>
      <c r="I80" s="570">
        <f t="shared" si="1"/>
        <v>2.096707401703E-3</v>
      </c>
    </row>
    <row r="81" spans="1:9">
      <c r="A81" s="528" t="s">
        <v>468</v>
      </c>
      <c r="B81" s="571">
        <f t="shared" si="1"/>
        <v>8.3426210060750169E-3</v>
      </c>
      <c r="C81" s="571">
        <f t="shared" si="1"/>
        <v>2.1807171338154348E-2</v>
      </c>
      <c r="D81" s="571">
        <f t="shared" si="1"/>
        <v>1.8023847457531474E-2</v>
      </c>
      <c r="E81" s="571" t="str">
        <f t="shared" si="1"/>
        <v>-</v>
      </c>
      <c r="F81" s="571" t="str">
        <f t="shared" si="1"/>
        <v>-</v>
      </c>
      <c r="G81" s="572">
        <f t="shared" si="1"/>
        <v>1.5987530528512706E-2</v>
      </c>
      <c r="H81" s="572" t="str">
        <f t="shared" si="1"/>
        <v>-</v>
      </c>
      <c r="I81" s="572">
        <f t="shared" si="1"/>
        <v>1.5805005718311598E-2</v>
      </c>
    </row>
    <row r="82" spans="1:9">
      <c r="A82" s="527" t="s">
        <v>469</v>
      </c>
      <c r="B82" s="569">
        <f t="shared" si="1"/>
        <v>5.9890254240731048E-4</v>
      </c>
      <c r="C82" s="569">
        <f t="shared" si="1"/>
        <v>1.3073572309013739E-3</v>
      </c>
      <c r="D82" s="569">
        <f t="shared" si="1"/>
        <v>1.5355889847311495E-4</v>
      </c>
      <c r="E82" s="569" t="str">
        <f t="shared" si="1"/>
        <v>-</v>
      </c>
      <c r="F82" s="569" t="str">
        <f t="shared" si="1"/>
        <v>-</v>
      </c>
      <c r="G82" s="570">
        <f t="shared" si="1"/>
        <v>9.2374105159211389E-4</v>
      </c>
      <c r="H82" s="570" t="str">
        <f t="shared" si="1"/>
        <v>-</v>
      </c>
      <c r="I82" s="570">
        <f t="shared" si="1"/>
        <v>9.13194978837718E-4</v>
      </c>
    </row>
    <row r="83" spans="1:9">
      <c r="A83" s="544" t="s">
        <v>470</v>
      </c>
      <c r="B83" s="571">
        <f t="shared" si="1"/>
        <v>8.5478187624080137E-4</v>
      </c>
      <c r="C83" s="571">
        <f t="shared" si="1"/>
        <v>1.4113428992711618E-3</v>
      </c>
      <c r="D83" s="571">
        <f t="shared" si="1"/>
        <v>4.4631261137508915E-5</v>
      </c>
      <c r="E83" s="571" t="str">
        <f t="shared" si="1"/>
        <v>-</v>
      </c>
      <c r="F83" s="571" t="str">
        <f t="shared" si="1"/>
        <v>-</v>
      </c>
      <c r="G83" s="572">
        <f t="shared" si="1"/>
        <v>1.0726729662112659E-3</v>
      </c>
      <c r="H83" s="572" t="str">
        <f t="shared" si="1"/>
        <v>-</v>
      </c>
      <c r="I83" s="572">
        <f t="shared" si="1"/>
        <v>1.0604265827428253E-3</v>
      </c>
    </row>
    <row r="84" spans="1:9">
      <c r="A84" s="554" t="s">
        <v>471</v>
      </c>
      <c r="B84" s="575">
        <f t="shared" si="1"/>
        <v>3.587504096506932E-2</v>
      </c>
      <c r="C84" s="575">
        <f t="shared" si="1"/>
        <v>3.2869292980436844E-2</v>
      </c>
      <c r="D84" s="575">
        <f t="shared" si="1"/>
        <v>7.4891598190741007E-3</v>
      </c>
      <c r="E84" s="575" t="str">
        <f t="shared" si="1"/>
        <v>-</v>
      </c>
      <c r="F84" s="575" t="str">
        <f t="shared" si="1"/>
        <v>-</v>
      </c>
      <c r="G84" s="576">
        <f t="shared" si="1"/>
        <v>3.2042596080110342E-2</v>
      </c>
      <c r="H84" s="576" t="str">
        <f t="shared" si="1"/>
        <v>-</v>
      </c>
      <c r="I84" s="576">
        <f t="shared" si="1"/>
        <v>3.1676775432735046E-2</v>
      </c>
    </row>
    <row r="85" spans="1:9">
      <c r="A85" s="528" t="s">
        <v>529</v>
      </c>
      <c r="B85" s="571">
        <f t="shared" ref="B85:I94" si="2">IF(B19="-","-",B19/B$61)</f>
        <v>3.5501480159364275E-3</v>
      </c>
      <c r="C85" s="571">
        <f t="shared" si="2"/>
        <v>1.9363861824213888E-3</v>
      </c>
      <c r="D85" s="571">
        <f t="shared" si="2"/>
        <v>1.5390090047416863E-5</v>
      </c>
      <c r="E85" s="571" t="str">
        <f t="shared" si="2"/>
        <v>-</v>
      </c>
      <c r="F85" s="571" t="str">
        <f t="shared" si="2"/>
        <v>-</v>
      </c>
      <c r="G85" s="572">
        <f t="shared" si="2"/>
        <v>2.4413938568939794E-3</v>
      </c>
      <c r="H85" s="572" t="str">
        <f t="shared" si="2"/>
        <v>-</v>
      </c>
      <c r="I85" s="572">
        <f t="shared" si="2"/>
        <v>2.4135212001655999E-3</v>
      </c>
    </row>
    <row r="86" spans="1:9">
      <c r="A86" s="527" t="s">
        <v>473</v>
      </c>
      <c r="B86" s="569">
        <f t="shared" si="2"/>
        <v>1.7667151025006971E-2</v>
      </c>
      <c r="C86" s="569">
        <f t="shared" si="2"/>
        <v>1.3117130931478423E-2</v>
      </c>
      <c r="D86" s="569">
        <f t="shared" si="2"/>
        <v>1.0598642012654416E-3</v>
      </c>
      <c r="E86" s="569" t="str">
        <f t="shared" si="2"/>
        <v>-</v>
      </c>
      <c r="F86" s="569" t="str">
        <f t="shared" si="2"/>
        <v>-</v>
      </c>
      <c r="G86" s="570">
        <f t="shared" si="2"/>
        <v>1.4002691170864482E-2</v>
      </c>
      <c r="H86" s="570" t="str">
        <f t="shared" si="2"/>
        <v>-</v>
      </c>
      <c r="I86" s="570">
        <f t="shared" si="2"/>
        <v>1.3842826672485037E-2</v>
      </c>
    </row>
    <row r="87" spans="1:9">
      <c r="A87" s="544" t="s">
        <v>474</v>
      </c>
      <c r="B87" s="571">
        <f t="shared" si="2"/>
        <v>6.0804350828916321E-4</v>
      </c>
      <c r="C87" s="571">
        <f t="shared" si="2"/>
        <v>9.7991936621524139E-4</v>
      </c>
      <c r="D87" s="571">
        <f t="shared" si="2"/>
        <v>1.862029894736914E-3</v>
      </c>
      <c r="E87" s="571" t="str">
        <f t="shared" si="2"/>
        <v>-</v>
      </c>
      <c r="F87" s="571" t="str">
        <f t="shared" si="2"/>
        <v>-</v>
      </c>
      <c r="G87" s="572">
        <f t="shared" si="2"/>
        <v>8.9916395883152603E-4</v>
      </c>
      <c r="H87" s="572" t="str">
        <f t="shared" si="2"/>
        <v>-</v>
      </c>
      <c r="I87" s="572">
        <f t="shared" si="2"/>
        <v>8.8889847532657178E-4</v>
      </c>
    </row>
    <row r="88" spans="1:9">
      <c r="A88" s="527" t="s">
        <v>475</v>
      </c>
      <c r="B88" s="569">
        <f t="shared" si="2"/>
        <v>1.7618365351541231E-4</v>
      </c>
      <c r="C88" s="569">
        <f t="shared" si="2"/>
        <v>4.0688269766357373E-4</v>
      </c>
      <c r="D88" s="569">
        <f t="shared" si="2"/>
        <v>4.2061116099590297E-3</v>
      </c>
      <c r="E88" s="569" t="str">
        <f t="shared" si="2"/>
        <v>-</v>
      </c>
      <c r="F88" s="569" t="str">
        <f t="shared" si="2"/>
        <v>-</v>
      </c>
      <c r="G88" s="570">
        <f t="shared" si="2"/>
        <v>6.2041564618479028E-4</v>
      </c>
      <c r="H88" s="570" t="str">
        <f t="shared" si="2"/>
        <v>-</v>
      </c>
      <c r="I88" s="570">
        <f t="shared" si="2"/>
        <v>6.1333254802502658E-4</v>
      </c>
    </row>
    <row r="89" spans="1:9">
      <c r="A89" s="528" t="s">
        <v>476</v>
      </c>
      <c r="B89" s="571">
        <f t="shared" si="2"/>
        <v>1.0540075348643209E-2</v>
      </c>
      <c r="C89" s="571">
        <f t="shared" si="2"/>
        <v>1.2314520461329614E-2</v>
      </c>
      <c r="D89" s="571">
        <f t="shared" si="2"/>
        <v>1.7100100052685408E-7</v>
      </c>
      <c r="E89" s="571" t="str">
        <f t="shared" si="2"/>
        <v>-</v>
      </c>
      <c r="F89" s="571" t="str">
        <f t="shared" si="2"/>
        <v>-</v>
      </c>
      <c r="G89" s="572">
        <f t="shared" si="2"/>
        <v>1.0589732816228345E-2</v>
      </c>
      <c r="H89" s="572" t="str">
        <f t="shared" si="2"/>
        <v>-</v>
      </c>
      <c r="I89" s="572">
        <f t="shared" si="2"/>
        <v>1.0468833033180842E-2</v>
      </c>
    </row>
    <row r="90" spans="1:9">
      <c r="A90" s="527" t="s">
        <v>477</v>
      </c>
      <c r="B90" s="569">
        <f t="shared" si="2"/>
        <v>2.0569881668503886E-3</v>
      </c>
      <c r="C90" s="569">
        <f t="shared" si="2"/>
        <v>3.4579995981506221E-3</v>
      </c>
      <c r="D90" s="569">
        <f t="shared" si="2"/>
        <v>3.0711779694622991E-4</v>
      </c>
      <c r="E90" s="569" t="str">
        <f t="shared" si="2"/>
        <v>-</v>
      </c>
      <c r="F90" s="569" t="str">
        <f t="shared" si="2"/>
        <v>-</v>
      </c>
      <c r="G90" s="570">
        <f t="shared" si="2"/>
        <v>2.6289449370128478E-3</v>
      </c>
      <c r="H90" s="570" t="str">
        <f t="shared" si="2"/>
        <v>-</v>
      </c>
      <c r="I90" s="570">
        <f t="shared" si="2"/>
        <v>2.598931066215125E-3</v>
      </c>
    </row>
    <row r="91" spans="1:9">
      <c r="A91" s="526" t="s">
        <v>478</v>
      </c>
      <c r="B91" s="573">
        <f t="shared" si="2"/>
        <v>3.3730367236611526E-2</v>
      </c>
      <c r="C91" s="573">
        <f t="shared" si="2"/>
        <v>5.4957323568874117E-2</v>
      </c>
      <c r="D91" s="573">
        <f t="shared" si="2"/>
        <v>5.1459160087545669E-2</v>
      </c>
      <c r="E91" s="573">
        <f t="shared" si="2"/>
        <v>2.6292794057984584E-2</v>
      </c>
      <c r="F91" s="573" t="str">
        <f t="shared" si="2"/>
        <v>-</v>
      </c>
      <c r="G91" s="574">
        <f t="shared" si="2"/>
        <v>4.5982520710636444E-2</v>
      </c>
      <c r="H91" s="574">
        <f t="shared" si="2"/>
        <v>2.6292794057984584E-2</v>
      </c>
      <c r="I91" s="574">
        <f t="shared" si="2"/>
        <v>4.5757729765408012E-2</v>
      </c>
    </row>
    <row r="92" spans="1:9">
      <c r="A92" s="530" t="s">
        <v>530</v>
      </c>
      <c r="B92" s="577">
        <f t="shared" si="2"/>
        <v>2.0616602160788912E-3</v>
      </c>
      <c r="C92" s="577">
        <f t="shared" si="2"/>
        <v>1.6650766363765102E-3</v>
      </c>
      <c r="D92" s="577">
        <f t="shared" si="2"/>
        <v>1.4769356415504386E-3</v>
      </c>
      <c r="E92" s="577">
        <f t="shared" si="2"/>
        <v>1.2063117109461085E-3</v>
      </c>
      <c r="F92" s="577" t="str">
        <f t="shared" si="2"/>
        <v>-</v>
      </c>
      <c r="G92" s="578">
        <f t="shared" si="2"/>
        <v>1.8122036479807893E-3</v>
      </c>
      <c r="H92" s="578">
        <f t="shared" si="2"/>
        <v>1.2063117109461085E-3</v>
      </c>
      <c r="I92" s="578">
        <f t="shared" si="2"/>
        <v>1.8053000992977405E-3</v>
      </c>
    </row>
    <row r="93" spans="1:9">
      <c r="A93" s="528" t="s">
        <v>479</v>
      </c>
      <c r="B93" s="571">
        <f t="shared" si="2"/>
        <v>1.7932814577876967E-2</v>
      </c>
      <c r="C93" s="571">
        <f t="shared" si="2"/>
        <v>2.7612602507980876E-2</v>
      </c>
      <c r="D93" s="571">
        <f t="shared" si="2"/>
        <v>3.1168865369031271E-2</v>
      </c>
      <c r="E93" s="571">
        <f t="shared" si="2"/>
        <v>2.4470723234883893E-2</v>
      </c>
      <c r="F93" s="571" t="str">
        <f t="shared" si="2"/>
        <v>-</v>
      </c>
      <c r="G93" s="572">
        <f t="shared" si="2"/>
        <v>2.3937575459680002E-2</v>
      </c>
      <c r="H93" s="572">
        <f t="shared" si="2"/>
        <v>2.4470723234883893E-2</v>
      </c>
      <c r="I93" s="572">
        <f t="shared" si="2"/>
        <v>2.3943662917573199E-2</v>
      </c>
    </row>
    <row r="94" spans="1:9">
      <c r="A94" s="530" t="s">
        <v>480</v>
      </c>
      <c r="B94" s="577">
        <f t="shared" si="2"/>
        <v>1.2064923879453003E-2</v>
      </c>
      <c r="C94" s="577">
        <f t="shared" si="2"/>
        <v>2.2498395799327248E-2</v>
      </c>
      <c r="D94" s="577">
        <f t="shared" si="2"/>
        <v>1.8813359076963958E-2</v>
      </c>
      <c r="E94" s="577">
        <f t="shared" si="2"/>
        <v>6.1455880199443535E-4</v>
      </c>
      <c r="F94" s="577" t="str">
        <f t="shared" si="2"/>
        <v>-</v>
      </c>
      <c r="G94" s="578">
        <f t="shared" si="2"/>
        <v>1.792777625535957E-2</v>
      </c>
      <c r="H94" s="578">
        <f t="shared" si="2"/>
        <v>6.1455880199443535E-4</v>
      </c>
      <c r="I94" s="578">
        <f t="shared" si="2"/>
        <v>1.7730102790928258E-2</v>
      </c>
    </row>
    <row r="95" spans="1:9">
      <c r="A95" s="526" t="s">
        <v>481</v>
      </c>
      <c r="B95" s="573">
        <f t="shared" ref="B95:I104" si="3">IF(B29="-","-",B29/B$61)</f>
        <v>0.10971671131069262</v>
      </c>
      <c r="C95" s="573">
        <f t="shared" si="3"/>
        <v>0.13007624935502085</v>
      </c>
      <c r="D95" s="573">
        <f t="shared" si="3"/>
        <v>7.1914983774570063E-2</v>
      </c>
      <c r="E95" s="573">
        <f t="shared" si="3"/>
        <v>4.9445576737028839E-2</v>
      </c>
      <c r="F95" s="573" t="str">
        <f t="shared" si="3"/>
        <v>-</v>
      </c>
      <c r="G95" s="574">
        <f t="shared" si="3"/>
        <v>0.11702544208721369</v>
      </c>
      <c r="H95" s="574">
        <f t="shared" si="3"/>
        <v>4.9445576737028839E-2</v>
      </c>
      <c r="I95" s="574">
        <f t="shared" si="3"/>
        <v>0.11625390451868785</v>
      </c>
    </row>
    <row r="96" spans="1:9">
      <c r="A96" s="527" t="s">
        <v>531</v>
      </c>
      <c r="B96" s="569">
        <f t="shared" si="3"/>
        <v>3.1314917785475742E-3</v>
      </c>
      <c r="C96" s="569">
        <f t="shared" si="3"/>
        <v>4.165657168610639E-3</v>
      </c>
      <c r="D96" s="569">
        <f t="shared" si="3"/>
        <v>2.8304085607204887E-3</v>
      </c>
      <c r="E96" s="569">
        <f t="shared" si="3"/>
        <v>3.6489428868419595E-4</v>
      </c>
      <c r="F96" s="569" t="str">
        <f t="shared" si="3"/>
        <v>-</v>
      </c>
      <c r="G96" s="570">
        <f t="shared" si="3"/>
        <v>3.6339997089284864E-3</v>
      </c>
      <c r="H96" s="570">
        <f t="shared" si="3"/>
        <v>3.6489428868419595E-4</v>
      </c>
      <c r="I96" s="570">
        <f t="shared" si="3"/>
        <v>3.5966773291271651E-3</v>
      </c>
    </row>
    <row r="97" spans="1:9">
      <c r="A97" s="528" t="s">
        <v>482</v>
      </c>
      <c r="B97" s="571">
        <f t="shared" si="3"/>
        <v>6.5854632912352357E-2</v>
      </c>
      <c r="C97" s="571">
        <f t="shared" si="3"/>
        <v>8.8793939012215051E-2</v>
      </c>
      <c r="D97" s="571">
        <f t="shared" si="3"/>
        <v>4.5227199624344995E-2</v>
      </c>
      <c r="E97" s="571">
        <f t="shared" si="3"/>
        <v>4.2905086674396659E-2</v>
      </c>
      <c r="F97" s="571" t="str">
        <f t="shared" si="3"/>
        <v>-</v>
      </c>
      <c r="G97" s="572">
        <f t="shared" si="3"/>
        <v>7.586992893172527E-2</v>
      </c>
      <c r="H97" s="572">
        <f t="shared" si="3"/>
        <v>4.2905086674396659E-2</v>
      </c>
      <c r="I97" s="572">
        <f t="shared" si="3"/>
        <v>7.5493580454034356E-2</v>
      </c>
    </row>
    <row r="98" spans="1:9">
      <c r="A98" s="527" t="s">
        <v>483</v>
      </c>
      <c r="B98" s="569">
        <f t="shared" si="3"/>
        <v>3.499073715457305E-2</v>
      </c>
      <c r="C98" s="569">
        <f t="shared" si="3"/>
        <v>3.0829982207894339E-2</v>
      </c>
      <c r="D98" s="569">
        <f t="shared" si="3"/>
        <v>2.3750157962174234E-2</v>
      </c>
      <c r="E98" s="569">
        <f t="shared" si="3"/>
        <v>6.1755957739479872E-3</v>
      </c>
      <c r="F98" s="569" t="str">
        <f t="shared" si="3"/>
        <v>-</v>
      </c>
      <c r="G98" s="570">
        <f t="shared" si="3"/>
        <v>3.1959660521178254E-2</v>
      </c>
      <c r="H98" s="570">
        <f t="shared" si="3"/>
        <v>6.1755957739479872E-3</v>
      </c>
      <c r="I98" s="570">
        <f t="shared" si="3"/>
        <v>3.1665291806146023E-2</v>
      </c>
    </row>
    <row r="99" spans="1:9">
      <c r="A99" s="526" t="s">
        <v>484</v>
      </c>
      <c r="B99" s="573">
        <f t="shared" si="3"/>
        <v>7.4755123680653915E-2</v>
      </c>
      <c r="C99" s="573">
        <f t="shared" si="3"/>
        <v>8.9136068729575094E-2</v>
      </c>
      <c r="D99" s="573">
        <f t="shared" si="3"/>
        <v>6.1835329798514652E-2</v>
      </c>
      <c r="E99" s="573">
        <f t="shared" si="3"/>
        <v>0.12010663555462731</v>
      </c>
      <c r="F99" s="573" t="str">
        <f t="shared" si="3"/>
        <v>-</v>
      </c>
      <c r="G99" s="574">
        <f t="shared" si="3"/>
        <v>8.1034805668456236E-2</v>
      </c>
      <c r="H99" s="574">
        <f t="shared" si="3"/>
        <v>0.12010663555462731</v>
      </c>
      <c r="I99" s="574">
        <f t="shared" si="3"/>
        <v>8.1480866544595812E-2</v>
      </c>
    </row>
    <row r="100" spans="1:9">
      <c r="A100" s="527" t="s">
        <v>532</v>
      </c>
      <c r="B100" s="569">
        <f t="shared" si="3"/>
        <v>6.9051194825807041E-3</v>
      </c>
      <c r="C100" s="569">
        <f t="shared" si="3"/>
        <v>7.7531627273683236E-3</v>
      </c>
      <c r="D100" s="569">
        <f t="shared" si="3"/>
        <v>2.9699453771504011E-3</v>
      </c>
      <c r="E100" s="569">
        <f t="shared" si="3"/>
        <v>1.7860615182963275E-3</v>
      </c>
      <c r="F100" s="569" t="str">
        <f t="shared" si="3"/>
        <v>-</v>
      </c>
      <c r="G100" s="570">
        <f t="shared" si="3"/>
        <v>7.0181946865323502E-3</v>
      </c>
      <c r="H100" s="570">
        <f t="shared" si="3"/>
        <v>1.7860615182963275E-3</v>
      </c>
      <c r="I100" s="570">
        <f t="shared" si="3"/>
        <v>6.9584473468115382E-3</v>
      </c>
    </row>
    <row r="101" spans="1:9">
      <c r="A101" s="528" t="s">
        <v>485</v>
      </c>
      <c r="B101" s="571">
        <f t="shared" si="3"/>
        <v>4.0545600554687351E-3</v>
      </c>
      <c r="C101" s="571">
        <f t="shared" si="3"/>
        <v>8.6910470706554315E-4</v>
      </c>
      <c r="D101" s="571">
        <f t="shared" si="3"/>
        <v>9.3452046787925746E-4</v>
      </c>
      <c r="E101" s="571">
        <f t="shared" si="3"/>
        <v>6.8357663620279476E-3</v>
      </c>
      <c r="F101" s="571" t="str">
        <f t="shared" si="3"/>
        <v>-</v>
      </c>
      <c r="G101" s="572">
        <f t="shared" si="3"/>
        <v>2.1786698641746206E-3</v>
      </c>
      <c r="H101" s="572">
        <f t="shared" si="3"/>
        <v>6.8357663620279476E-3</v>
      </c>
      <c r="I101" s="572">
        <f t="shared" si="3"/>
        <v>2.2318387164934192E-3</v>
      </c>
    </row>
    <row r="102" spans="1:9">
      <c r="A102" s="530" t="s">
        <v>486</v>
      </c>
      <c r="B102" s="577">
        <f t="shared" si="3"/>
        <v>3.8625049767480907E-2</v>
      </c>
      <c r="C102" s="577">
        <f t="shared" si="3"/>
        <v>5.6781099421263435E-2</v>
      </c>
      <c r="D102" s="577">
        <f t="shared" si="3"/>
        <v>3.6659023491946448E-2</v>
      </c>
      <c r="E102" s="577">
        <f t="shared" si="3"/>
        <v>3.2792473575171824E-3</v>
      </c>
      <c r="F102" s="577" t="str">
        <f t="shared" si="3"/>
        <v>-</v>
      </c>
      <c r="G102" s="578">
        <f t="shared" si="3"/>
        <v>4.7716072117035976E-2</v>
      </c>
      <c r="H102" s="578">
        <f t="shared" si="3"/>
        <v>3.2792473575171824E-3</v>
      </c>
      <c r="I102" s="578">
        <f t="shared" si="3"/>
        <v>4.7208750391906168E-2</v>
      </c>
    </row>
    <row r="103" spans="1:9">
      <c r="A103" s="529" t="s">
        <v>487</v>
      </c>
      <c r="B103" s="571">
        <f t="shared" si="3"/>
        <v>5.6572422179910449E-5</v>
      </c>
      <c r="C103" s="571">
        <f t="shared" si="3"/>
        <v>1.4955761879349144E-4</v>
      </c>
      <c r="D103" s="571">
        <f t="shared" si="3"/>
        <v>8.9570324075966164E-4</v>
      </c>
      <c r="E103" s="571">
        <f t="shared" si="3"/>
        <v>8.4021711210176703E-5</v>
      </c>
      <c r="F103" s="571" t="str">
        <f t="shared" si="3"/>
        <v>-</v>
      </c>
      <c r="G103" s="572">
        <f t="shared" si="3"/>
        <v>1.7198420185031822E-4</v>
      </c>
      <c r="H103" s="572">
        <f t="shared" si="3"/>
        <v>8.4021711210176703E-5</v>
      </c>
      <c r="I103" s="572">
        <f t="shared" si="3"/>
        <v>1.7097996294899697E-4</v>
      </c>
    </row>
    <row r="104" spans="1:9">
      <c r="A104" s="530" t="s">
        <v>488</v>
      </c>
      <c r="B104" s="569">
        <f t="shared" si="3"/>
        <v>6.1778032972479588E-3</v>
      </c>
      <c r="C104" s="569">
        <f t="shared" si="3"/>
        <v>4.8193085769267447E-3</v>
      </c>
      <c r="D104" s="569">
        <f t="shared" si="3"/>
        <v>4.8114551518240924E-3</v>
      </c>
      <c r="E104" s="569">
        <f t="shared" si="3"/>
        <v>1.2759297002345406E-3</v>
      </c>
      <c r="F104" s="569" t="str">
        <f t="shared" si="3"/>
        <v>-</v>
      </c>
      <c r="G104" s="570">
        <f t="shared" si="3"/>
        <v>5.3749117674745861E-3</v>
      </c>
      <c r="H104" s="570">
        <f t="shared" si="3"/>
        <v>1.2759297002345406E-3</v>
      </c>
      <c r="I104" s="570">
        <f t="shared" si="3"/>
        <v>5.3281149614620871E-3</v>
      </c>
    </row>
    <row r="105" spans="1:9">
      <c r="A105" s="529" t="s">
        <v>489</v>
      </c>
      <c r="B105" s="581">
        <f t="shared" ref="B105:I114" si="4">IF(B39="-","-",B39/B$61)</f>
        <v>1.3220815942927872E-2</v>
      </c>
      <c r="C105" s="581">
        <f t="shared" si="4"/>
        <v>1.5651257860651316E-2</v>
      </c>
      <c r="D105" s="581">
        <f t="shared" si="4"/>
        <v>1.5564511067954258E-2</v>
      </c>
      <c r="E105" s="581">
        <f t="shared" si="4"/>
        <v>0.10684440859518099</v>
      </c>
      <c r="F105" s="581" t="str">
        <f t="shared" si="4"/>
        <v>-</v>
      </c>
      <c r="G105" s="582">
        <f t="shared" si="4"/>
        <v>1.4649097820391688E-2</v>
      </c>
      <c r="H105" s="582">
        <f t="shared" si="4"/>
        <v>0.10684440859518099</v>
      </c>
      <c r="I105" s="582">
        <f t="shared" si="4"/>
        <v>1.5701680486233743E-2</v>
      </c>
    </row>
    <row r="106" spans="1:9">
      <c r="A106" s="560" t="s">
        <v>567</v>
      </c>
      <c r="B106" s="577">
        <f t="shared" si="4"/>
        <v>4.1177681417702864E-3</v>
      </c>
      <c r="C106" s="577">
        <f t="shared" si="4"/>
        <v>9.731447897044939E-3</v>
      </c>
      <c r="D106" s="577">
        <f t="shared" si="4"/>
        <v>9.4808084722103701E-3</v>
      </c>
      <c r="E106" s="577">
        <f t="shared" si="4"/>
        <v>1.6165777236837996E-2</v>
      </c>
      <c r="F106" s="577" t="str">
        <f t="shared" si="4"/>
        <v>-</v>
      </c>
      <c r="G106" s="578">
        <f t="shared" si="4"/>
        <v>7.4126480151252942E-3</v>
      </c>
      <c r="H106" s="578">
        <f t="shared" si="4"/>
        <v>1.6165777236837996E-2</v>
      </c>
      <c r="I106" s="578">
        <f t="shared" si="4"/>
        <v>7.512580292372859E-3</v>
      </c>
    </row>
    <row r="107" spans="1:9">
      <c r="A107" s="529" t="s">
        <v>533</v>
      </c>
      <c r="B107" s="581">
        <f t="shared" si="4"/>
        <v>2.518911642746677E-3</v>
      </c>
      <c r="C107" s="581">
        <f t="shared" si="4"/>
        <v>5.3778982570157341E-3</v>
      </c>
      <c r="D107" s="581">
        <f t="shared" si="4"/>
        <v>7.1885400601478912E-3</v>
      </c>
      <c r="E107" s="581">
        <f t="shared" si="4"/>
        <v>1.6165777236837996E-2</v>
      </c>
      <c r="F107" s="581" t="str">
        <f t="shared" si="4"/>
        <v>-</v>
      </c>
      <c r="G107" s="582">
        <f t="shared" si="4"/>
        <v>4.3540821892636581E-3</v>
      </c>
      <c r="H107" s="582">
        <f t="shared" si="4"/>
        <v>1.6165777236837996E-2</v>
      </c>
      <c r="I107" s="582">
        <f t="shared" si="4"/>
        <v>4.4889331893156834E-3</v>
      </c>
    </row>
    <row r="108" spans="1:9">
      <c r="A108" s="530" t="s">
        <v>714</v>
      </c>
      <c r="B108" s="577">
        <f t="shared" si="4"/>
        <v>1.1483423027650406E-3</v>
      </c>
      <c r="C108" s="577">
        <f t="shared" si="4"/>
        <v>3.6380292076751875E-3</v>
      </c>
      <c r="D108" s="577">
        <f t="shared" si="4"/>
        <v>2.2924394130630055E-3</v>
      </c>
      <c r="E108" s="577" t="str">
        <f t="shared" si="4"/>
        <v>-</v>
      </c>
      <c r="F108" s="577" t="str">
        <f t="shared" si="4"/>
        <v>-</v>
      </c>
      <c r="G108" s="578">
        <f t="shared" si="4"/>
        <v>2.5095665259275784E-3</v>
      </c>
      <c r="H108" s="578" t="str">
        <f t="shared" si="4"/>
        <v>-</v>
      </c>
      <c r="I108" s="578">
        <f t="shared" si="4"/>
        <v>2.4809155624147916E-3</v>
      </c>
    </row>
    <row r="109" spans="1:9">
      <c r="A109" s="557" t="s">
        <v>490</v>
      </c>
      <c r="B109" s="583">
        <f t="shared" si="4"/>
        <v>0.15092144321631992</v>
      </c>
      <c r="C109" s="583">
        <f t="shared" si="4"/>
        <v>0.25097063493153937</v>
      </c>
      <c r="D109" s="583">
        <f t="shared" si="4"/>
        <v>0.33302855255006092</v>
      </c>
      <c r="E109" s="583">
        <f t="shared" si="4"/>
        <v>0.18846910041554737</v>
      </c>
      <c r="F109" s="583" t="str">
        <f t="shared" si="4"/>
        <v>-</v>
      </c>
      <c r="G109" s="584">
        <f t="shared" si="4"/>
        <v>0.21665805128439428</v>
      </c>
      <c r="H109" s="584">
        <f t="shared" si="4"/>
        <v>0.18846910041554737</v>
      </c>
      <c r="I109" s="584">
        <f t="shared" si="4"/>
        <v>0.21633623170658625</v>
      </c>
    </row>
    <row r="110" spans="1:9">
      <c r="A110" s="530" t="s">
        <v>534</v>
      </c>
      <c r="B110" s="577">
        <f t="shared" si="4"/>
        <v>1.4603471671131067E-2</v>
      </c>
      <c r="C110" s="577">
        <f t="shared" si="4"/>
        <v>2.3461011427948774E-2</v>
      </c>
      <c r="D110" s="577">
        <f t="shared" si="4"/>
        <v>3.7534719615644467E-2</v>
      </c>
      <c r="E110" s="577">
        <f t="shared" si="4"/>
        <v>3.0345041158635386E-2</v>
      </c>
      <c r="F110" s="577" t="str">
        <f t="shared" si="4"/>
        <v>-</v>
      </c>
      <c r="G110" s="578">
        <f t="shared" si="4"/>
        <v>2.0975211000856427E-2</v>
      </c>
      <c r="H110" s="578">
        <f t="shared" si="4"/>
        <v>3.0345041158635386E-2</v>
      </c>
      <c r="I110" s="578">
        <f t="shared" si="4"/>
        <v>2.1082184355153872E-2</v>
      </c>
    </row>
    <row r="111" spans="1:9">
      <c r="A111" s="529" t="s">
        <v>491</v>
      </c>
      <c r="B111" s="581">
        <f t="shared" si="4"/>
        <v>4.0443018604235442E-3</v>
      </c>
      <c r="C111" s="581">
        <f t="shared" si="4"/>
        <v>6.4362557922289084E-3</v>
      </c>
      <c r="D111" s="581">
        <f t="shared" si="4"/>
        <v>1.5413688185489572E-2</v>
      </c>
      <c r="E111" s="581" t="str">
        <f t="shared" si="4"/>
        <v>-</v>
      </c>
      <c r="F111" s="581" t="str">
        <f t="shared" si="4"/>
        <v>-</v>
      </c>
      <c r="G111" s="582">
        <f t="shared" si="4"/>
        <v>6.1846250892028561E-3</v>
      </c>
      <c r="H111" s="582" t="str">
        <f t="shared" si="4"/>
        <v>-</v>
      </c>
      <c r="I111" s="582">
        <f t="shared" si="4"/>
        <v>6.1140170913911544E-3</v>
      </c>
    </row>
    <row r="112" spans="1:9">
      <c r="A112" s="530" t="s">
        <v>492</v>
      </c>
      <c r="B112" s="577">
        <f t="shared" si="4"/>
        <v>0.10139954958737002</v>
      </c>
      <c r="C112" s="577">
        <f t="shared" si="4"/>
        <v>0.16850757847931977</v>
      </c>
      <c r="D112" s="577">
        <f t="shared" si="4"/>
        <v>0.221035722280011</v>
      </c>
      <c r="E112" s="577">
        <f t="shared" si="4"/>
        <v>0.1499439455155212</v>
      </c>
      <c r="F112" s="577" t="str">
        <f t="shared" si="4"/>
        <v>-</v>
      </c>
      <c r="G112" s="578">
        <f t="shared" si="4"/>
        <v>0.14528875221517853</v>
      </c>
      <c r="H112" s="578">
        <f t="shared" si="4"/>
        <v>0.1499439455155212</v>
      </c>
      <c r="I112" s="578">
        <f t="shared" si="4"/>
        <v>0.14534190326146371</v>
      </c>
    </row>
    <row r="113" spans="1:9">
      <c r="A113" s="529" t="s">
        <v>493</v>
      </c>
      <c r="B113" s="581">
        <f t="shared" si="4"/>
        <v>2.4122670407917294E-3</v>
      </c>
      <c r="C113" s="581">
        <f t="shared" si="4"/>
        <v>4.8306267449125719E-3</v>
      </c>
      <c r="D113" s="581">
        <f t="shared" si="4"/>
        <v>8.9438653305560483E-3</v>
      </c>
      <c r="E113" s="581">
        <f t="shared" si="4"/>
        <v>2.4006203202907631E-6</v>
      </c>
      <c r="F113" s="581" t="str">
        <f t="shared" si="4"/>
        <v>-</v>
      </c>
      <c r="G113" s="582">
        <f t="shared" si="4"/>
        <v>4.1738778994229123E-3</v>
      </c>
      <c r="H113" s="582">
        <f t="shared" si="4"/>
        <v>2.4006203202907631E-6</v>
      </c>
      <c r="I113" s="582">
        <f t="shared" si="4"/>
        <v>4.1262396989437105E-3</v>
      </c>
    </row>
    <row r="114" spans="1:9">
      <c r="A114" s="587" t="s">
        <v>494</v>
      </c>
      <c r="B114" s="595">
        <f t="shared" si="4"/>
        <v>1.1773564055826246E-3</v>
      </c>
      <c r="C114" s="595">
        <f t="shared" si="4"/>
        <v>4.3083585894896394E-3</v>
      </c>
      <c r="D114" s="595">
        <f t="shared" si="4"/>
        <v>1.0053319821974278E-2</v>
      </c>
      <c r="E114" s="595">
        <f t="shared" si="4"/>
        <v>3.2408374323925303E-5</v>
      </c>
      <c r="F114" s="595" t="str">
        <f t="shared" si="4"/>
        <v>-</v>
      </c>
      <c r="G114" s="596">
        <f t="shared" si="4"/>
        <v>3.4920818997446739E-3</v>
      </c>
      <c r="H114" s="596">
        <f t="shared" si="4"/>
        <v>3.2408374323925303E-5</v>
      </c>
      <c r="I114" s="596">
        <f t="shared" si="4"/>
        <v>3.4525838522971013E-3</v>
      </c>
    </row>
    <row r="115" spans="1:9">
      <c r="A115" s="529" t="s">
        <v>495</v>
      </c>
      <c r="B115" s="581">
        <f t="shared" ref="B115:I124" si="5">IF(B49="-","-",B49/B$61)</f>
        <v>1.6490065462857882E-2</v>
      </c>
      <c r="C115" s="581">
        <f t="shared" si="5"/>
        <v>3.0443994589589216E-2</v>
      </c>
      <c r="D115" s="581">
        <f t="shared" si="5"/>
        <v>4.0047237316385535E-2</v>
      </c>
      <c r="E115" s="581">
        <f t="shared" si="5"/>
        <v>8.1465050569067034E-3</v>
      </c>
      <c r="F115" s="581" t="str">
        <f t="shared" si="5"/>
        <v>-</v>
      </c>
      <c r="G115" s="582">
        <f t="shared" si="5"/>
        <v>2.55091232095127E-2</v>
      </c>
      <c r="H115" s="582">
        <f t="shared" si="5"/>
        <v>8.1465050569067034E-3</v>
      </c>
      <c r="I115" s="582">
        <f t="shared" si="5"/>
        <v>2.5310899662251196E-2</v>
      </c>
    </row>
    <row r="116" spans="1:9" s="7" customFormat="1">
      <c r="A116" s="554" t="s">
        <v>496</v>
      </c>
      <c r="B116" s="575">
        <f t="shared" si="5"/>
        <v>4.8043968723000291E-2</v>
      </c>
      <c r="C116" s="575">
        <f t="shared" si="5"/>
        <v>6.132986025191358E-2</v>
      </c>
      <c r="D116" s="575">
        <f t="shared" si="5"/>
        <v>7.0034485771776234E-2</v>
      </c>
      <c r="E116" s="575">
        <f t="shared" si="5"/>
        <v>0.12162502790721121</v>
      </c>
      <c r="F116" s="575" t="str">
        <f t="shared" si="5"/>
        <v>-</v>
      </c>
      <c r="G116" s="576">
        <f t="shared" si="5"/>
        <v>5.6595666222675638E-2</v>
      </c>
      <c r="H116" s="576">
        <f t="shared" si="5"/>
        <v>0.12162502790721121</v>
      </c>
      <c r="I116" s="576">
        <f t="shared" si="5"/>
        <v>5.7338090149291671E-2</v>
      </c>
    </row>
    <row r="117" spans="1:9">
      <c r="A117" s="528" t="s">
        <v>497</v>
      </c>
      <c r="B117" s="571">
        <f t="shared" si="5"/>
        <v>7.9682815254985551E-3</v>
      </c>
      <c r="C117" s="571">
        <f t="shared" si="5"/>
        <v>6.6388401163213831E-3</v>
      </c>
      <c r="D117" s="571">
        <f t="shared" si="5"/>
        <v>2.5509929258596088E-3</v>
      </c>
      <c r="E117" s="571" t="str">
        <f t="shared" si="5"/>
        <v>-</v>
      </c>
      <c r="F117" s="571" t="str">
        <f t="shared" si="5"/>
        <v>-</v>
      </c>
      <c r="G117" s="572">
        <f t="shared" si="5"/>
        <v>6.8517829557986467E-3</v>
      </c>
      <c r="H117" s="572" t="str">
        <f t="shared" si="5"/>
        <v>-</v>
      </c>
      <c r="I117" s="572">
        <f t="shared" si="5"/>
        <v>6.7735582180059074E-3</v>
      </c>
    </row>
    <row r="118" spans="1:9">
      <c r="A118" s="527" t="s">
        <v>498</v>
      </c>
      <c r="B118" s="569">
        <f t="shared" si="5"/>
        <v>2.8259465300893506E-3</v>
      </c>
      <c r="C118" s="569">
        <f t="shared" si="5"/>
        <v>7.0567144963558084E-3</v>
      </c>
      <c r="D118" s="569">
        <f t="shared" si="5"/>
        <v>1.0534003634455264E-2</v>
      </c>
      <c r="E118" s="569">
        <f t="shared" si="5"/>
        <v>1.564004138669432E-3</v>
      </c>
      <c r="F118" s="569" t="str">
        <f t="shared" si="5"/>
        <v>-</v>
      </c>
      <c r="G118" s="570">
        <f t="shared" si="5"/>
        <v>5.6063356612354523E-3</v>
      </c>
      <c r="H118" s="570">
        <f t="shared" si="5"/>
        <v>1.564004138669432E-3</v>
      </c>
      <c r="I118" s="570">
        <f t="shared" si="5"/>
        <v>5.5601856252868245E-3</v>
      </c>
    </row>
    <row r="119" spans="1:9">
      <c r="A119" s="528" t="s">
        <v>499</v>
      </c>
      <c r="B119" s="571">
        <f t="shared" si="5"/>
        <v>3.4403650156953763E-2</v>
      </c>
      <c r="C119" s="571">
        <f t="shared" si="5"/>
        <v>4.5961066862485488E-2</v>
      </c>
      <c r="D119" s="571">
        <f t="shared" si="5"/>
        <v>5.4861053992026898E-2</v>
      </c>
      <c r="E119" s="571">
        <f t="shared" si="5"/>
        <v>0.12006222407870192</v>
      </c>
      <c r="F119" s="571" t="str">
        <f t="shared" si="5"/>
        <v>-</v>
      </c>
      <c r="G119" s="572">
        <f t="shared" si="5"/>
        <v>4.1950422001712853E-2</v>
      </c>
      <c r="H119" s="572">
        <f t="shared" si="5"/>
        <v>0.12006222407870192</v>
      </c>
      <c r="I119" s="572">
        <f t="shared" si="5"/>
        <v>4.2842190454905504E-2</v>
      </c>
    </row>
    <row r="120" spans="1:9">
      <c r="A120" s="527" t="s">
        <v>500</v>
      </c>
      <c r="B120" s="569">
        <f t="shared" si="5"/>
        <v>2.8460905104586184E-3</v>
      </c>
      <c r="C120" s="569">
        <f t="shared" si="5"/>
        <v>1.673238776750905E-3</v>
      </c>
      <c r="D120" s="569">
        <f t="shared" si="5"/>
        <v>2.0886062204349956E-3</v>
      </c>
      <c r="E120" s="569">
        <f t="shared" si="5"/>
        <v>0</v>
      </c>
      <c r="F120" s="569" t="str">
        <f t="shared" si="5"/>
        <v>-</v>
      </c>
      <c r="G120" s="570">
        <f t="shared" si="5"/>
        <v>2.1871117420602373E-3</v>
      </c>
      <c r="H120" s="570">
        <f t="shared" si="5"/>
        <v>0</v>
      </c>
      <c r="I120" s="570">
        <f t="shared" si="5"/>
        <v>2.1621421474817496E-3</v>
      </c>
    </row>
    <row r="121" spans="1:9" s="7" customFormat="1">
      <c r="A121" s="526" t="s">
        <v>501</v>
      </c>
      <c r="B121" s="573">
        <f t="shared" si="5"/>
        <v>4.640269137119904E-2</v>
      </c>
      <c r="C121" s="573">
        <f t="shared" si="5"/>
        <v>7.4115717112729906E-2</v>
      </c>
      <c r="D121" s="573">
        <f t="shared" si="5"/>
        <v>6.2858770786667878E-2</v>
      </c>
      <c r="E121" s="573">
        <f t="shared" si="5"/>
        <v>0.19537448476686375</v>
      </c>
      <c r="F121" s="573" t="str">
        <f t="shared" si="5"/>
        <v>-</v>
      </c>
      <c r="G121" s="574">
        <f t="shared" si="5"/>
        <v>6.1856300746654297E-2</v>
      </c>
      <c r="H121" s="574">
        <f t="shared" si="5"/>
        <v>0.19537448476686375</v>
      </c>
      <c r="I121" s="574">
        <f t="shared" si="5"/>
        <v>6.3380642905764242E-2</v>
      </c>
    </row>
    <row r="122" spans="1:9">
      <c r="A122" s="527" t="s">
        <v>502</v>
      </c>
      <c r="B122" s="569">
        <f t="shared" si="5"/>
        <v>2.1779333020960571E-2</v>
      </c>
      <c r="C122" s="569">
        <f t="shared" si="5"/>
        <v>4.1595546083240502E-2</v>
      </c>
      <c r="D122" s="569">
        <f t="shared" si="5"/>
        <v>4.4377666653727582E-2</v>
      </c>
      <c r="E122" s="569">
        <f t="shared" si="5"/>
        <v>0.17253618334977758</v>
      </c>
      <c r="F122" s="569" t="str">
        <f t="shared" si="5"/>
        <v>-</v>
      </c>
      <c r="G122" s="570">
        <f t="shared" si="5"/>
        <v>3.3707461928343646E-2</v>
      </c>
      <c r="H122" s="570">
        <f t="shared" si="5"/>
        <v>0.17253618334977758</v>
      </c>
      <c r="I122" s="570">
        <f t="shared" si="5"/>
        <v>3.5292432264040968E-2</v>
      </c>
    </row>
    <row r="123" spans="1:9">
      <c r="A123" s="528" t="s">
        <v>503</v>
      </c>
      <c r="B123" s="571">
        <f t="shared" si="5"/>
        <v>2.5411885151550444E-4</v>
      </c>
      <c r="C123" s="571">
        <f t="shared" si="5"/>
        <v>2.9560551722599321E-4</v>
      </c>
      <c r="D123" s="571">
        <f t="shared" si="5"/>
        <v>4.0527237124864411E-4</v>
      </c>
      <c r="E123" s="571">
        <f t="shared" si="5"/>
        <v>6.7217368968141363E-5</v>
      </c>
      <c r="F123" s="571" t="str">
        <f t="shared" si="5"/>
        <v>-</v>
      </c>
      <c r="G123" s="572">
        <f t="shared" si="5"/>
        <v>2.8750901350668582E-4</v>
      </c>
      <c r="H123" s="572">
        <f t="shared" si="5"/>
        <v>6.7217368968141363E-5</v>
      </c>
      <c r="I123" s="572">
        <f t="shared" si="5"/>
        <v>2.849940121383577E-4</v>
      </c>
    </row>
    <row r="124" spans="1:9">
      <c r="A124" s="527" t="s">
        <v>504</v>
      </c>
      <c r="B124" s="569">
        <f t="shared" si="5"/>
        <v>1.7988032782889195E-2</v>
      </c>
      <c r="C124" s="569">
        <f t="shared" si="5"/>
        <v>2.1486099942960243E-2</v>
      </c>
      <c r="D124" s="569">
        <f t="shared" si="5"/>
        <v>1.284491115557517E-2</v>
      </c>
      <c r="E124" s="569">
        <f t="shared" si="5"/>
        <v>2.1178272465605111E-2</v>
      </c>
      <c r="F124" s="569" t="str">
        <f t="shared" si="5"/>
        <v>-</v>
      </c>
      <c r="G124" s="570">
        <f t="shared" si="5"/>
        <v>1.9353358530421264E-2</v>
      </c>
      <c r="H124" s="570">
        <f t="shared" si="5"/>
        <v>2.1178272465605111E-2</v>
      </c>
      <c r="I124" s="570">
        <f t="shared" si="5"/>
        <v>1.9374193602405849E-2</v>
      </c>
    </row>
    <row r="125" spans="1:9">
      <c r="A125" s="528" t="s">
        <v>505</v>
      </c>
      <c r="B125" s="571">
        <f t="shared" ref="B125:I127" si="6">IF(B59="-","-",B59/B$61)</f>
        <v>2.5805285238762027E-3</v>
      </c>
      <c r="C125" s="571">
        <f t="shared" si="6"/>
        <v>5.2279325312035224E-3</v>
      </c>
      <c r="D125" s="571">
        <f t="shared" si="6"/>
        <v>5.2310916071169923E-3</v>
      </c>
      <c r="E125" s="571">
        <f t="shared" si="6"/>
        <v>1.5928115825129213E-3</v>
      </c>
      <c r="F125" s="571" t="str">
        <f t="shared" si="6"/>
        <v>-</v>
      </c>
      <c r="G125" s="572">
        <f t="shared" si="6"/>
        <v>4.144241224678334E-3</v>
      </c>
      <c r="H125" s="572">
        <f t="shared" si="6"/>
        <v>1.5928115825129213E-3</v>
      </c>
      <c r="I125" s="572">
        <f t="shared" si="6"/>
        <v>4.1151123662584027E-3</v>
      </c>
    </row>
    <row r="126" spans="1:9" s="7" customFormat="1">
      <c r="A126" s="554" t="s">
        <v>506</v>
      </c>
      <c r="B126" s="575">
        <f t="shared" si="6"/>
        <v>0.30194699187740542</v>
      </c>
      <c r="C126" s="575">
        <f t="shared" si="6"/>
        <v>7.6430772194254051E-2</v>
      </c>
      <c r="D126" s="575">
        <f t="shared" si="6"/>
        <v>9.436057510372492E-2</v>
      </c>
      <c r="E126" s="575">
        <f t="shared" si="6"/>
        <v>0.1123754378131309</v>
      </c>
      <c r="F126" s="575" t="str">
        <f t="shared" si="6"/>
        <v>-</v>
      </c>
      <c r="G126" s="576">
        <f t="shared" si="6"/>
        <v>0.17022026522827785</v>
      </c>
      <c r="H126" s="576">
        <f t="shared" si="6"/>
        <v>0.1123754378131309</v>
      </c>
      <c r="I126" s="576">
        <f t="shared" si="6"/>
        <v>0.16955987137406373</v>
      </c>
    </row>
    <row r="127" spans="1:9">
      <c r="A127" s="563" t="s">
        <v>508</v>
      </c>
      <c r="B127" s="585">
        <f t="shared" si="6"/>
        <v>1</v>
      </c>
      <c r="C127" s="585">
        <f t="shared" si="6"/>
        <v>1</v>
      </c>
      <c r="D127" s="585">
        <f t="shared" si="6"/>
        <v>1</v>
      </c>
      <c r="E127" s="585">
        <f t="shared" si="6"/>
        <v>1</v>
      </c>
      <c r="F127" s="585" t="str">
        <f t="shared" si="6"/>
        <v>-</v>
      </c>
      <c r="G127" s="585">
        <f t="shared" si="6"/>
        <v>1</v>
      </c>
      <c r="H127" s="585">
        <f t="shared" si="6"/>
        <v>1</v>
      </c>
      <c r="I127" s="585">
        <f t="shared" si="6"/>
        <v>1</v>
      </c>
    </row>
    <row r="128" spans="1:9">
      <c r="A128" s="566" t="s">
        <v>547</v>
      </c>
      <c r="B128" s="3"/>
      <c r="C128" s="213"/>
      <c r="D128" s="3"/>
      <c r="E128" s="3"/>
      <c r="F128" s="213"/>
      <c r="G128" s="3"/>
      <c r="H128" s="3"/>
      <c r="I128" s="3"/>
    </row>
    <row r="129" spans="1:9">
      <c r="A129" s="38" t="s">
        <v>568</v>
      </c>
      <c r="B129" s="3"/>
      <c r="C129" s="213"/>
      <c r="D129" s="3"/>
      <c r="E129" s="3"/>
      <c r="F129" s="213"/>
      <c r="G129" s="3"/>
      <c r="H129" s="3"/>
      <c r="I129" s="3"/>
    </row>
    <row r="130" spans="1:9">
      <c r="A130" s="244" t="s">
        <v>339</v>
      </c>
      <c r="B130" s="3"/>
      <c r="C130" s="213"/>
      <c r="D130" s="3"/>
      <c r="E130" s="3"/>
      <c r="F130" s="213"/>
      <c r="G130" s="3"/>
      <c r="H130" s="3"/>
      <c r="I130" s="3"/>
    </row>
    <row r="133" spans="1:9" ht="16.5">
      <c r="A133" s="88" t="s">
        <v>565</v>
      </c>
    </row>
    <row r="134" spans="1:9" ht="13.5" thickBot="1">
      <c r="A134" s="206"/>
      <c r="I134" s="444" t="s">
        <v>518</v>
      </c>
    </row>
    <row r="135" spans="1:9">
      <c r="A135" s="205" t="s">
        <v>545</v>
      </c>
      <c r="B135" s="531" t="s">
        <v>104</v>
      </c>
      <c r="C135" s="531" t="s">
        <v>105</v>
      </c>
      <c r="D135" s="531" t="s">
        <v>106</v>
      </c>
      <c r="E135" s="531" t="s">
        <v>377</v>
      </c>
      <c r="F135" s="532">
        <v>300000</v>
      </c>
      <c r="G135" s="533" t="s">
        <v>563</v>
      </c>
      <c r="H135" s="533" t="s">
        <v>563</v>
      </c>
      <c r="I135" s="533" t="s">
        <v>527</v>
      </c>
    </row>
    <row r="136" spans="1:9">
      <c r="A136" s="204"/>
      <c r="B136" s="534" t="s">
        <v>40</v>
      </c>
      <c r="C136" s="534" t="s">
        <v>40</v>
      </c>
      <c r="D136" s="534" t="s">
        <v>40</v>
      </c>
      <c r="E136" s="534" t="s">
        <v>40</v>
      </c>
      <c r="F136" s="534" t="s">
        <v>42</v>
      </c>
      <c r="G136" s="535" t="s">
        <v>513</v>
      </c>
      <c r="H136" s="535" t="s">
        <v>398</v>
      </c>
      <c r="I136" s="535" t="s">
        <v>566</v>
      </c>
    </row>
    <row r="137" spans="1:9" ht="13.5" thickBot="1">
      <c r="A137" s="207"/>
      <c r="B137" s="536" t="s">
        <v>107</v>
      </c>
      <c r="C137" s="536" t="s">
        <v>108</v>
      </c>
      <c r="D137" s="536" t="s">
        <v>109</v>
      </c>
      <c r="E137" s="536" t="s">
        <v>378</v>
      </c>
      <c r="F137" s="536" t="s">
        <v>110</v>
      </c>
      <c r="G137" s="537" t="s">
        <v>398</v>
      </c>
      <c r="H137" s="537" t="s">
        <v>110</v>
      </c>
      <c r="I137" s="537" t="s">
        <v>514</v>
      </c>
    </row>
    <row r="139" spans="1:9">
      <c r="A139" s="549" t="s">
        <v>462</v>
      </c>
      <c r="B139" s="550">
        <v>64.274100000000004</v>
      </c>
      <c r="C139" s="550">
        <v>68.292100000000005</v>
      </c>
      <c r="D139" s="550">
        <v>69.437299999999993</v>
      </c>
      <c r="E139" s="550">
        <v>68.745699999999999</v>
      </c>
      <c r="F139" s="567" t="s">
        <v>93</v>
      </c>
      <c r="G139" s="551">
        <v>66.757900000000006</v>
      </c>
      <c r="H139" s="551">
        <v>68.745699999999999</v>
      </c>
      <c r="I139" s="551">
        <v>66.777699999999996</v>
      </c>
    </row>
    <row r="140" spans="1:9">
      <c r="A140" s="527" t="s">
        <v>463</v>
      </c>
      <c r="B140" s="541">
        <v>57.492100000000001</v>
      </c>
      <c r="C140" s="541">
        <v>62.703000000000003</v>
      </c>
      <c r="D140" s="541">
        <v>66.897400000000005</v>
      </c>
      <c r="E140" s="541">
        <v>67.478499999999997</v>
      </c>
      <c r="F140" s="569" t="s">
        <v>93</v>
      </c>
      <c r="G140" s="272">
        <v>60.956600000000002</v>
      </c>
      <c r="H140" s="272">
        <v>67.478499999999997</v>
      </c>
      <c r="I140" s="272">
        <v>61.021299999999997</v>
      </c>
    </row>
    <row r="141" spans="1:9">
      <c r="A141" s="528" t="s">
        <v>464</v>
      </c>
      <c r="B141" s="542">
        <v>1.1636</v>
      </c>
      <c r="C141" s="542">
        <v>1.8647</v>
      </c>
      <c r="D141" s="542">
        <v>1.0550999999999999</v>
      </c>
      <c r="E141" s="542">
        <v>1.2672000000000001</v>
      </c>
      <c r="F141" s="571" t="s">
        <v>93</v>
      </c>
      <c r="G141" s="543">
        <v>1.5064</v>
      </c>
      <c r="H141" s="543">
        <v>1.2672000000000001</v>
      </c>
      <c r="I141" s="543">
        <v>1.504</v>
      </c>
    </row>
    <row r="142" spans="1:9">
      <c r="A142" s="527" t="s">
        <v>465</v>
      </c>
      <c r="B142" s="541">
        <v>4.7399999999999998E-2</v>
      </c>
      <c r="C142" s="541">
        <v>6.4600000000000005E-2</v>
      </c>
      <c r="D142" s="541" t="s">
        <v>93</v>
      </c>
      <c r="E142" s="541" t="s">
        <v>93</v>
      </c>
      <c r="F142" s="569" t="s">
        <v>93</v>
      </c>
      <c r="G142" s="272">
        <v>5.1799999999999999E-2</v>
      </c>
      <c r="H142" s="272" t="s">
        <v>93</v>
      </c>
      <c r="I142" s="272">
        <v>5.1299999999999998E-2</v>
      </c>
    </row>
    <row r="143" spans="1:9">
      <c r="A143" s="526" t="s">
        <v>466</v>
      </c>
      <c r="B143" s="552">
        <v>4.3296000000000001</v>
      </c>
      <c r="C143" s="552">
        <v>10.083399999999999</v>
      </c>
      <c r="D143" s="552">
        <v>5.8513999999999999</v>
      </c>
      <c r="E143" s="552" t="s">
        <v>93</v>
      </c>
      <c r="F143" s="573" t="s">
        <v>93</v>
      </c>
      <c r="G143" s="553">
        <v>7.3593999999999999</v>
      </c>
      <c r="H143" s="553" t="s">
        <v>93</v>
      </c>
      <c r="I143" s="553">
        <v>7.2862999999999998</v>
      </c>
    </row>
    <row r="144" spans="1:9">
      <c r="A144" s="527" t="s">
        <v>467</v>
      </c>
      <c r="B144" s="541">
        <v>0.59540000000000004</v>
      </c>
      <c r="C144" s="541">
        <v>0.98450000000000004</v>
      </c>
      <c r="D144" s="541">
        <v>7.5800000000000006E-2</v>
      </c>
      <c r="E144" s="541" t="s">
        <v>93</v>
      </c>
      <c r="F144" s="569" t="s">
        <v>93</v>
      </c>
      <c r="G144" s="272">
        <v>0.74439999999999995</v>
      </c>
      <c r="H144" s="272" t="s">
        <v>93</v>
      </c>
      <c r="I144" s="272">
        <v>0.73699999999999999</v>
      </c>
    </row>
    <row r="145" spans="1:9">
      <c r="A145" s="528" t="s">
        <v>468</v>
      </c>
      <c r="B145" s="542">
        <v>2.9426999999999999</v>
      </c>
      <c r="C145" s="542">
        <v>7.7553999999999998</v>
      </c>
      <c r="D145" s="542">
        <v>5.7127999999999997</v>
      </c>
      <c r="E145" s="542" t="s">
        <v>93</v>
      </c>
      <c r="F145" s="571" t="s">
        <v>93</v>
      </c>
      <c r="G145" s="543">
        <v>5.6113</v>
      </c>
      <c r="H145" s="543" t="s">
        <v>93</v>
      </c>
      <c r="I145" s="543">
        <v>5.5556000000000001</v>
      </c>
    </row>
    <row r="146" spans="1:9">
      <c r="A146" s="527" t="s">
        <v>469</v>
      </c>
      <c r="B146" s="541">
        <v>0.21129999999999999</v>
      </c>
      <c r="C146" s="541">
        <v>0.46489999999999998</v>
      </c>
      <c r="D146" s="541">
        <v>4.8599999999999997E-2</v>
      </c>
      <c r="E146" s="541" t="s">
        <v>93</v>
      </c>
      <c r="F146" s="569" t="s">
        <v>93</v>
      </c>
      <c r="G146" s="272">
        <v>0.32419999999999999</v>
      </c>
      <c r="H146" s="272" t="s">
        <v>93</v>
      </c>
      <c r="I146" s="272">
        <v>0.32100000000000001</v>
      </c>
    </row>
    <row r="147" spans="1:9">
      <c r="A147" s="544" t="s">
        <v>470</v>
      </c>
      <c r="B147" s="542">
        <v>0.30149999999999999</v>
      </c>
      <c r="C147" s="542">
        <v>0.50190000000000001</v>
      </c>
      <c r="D147" s="542">
        <v>1.41E-2</v>
      </c>
      <c r="E147" s="542" t="s">
        <v>93</v>
      </c>
      <c r="F147" s="571" t="s">
        <v>93</v>
      </c>
      <c r="G147" s="543">
        <v>0.3765</v>
      </c>
      <c r="H147" s="543" t="s">
        <v>93</v>
      </c>
      <c r="I147" s="543">
        <v>0.37269999999999998</v>
      </c>
    </row>
    <row r="148" spans="1:9">
      <c r="A148" s="554" t="s">
        <v>471</v>
      </c>
      <c r="B148" s="555">
        <v>12.654400000000001</v>
      </c>
      <c r="C148" s="555">
        <v>11.689399999999999</v>
      </c>
      <c r="D148" s="555">
        <v>2.3736999999999999</v>
      </c>
      <c r="E148" s="555" t="s">
        <v>93</v>
      </c>
      <c r="F148" s="575" t="s">
        <v>93</v>
      </c>
      <c r="G148" s="556">
        <v>11.2463</v>
      </c>
      <c r="H148" s="556" t="s">
        <v>93</v>
      </c>
      <c r="I148" s="556">
        <v>11.134600000000001</v>
      </c>
    </row>
    <row r="149" spans="1:9">
      <c r="A149" s="528" t="s">
        <v>529</v>
      </c>
      <c r="B149" s="542">
        <v>1.2523</v>
      </c>
      <c r="C149" s="542">
        <v>0.68859999999999999</v>
      </c>
      <c r="D149" s="542">
        <v>4.8999999999999998E-3</v>
      </c>
      <c r="E149" s="542" t="s">
        <v>93</v>
      </c>
      <c r="F149" s="571" t="s">
        <v>93</v>
      </c>
      <c r="G149" s="543">
        <v>0.8569</v>
      </c>
      <c r="H149" s="543" t="s">
        <v>93</v>
      </c>
      <c r="I149" s="543">
        <v>0.84840000000000004</v>
      </c>
    </row>
    <row r="150" spans="1:9">
      <c r="A150" s="527" t="s">
        <v>473</v>
      </c>
      <c r="B150" s="541">
        <v>6.2317999999999998</v>
      </c>
      <c r="C150" s="541">
        <v>4.6649000000000003</v>
      </c>
      <c r="D150" s="541">
        <v>0.33589999999999998</v>
      </c>
      <c r="E150" s="541" t="s">
        <v>93</v>
      </c>
      <c r="F150" s="569" t="s">
        <v>93</v>
      </c>
      <c r="G150" s="272">
        <v>4.9146999999999998</v>
      </c>
      <c r="H150" s="272" t="s">
        <v>93</v>
      </c>
      <c r="I150" s="272">
        <v>4.8658999999999999</v>
      </c>
    </row>
    <row r="151" spans="1:9">
      <c r="A151" s="544" t="s">
        <v>474</v>
      </c>
      <c r="B151" s="542">
        <v>0.2145</v>
      </c>
      <c r="C151" s="542">
        <v>0.34849999999999998</v>
      </c>
      <c r="D151" s="542">
        <v>0.59019999999999995</v>
      </c>
      <c r="E151" s="542" t="s">
        <v>93</v>
      </c>
      <c r="F151" s="571" t="s">
        <v>93</v>
      </c>
      <c r="G151" s="543">
        <v>0.31559999999999999</v>
      </c>
      <c r="H151" s="543" t="s">
        <v>93</v>
      </c>
      <c r="I151" s="543">
        <v>0.3125</v>
      </c>
    </row>
    <row r="152" spans="1:9">
      <c r="A152" s="527" t="s">
        <v>475</v>
      </c>
      <c r="B152" s="541">
        <v>6.2199999999999998E-2</v>
      </c>
      <c r="C152" s="541">
        <v>0.1447</v>
      </c>
      <c r="D152" s="541">
        <v>1.3331999999999999</v>
      </c>
      <c r="E152" s="541" t="s">
        <v>93</v>
      </c>
      <c r="F152" s="569" t="s">
        <v>93</v>
      </c>
      <c r="G152" s="272">
        <v>0.21779999999999999</v>
      </c>
      <c r="H152" s="272" t="s">
        <v>93</v>
      </c>
      <c r="I152" s="272">
        <v>0.21560000000000001</v>
      </c>
    </row>
    <row r="153" spans="1:9">
      <c r="A153" s="528" t="s">
        <v>476</v>
      </c>
      <c r="B153" s="542">
        <v>3.7179000000000002</v>
      </c>
      <c r="C153" s="542">
        <v>4.3795000000000002</v>
      </c>
      <c r="D153" s="542">
        <v>0</v>
      </c>
      <c r="E153" s="542" t="s">
        <v>93</v>
      </c>
      <c r="F153" s="571" t="s">
        <v>93</v>
      </c>
      <c r="G153" s="543">
        <v>3.7168000000000001</v>
      </c>
      <c r="H153" s="543" t="s">
        <v>93</v>
      </c>
      <c r="I153" s="543">
        <v>3.6798999999999999</v>
      </c>
    </row>
    <row r="154" spans="1:9">
      <c r="A154" s="527" t="s">
        <v>477</v>
      </c>
      <c r="B154" s="541">
        <v>0.72560000000000002</v>
      </c>
      <c r="C154" s="541">
        <v>1.2298</v>
      </c>
      <c r="D154" s="541">
        <v>9.7299999999999998E-2</v>
      </c>
      <c r="E154" s="541" t="s">
        <v>93</v>
      </c>
      <c r="F154" s="569" t="s">
        <v>93</v>
      </c>
      <c r="G154" s="272">
        <v>0.92269999999999996</v>
      </c>
      <c r="H154" s="272" t="s">
        <v>93</v>
      </c>
      <c r="I154" s="272">
        <v>0.91349999999999998</v>
      </c>
    </row>
    <row r="155" spans="1:9">
      <c r="A155" s="526" t="s">
        <v>478</v>
      </c>
      <c r="B155" s="552">
        <v>11.8979</v>
      </c>
      <c r="C155" s="552">
        <v>19.544699999999999</v>
      </c>
      <c r="D155" s="552">
        <v>16.310199999999998</v>
      </c>
      <c r="E155" s="552">
        <v>10.623200000000001</v>
      </c>
      <c r="F155" s="573" t="s">
        <v>93</v>
      </c>
      <c r="G155" s="553">
        <v>16.138999999999999</v>
      </c>
      <c r="H155" s="553">
        <v>10.623200000000001</v>
      </c>
      <c r="I155" s="553">
        <v>16.084199999999999</v>
      </c>
    </row>
    <row r="156" spans="1:9">
      <c r="A156" s="530" t="s">
        <v>530</v>
      </c>
      <c r="B156" s="545">
        <v>0.72719999999999996</v>
      </c>
      <c r="C156" s="545">
        <v>0.59219999999999995</v>
      </c>
      <c r="D156" s="545">
        <v>0.46810000000000002</v>
      </c>
      <c r="E156" s="545">
        <v>0.48759999999999998</v>
      </c>
      <c r="F156" s="577" t="s">
        <v>93</v>
      </c>
      <c r="G156" s="546">
        <v>0.6361</v>
      </c>
      <c r="H156" s="546">
        <v>0.48759999999999998</v>
      </c>
      <c r="I156" s="546">
        <v>0.63460000000000005</v>
      </c>
    </row>
    <row r="157" spans="1:9">
      <c r="A157" s="528" t="s">
        <v>479</v>
      </c>
      <c r="B157" s="542">
        <v>6.3255999999999997</v>
      </c>
      <c r="C157" s="542">
        <v>9.82</v>
      </c>
      <c r="D157" s="542">
        <v>9.8790999999999993</v>
      </c>
      <c r="E157" s="542">
        <v>9.8872999999999998</v>
      </c>
      <c r="F157" s="571" t="s">
        <v>93</v>
      </c>
      <c r="G157" s="543">
        <v>8.4016000000000002</v>
      </c>
      <c r="H157" s="543">
        <v>9.8872999999999998</v>
      </c>
      <c r="I157" s="543">
        <v>8.4163999999999994</v>
      </c>
    </row>
    <row r="158" spans="1:9">
      <c r="A158" s="530" t="s">
        <v>480</v>
      </c>
      <c r="B158" s="545">
        <v>4.2557</v>
      </c>
      <c r="C158" s="545">
        <v>8.0012000000000008</v>
      </c>
      <c r="D158" s="545">
        <v>5.9630000000000001</v>
      </c>
      <c r="E158" s="545">
        <v>0.2482</v>
      </c>
      <c r="F158" s="577" t="s">
        <v>93</v>
      </c>
      <c r="G158" s="546">
        <v>6.2923</v>
      </c>
      <c r="H158" s="546">
        <v>0.2482</v>
      </c>
      <c r="I158" s="546">
        <v>6.2323000000000004</v>
      </c>
    </row>
    <row r="159" spans="1:9">
      <c r="A159" s="526" t="s">
        <v>481</v>
      </c>
      <c r="B159" s="552">
        <v>38.701099999999997</v>
      </c>
      <c r="C159" s="552">
        <v>46.259500000000003</v>
      </c>
      <c r="D159" s="552">
        <v>22.793800000000001</v>
      </c>
      <c r="E159" s="552">
        <v>19.978300000000001</v>
      </c>
      <c r="F159" s="573" t="s">
        <v>93</v>
      </c>
      <c r="G159" s="553">
        <v>41.073700000000002</v>
      </c>
      <c r="H159" s="553">
        <v>19.978300000000001</v>
      </c>
      <c r="I159" s="553">
        <v>40.864199999999997</v>
      </c>
    </row>
    <row r="160" spans="1:9">
      <c r="A160" s="527" t="s">
        <v>531</v>
      </c>
      <c r="B160" s="541">
        <v>1.1046</v>
      </c>
      <c r="C160" s="541">
        <v>1.4815</v>
      </c>
      <c r="D160" s="541">
        <v>0.89710000000000001</v>
      </c>
      <c r="E160" s="541">
        <v>0.14760000000000001</v>
      </c>
      <c r="F160" s="569" t="s">
        <v>93</v>
      </c>
      <c r="G160" s="272">
        <v>1.2755000000000001</v>
      </c>
      <c r="H160" s="272">
        <v>0.14760000000000001</v>
      </c>
      <c r="I160" s="272">
        <v>1.2643</v>
      </c>
    </row>
    <row r="161" spans="1:9">
      <c r="A161" s="528" t="s">
        <v>482</v>
      </c>
      <c r="B161" s="542">
        <v>23.229299999999999</v>
      </c>
      <c r="C161" s="542">
        <v>31.578099999999999</v>
      </c>
      <c r="D161" s="542">
        <v>14.334899999999999</v>
      </c>
      <c r="E161" s="542">
        <v>17.3352</v>
      </c>
      <c r="F161" s="571" t="s">
        <v>93</v>
      </c>
      <c r="G161" s="543">
        <v>26.628900000000002</v>
      </c>
      <c r="H161" s="543">
        <v>17.3352</v>
      </c>
      <c r="I161" s="543">
        <v>26.5366</v>
      </c>
    </row>
    <row r="162" spans="1:9">
      <c r="A162" s="527" t="s">
        <v>483</v>
      </c>
      <c r="B162" s="541">
        <v>12.342499999999999</v>
      </c>
      <c r="C162" s="541">
        <v>10.9642</v>
      </c>
      <c r="D162" s="541">
        <v>7.5277000000000003</v>
      </c>
      <c r="E162" s="541">
        <v>2.4954000000000001</v>
      </c>
      <c r="F162" s="569" t="s">
        <v>93</v>
      </c>
      <c r="G162" s="272">
        <v>11.2172</v>
      </c>
      <c r="H162" s="272">
        <v>2.4954000000000001</v>
      </c>
      <c r="I162" s="272">
        <v>11.130599999999999</v>
      </c>
    </row>
    <row r="163" spans="1:9">
      <c r="A163" s="526" t="s">
        <v>484</v>
      </c>
      <c r="B163" s="552">
        <v>26.3689</v>
      </c>
      <c r="C163" s="552">
        <v>31.6998</v>
      </c>
      <c r="D163" s="552">
        <v>19.5989</v>
      </c>
      <c r="E163" s="552">
        <v>48.527900000000002</v>
      </c>
      <c r="F163" s="573" t="s">
        <v>93</v>
      </c>
      <c r="G163" s="553">
        <v>28.441700000000001</v>
      </c>
      <c r="H163" s="553">
        <v>48.527900000000002</v>
      </c>
      <c r="I163" s="553">
        <v>28.641200000000001</v>
      </c>
    </row>
    <row r="164" spans="1:9">
      <c r="A164" s="527" t="s">
        <v>532</v>
      </c>
      <c r="B164" s="541">
        <v>2.4357000000000002</v>
      </c>
      <c r="C164" s="541">
        <v>2.7572999999999999</v>
      </c>
      <c r="D164" s="541">
        <v>0.94130000000000003</v>
      </c>
      <c r="E164" s="541">
        <v>0.72140000000000004</v>
      </c>
      <c r="F164" s="569" t="s">
        <v>93</v>
      </c>
      <c r="G164" s="272">
        <v>2.4632999999999998</v>
      </c>
      <c r="H164" s="272">
        <v>0.72140000000000004</v>
      </c>
      <c r="I164" s="272">
        <v>2.4460000000000002</v>
      </c>
    </row>
    <row r="165" spans="1:9">
      <c r="A165" s="528" t="s">
        <v>485</v>
      </c>
      <c r="B165" s="542">
        <v>1.4301999999999999</v>
      </c>
      <c r="C165" s="542">
        <v>0.30909999999999999</v>
      </c>
      <c r="D165" s="542">
        <v>0.29620000000000002</v>
      </c>
      <c r="E165" s="542">
        <v>2.7618999999999998</v>
      </c>
      <c r="F165" s="571" t="s">
        <v>93</v>
      </c>
      <c r="G165" s="543">
        <v>0.76470000000000005</v>
      </c>
      <c r="H165" s="543">
        <v>2.7618999999999998</v>
      </c>
      <c r="I165" s="543">
        <v>0.78449999999999998</v>
      </c>
    </row>
    <row r="166" spans="1:9">
      <c r="A166" s="530" t="s">
        <v>486</v>
      </c>
      <c r="B166" s="545">
        <v>13.624499999999999</v>
      </c>
      <c r="C166" s="545">
        <v>20.193300000000001</v>
      </c>
      <c r="D166" s="545">
        <v>11.619199999999999</v>
      </c>
      <c r="E166" s="545">
        <v>1.325</v>
      </c>
      <c r="F166" s="577" t="s">
        <v>93</v>
      </c>
      <c r="G166" s="546">
        <v>16.747399999999999</v>
      </c>
      <c r="H166" s="546">
        <v>1.325</v>
      </c>
      <c r="I166" s="546">
        <v>16.5943</v>
      </c>
    </row>
    <row r="167" spans="1:9">
      <c r="A167" s="529" t="s">
        <v>487</v>
      </c>
      <c r="B167" s="542">
        <v>0.02</v>
      </c>
      <c r="C167" s="542">
        <v>5.3199999999999997E-2</v>
      </c>
      <c r="D167" s="542">
        <v>0.28389999999999999</v>
      </c>
      <c r="E167" s="542">
        <v>3.39E-2</v>
      </c>
      <c r="F167" s="571" t="s">
        <v>93</v>
      </c>
      <c r="G167" s="543">
        <v>6.0400000000000002E-2</v>
      </c>
      <c r="H167" s="543">
        <v>3.39E-2</v>
      </c>
      <c r="I167" s="543">
        <v>6.0100000000000001E-2</v>
      </c>
    </row>
    <row r="168" spans="1:9">
      <c r="A168" s="530" t="s">
        <v>488</v>
      </c>
      <c r="B168" s="541">
        <v>2.1791</v>
      </c>
      <c r="C168" s="541">
        <v>1.7139</v>
      </c>
      <c r="D168" s="541">
        <v>1.5249999999999999</v>
      </c>
      <c r="E168" s="541">
        <v>0.51580000000000004</v>
      </c>
      <c r="F168" s="569" t="s">
        <v>93</v>
      </c>
      <c r="G168" s="272">
        <v>1.8865000000000001</v>
      </c>
      <c r="H168" s="272">
        <v>0.51580000000000004</v>
      </c>
      <c r="I168" s="272">
        <v>1.8729</v>
      </c>
    </row>
    <row r="169" spans="1:9">
      <c r="A169" s="529" t="s">
        <v>489</v>
      </c>
      <c r="B169" s="547">
        <v>4.6635</v>
      </c>
      <c r="C169" s="547">
        <v>5.5660999999999996</v>
      </c>
      <c r="D169" s="547">
        <v>4.9332000000000003</v>
      </c>
      <c r="E169" s="547">
        <v>43.169800000000002</v>
      </c>
      <c r="F169" s="581" t="s">
        <v>93</v>
      </c>
      <c r="G169" s="548">
        <v>5.1416000000000004</v>
      </c>
      <c r="H169" s="548">
        <v>43.169800000000002</v>
      </c>
      <c r="I169" s="548">
        <v>5.5193000000000003</v>
      </c>
    </row>
    <row r="170" spans="1:9" s="7" customFormat="1">
      <c r="A170" s="560" t="s">
        <v>567</v>
      </c>
      <c r="B170" s="561">
        <v>1.4524999999999999</v>
      </c>
      <c r="C170" s="561">
        <v>3.4607999999999999</v>
      </c>
      <c r="D170" s="561">
        <v>3.0049999999999999</v>
      </c>
      <c r="E170" s="561">
        <v>6.5316999999999998</v>
      </c>
      <c r="F170" s="579" t="s">
        <v>93</v>
      </c>
      <c r="G170" s="562">
        <v>2.6017000000000001</v>
      </c>
      <c r="H170" s="562">
        <v>6.5316999999999998</v>
      </c>
      <c r="I170" s="562">
        <v>2.6406999999999998</v>
      </c>
    </row>
    <row r="171" spans="1:9">
      <c r="A171" s="529" t="s">
        <v>533</v>
      </c>
      <c r="B171" s="547">
        <v>0.88849999999999996</v>
      </c>
      <c r="C171" s="547">
        <v>1.9126000000000001</v>
      </c>
      <c r="D171" s="547">
        <v>2.2784</v>
      </c>
      <c r="E171" s="547">
        <v>6.5316999999999998</v>
      </c>
      <c r="F171" s="581" t="s">
        <v>93</v>
      </c>
      <c r="G171" s="548">
        <v>1.5282</v>
      </c>
      <c r="H171" s="548">
        <v>6.5316999999999998</v>
      </c>
      <c r="I171" s="548">
        <v>1.5779000000000001</v>
      </c>
    </row>
    <row r="172" spans="1:9">
      <c r="A172" s="530" t="s">
        <v>714</v>
      </c>
      <c r="B172" s="545">
        <v>0.40510000000000002</v>
      </c>
      <c r="C172" s="545">
        <v>1.2938000000000001</v>
      </c>
      <c r="D172" s="545">
        <v>0.72660000000000002</v>
      </c>
      <c r="E172" s="545" t="s">
        <v>93</v>
      </c>
      <c r="F172" s="577" t="s">
        <v>93</v>
      </c>
      <c r="G172" s="546">
        <v>0.88080000000000003</v>
      </c>
      <c r="H172" s="546" t="s">
        <v>93</v>
      </c>
      <c r="I172" s="546">
        <v>0.87209999999999999</v>
      </c>
    </row>
    <row r="173" spans="1:9">
      <c r="A173" s="557" t="s">
        <v>490</v>
      </c>
      <c r="B173" s="558">
        <v>53.235500000000002</v>
      </c>
      <c r="C173" s="558">
        <v>89.253600000000006</v>
      </c>
      <c r="D173" s="558">
        <v>105.5548</v>
      </c>
      <c r="E173" s="558">
        <v>76.149199999999993</v>
      </c>
      <c r="F173" s="583" t="s">
        <v>93</v>
      </c>
      <c r="G173" s="559">
        <v>76.042900000000003</v>
      </c>
      <c r="H173" s="559">
        <v>76.149199999999993</v>
      </c>
      <c r="I173" s="559">
        <v>76.043999999999997</v>
      </c>
    </row>
    <row r="174" spans="1:9">
      <c r="A174" s="530" t="s">
        <v>534</v>
      </c>
      <c r="B174" s="545">
        <v>5.1512000000000002</v>
      </c>
      <c r="C174" s="545">
        <v>8.3435000000000006</v>
      </c>
      <c r="D174" s="545">
        <v>11.896800000000001</v>
      </c>
      <c r="E174" s="545">
        <v>12.2607</v>
      </c>
      <c r="F174" s="577" t="s">
        <v>93</v>
      </c>
      <c r="G174" s="546">
        <v>7.3619000000000003</v>
      </c>
      <c r="H174" s="546">
        <v>12.2607</v>
      </c>
      <c r="I174" s="546">
        <v>7.4105999999999996</v>
      </c>
    </row>
    <row r="175" spans="1:9">
      <c r="A175" s="529" t="s">
        <v>491</v>
      </c>
      <c r="B175" s="547">
        <v>1.4266000000000001</v>
      </c>
      <c r="C175" s="547">
        <v>2.2888999999999999</v>
      </c>
      <c r="D175" s="547">
        <v>4.8853999999999997</v>
      </c>
      <c r="E175" s="547" t="s">
        <v>93</v>
      </c>
      <c r="F175" s="581" t="s">
        <v>93</v>
      </c>
      <c r="G175" s="548">
        <v>2.1707000000000001</v>
      </c>
      <c r="H175" s="548" t="s">
        <v>93</v>
      </c>
      <c r="I175" s="548">
        <v>2.1490999999999998</v>
      </c>
    </row>
    <row r="176" spans="1:9">
      <c r="A176" s="530" t="s">
        <v>492</v>
      </c>
      <c r="B176" s="545">
        <v>35.767299999999999</v>
      </c>
      <c r="C176" s="545">
        <v>59.927</v>
      </c>
      <c r="D176" s="545">
        <v>70.058199999999999</v>
      </c>
      <c r="E176" s="545">
        <v>60.583500000000001</v>
      </c>
      <c r="F176" s="577" t="s">
        <v>93</v>
      </c>
      <c r="G176" s="546">
        <v>50.993600000000001</v>
      </c>
      <c r="H176" s="546">
        <v>60.583500000000001</v>
      </c>
      <c r="I176" s="546">
        <v>51.088900000000002</v>
      </c>
    </row>
    <row r="177" spans="1:9">
      <c r="A177" s="529" t="s">
        <v>493</v>
      </c>
      <c r="B177" s="547">
        <v>0.85089999999999999</v>
      </c>
      <c r="C177" s="547">
        <v>1.7179</v>
      </c>
      <c r="D177" s="547">
        <v>2.8348</v>
      </c>
      <c r="E177" s="547">
        <v>8.0000000000000004E-4</v>
      </c>
      <c r="F177" s="581" t="s">
        <v>93</v>
      </c>
      <c r="G177" s="548">
        <v>1.4650000000000001</v>
      </c>
      <c r="H177" s="548">
        <v>8.0000000000000004E-4</v>
      </c>
      <c r="I177" s="548">
        <v>1.4503999999999999</v>
      </c>
    </row>
    <row r="178" spans="1:9">
      <c r="A178" s="587" t="s">
        <v>494</v>
      </c>
      <c r="B178" s="593">
        <v>0.4153</v>
      </c>
      <c r="C178" s="593">
        <v>1.5322</v>
      </c>
      <c r="D178" s="593">
        <v>3.1863999999999999</v>
      </c>
      <c r="E178" s="593">
        <v>1.29E-2</v>
      </c>
      <c r="F178" s="595" t="s">
        <v>93</v>
      </c>
      <c r="G178" s="594">
        <v>1.2257</v>
      </c>
      <c r="H178" s="594">
        <v>1.29E-2</v>
      </c>
      <c r="I178" s="594">
        <v>1.2136</v>
      </c>
    </row>
    <row r="179" spans="1:9" s="47" customFormat="1">
      <c r="A179" s="529" t="s">
        <v>495</v>
      </c>
      <c r="B179" s="547">
        <v>5.8166000000000002</v>
      </c>
      <c r="C179" s="547">
        <v>10.8269</v>
      </c>
      <c r="D179" s="547">
        <v>12.693199999999999</v>
      </c>
      <c r="E179" s="547">
        <v>3.2915000000000001</v>
      </c>
      <c r="F179" s="581" t="s">
        <v>93</v>
      </c>
      <c r="G179" s="548">
        <v>8.9532000000000007</v>
      </c>
      <c r="H179" s="548">
        <v>3.2915000000000001</v>
      </c>
      <c r="I179" s="548">
        <v>8.8970000000000002</v>
      </c>
    </row>
    <row r="180" spans="1:9" s="7" customFormat="1">
      <c r="A180" s="554" t="s">
        <v>496</v>
      </c>
      <c r="B180" s="555">
        <v>16.946899999999999</v>
      </c>
      <c r="C180" s="555">
        <v>21.811</v>
      </c>
      <c r="D180" s="555">
        <v>22.197700000000001</v>
      </c>
      <c r="E180" s="555">
        <v>49.141800000000003</v>
      </c>
      <c r="F180" s="575" t="s">
        <v>93</v>
      </c>
      <c r="G180" s="556">
        <v>19.864000000000001</v>
      </c>
      <c r="H180" s="556">
        <v>49.141800000000003</v>
      </c>
      <c r="I180" s="556">
        <v>20.154800000000002</v>
      </c>
    </row>
    <row r="181" spans="1:9">
      <c r="A181" s="528" t="s">
        <v>497</v>
      </c>
      <c r="B181" s="542">
        <v>2.8107000000000002</v>
      </c>
      <c r="C181" s="542">
        <v>2.3610000000000002</v>
      </c>
      <c r="D181" s="542">
        <v>0.8085</v>
      </c>
      <c r="E181" s="542" t="s">
        <v>93</v>
      </c>
      <c r="F181" s="571" t="s">
        <v>93</v>
      </c>
      <c r="G181" s="543">
        <v>2.4047999999999998</v>
      </c>
      <c r="H181" s="543" t="s">
        <v>93</v>
      </c>
      <c r="I181" s="543">
        <v>2.3809999999999998</v>
      </c>
    </row>
    <row r="182" spans="1:9">
      <c r="A182" s="527" t="s">
        <v>498</v>
      </c>
      <c r="B182" s="541">
        <v>0.99680000000000002</v>
      </c>
      <c r="C182" s="541">
        <v>2.5095999999999998</v>
      </c>
      <c r="D182" s="541">
        <v>3.3388</v>
      </c>
      <c r="E182" s="541">
        <v>0.63180000000000003</v>
      </c>
      <c r="F182" s="569" t="s">
        <v>93</v>
      </c>
      <c r="G182" s="272">
        <v>1.9677</v>
      </c>
      <c r="H182" s="272">
        <v>0.63180000000000003</v>
      </c>
      <c r="I182" s="272">
        <v>1.9544999999999999</v>
      </c>
    </row>
    <row r="183" spans="1:9">
      <c r="A183" s="528" t="s">
        <v>499</v>
      </c>
      <c r="B183" s="542">
        <v>12.135400000000001</v>
      </c>
      <c r="C183" s="542">
        <v>16.345300000000002</v>
      </c>
      <c r="D183" s="542">
        <v>17.388400000000001</v>
      </c>
      <c r="E183" s="542">
        <v>48.51</v>
      </c>
      <c r="F183" s="571" t="s">
        <v>93</v>
      </c>
      <c r="G183" s="543">
        <v>14.723800000000001</v>
      </c>
      <c r="H183" s="543">
        <v>48.51</v>
      </c>
      <c r="I183" s="543">
        <v>15.0594</v>
      </c>
    </row>
    <row r="184" spans="1:9">
      <c r="A184" s="527" t="s">
        <v>500</v>
      </c>
      <c r="B184" s="541">
        <v>1.0039</v>
      </c>
      <c r="C184" s="541">
        <v>0.59509999999999996</v>
      </c>
      <c r="D184" s="541">
        <v>0.66200000000000003</v>
      </c>
      <c r="E184" s="541">
        <v>0</v>
      </c>
      <c r="F184" s="569" t="s">
        <v>93</v>
      </c>
      <c r="G184" s="272">
        <v>0.76759999999999995</v>
      </c>
      <c r="H184" s="272">
        <v>0</v>
      </c>
      <c r="I184" s="272">
        <v>0.76</v>
      </c>
    </row>
    <row r="185" spans="1:9" s="7" customFormat="1">
      <c r="A185" s="526" t="s">
        <v>501</v>
      </c>
      <c r="B185" s="552">
        <v>16.367899999999999</v>
      </c>
      <c r="C185" s="552">
        <v>26.358000000000001</v>
      </c>
      <c r="D185" s="552">
        <v>19.923400000000001</v>
      </c>
      <c r="E185" s="552">
        <v>78.939499999999995</v>
      </c>
      <c r="F185" s="573" t="s">
        <v>93</v>
      </c>
      <c r="G185" s="553">
        <v>21.7104</v>
      </c>
      <c r="H185" s="553">
        <v>78.939499999999995</v>
      </c>
      <c r="I185" s="553">
        <v>22.2788</v>
      </c>
    </row>
    <row r="186" spans="1:9" s="47" customFormat="1">
      <c r="A186" s="527" t="s">
        <v>502</v>
      </c>
      <c r="B186" s="541">
        <v>7.6824000000000003</v>
      </c>
      <c r="C186" s="541">
        <v>14.7928</v>
      </c>
      <c r="D186" s="541">
        <v>14.0657</v>
      </c>
      <c r="E186" s="541">
        <v>69.711799999999997</v>
      </c>
      <c r="F186" s="569" t="s">
        <v>93</v>
      </c>
      <c r="G186" s="272">
        <v>11.8307</v>
      </c>
      <c r="H186" s="272">
        <v>69.711799999999997</v>
      </c>
      <c r="I186" s="272">
        <v>12.4056</v>
      </c>
    </row>
    <row r="187" spans="1:9">
      <c r="A187" s="528" t="s">
        <v>503</v>
      </c>
      <c r="B187" s="542">
        <v>8.9599999999999999E-2</v>
      </c>
      <c r="C187" s="542">
        <v>0.1051</v>
      </c>
      <c r="D187" s="542">
        <v>0.12839999999999999</v>
      </c>
      <c r="E187" s="542">
        <v>2.7099999999999999E-2</v>
      </c>
      <c r="F187" s="571" t="s">
        <v>93</v>
      </c>
      <c r="G187" s="543">
        <v>0.1009</v>
      </c>
      <c r="H187" s="543">
        <v>2.7099999999999999E-2</v>
      </c>
      <c r="I187" s="543">
        <v>0.1002</v>
      </c>
    </row>
    <row r="188" spans="1:9">
      <c r="A188" s="527" t="s">
        <v>504</v>
      </c>
      <c r="B188" s="541">
        <v>6.3449999999999998</v>
      </c>
      <c r="C188" s="541">
        <v>7.6412000000000004</v>
      </c>
      <c r="D188" s="541">
        <v>4.0712999999999999</v>
      </c>
      <c r="E188" s="541">
        <v>8.5569000000000006</v>
      </c>
      <c r="F188" s="569" t="s">
        <v>93</v>
      </c>
      <c r="G188" s="272">
        <v>6.7927</v>
      </c>
      <c r="H188" s="272">
        <v>8.5569000000000006</v>
      </c>
      <c r="I188" s="272">
        <v>6.8102</v>
      </c>
    </row>
    <row r="189" spans="1:9">
      <c r="A189" s="528" t="s">
        <v>505</v>
      </c>
      <c r="B189" s="542">
        <v>0.9103</v>
      </c>
      <c r="C189" s="542">
        <v>1.8592</v>
      </c>
      <c r="D189" s="542">
        <v>1.6579999999999999</v>
      </c>
      <c r="E189" s="542">
        <v>0.64370000000000005</v>
      </c>
      <c r="F189" s="571" t="s">
        <v>93</v>
      </c>
      <c r="G189" s="543">
        <v>1.4544999999999999</v>
      </c>
      <c r="H189" s="543">
        <v>0.64370000000000005</v>
      </c>
      <c r="I189" s="543">
        <v>1.4464999999999999</v>
      </c>
    </row>
    <row r="190" spans="1:9" s="7" customFormat="1">
      <c r="A190" s="554" t="s">
        <v>506</v>
      </c>
      <c r="B190" s="555">
        <v>106.5077</v>
      </c>
      <c r="C190" s="555">
        <v>27.1814</v>
      </c>
      <c r="D190" s="555">
        <v>29.908000000000001</v>
      </c>
      <c r="E190" s="555">
        <v>45.404600000000002</v>
      </c>
      <c r="F190" s="575" t="s">
        <v>93</v>
      </c>
      <c r="G190" s="556">
        <v>59.744100000000003</v>
      </c>
      <c r="H190" s="556">
        <v>45.404600000000002</v>
      </c>
      <c r="I190" s="556">
        <v>59.601700000000001</v>
      </c>
    </row>
    <row r="191" spans="1:9">
      <c r="A191" s="563" t="s">
        <v>508</v>
      </c>
      <c r="B191" s="564">
        <f>SUM(B139,B143,B148,B155,B159,B163,B170,B173,B180,B185,B190)</f>
        <v>352.73649999999998</v>
      </c>
      <c r="C191" s="564">
        <f t="shared" ref="C191:I191" si="7">SUM(C139,C143,C148,C155,C159,C163,C170,C173,C180,C185,C190)</f>
        <v>355.63370000000003</v>
      </c>
      <c r="D191" s="564">
        <f t="shared" si="7"/>
        <v>316.95420000000001</v>
      </c>
      <c r="E191" s="564">
        <f t="shared" si="7"/>
        <v>404.0419</v>
      </c>
      <c r="F191" s="585" t="s">
        <v>93</v>
      </c>
      <c r="G191" s="564">
        <f t="shared" si="7"/>
        <v>350.98109999999997</v>
      </c>
      <c r="H191" s="564">
        <f t="shared" si="7"/>
        <v>404.0419</v>
      </c>
      <c r="I191" s="564">
        <f t="shared" si="7"/>
        <v>351.50819999999999</v>
      </c>
    </row>
    <row r="192" spans="1:9">
      <c r="A192" s="566" t="s">
        <v>547</v>
      </c>
      <c r="B192" s="3"/>
      <c r="C192" s="213"/>
      <c r="D192" s="3"/>
      <c r="E192" s="3"/>
      <c r="F192" s="213"/>
      <c r="G192" s="3"/>
      <c r="H192" s="3"/>
      <c r="I192" s="3"/>
    </row>
    <row r="193" spans="1:9">
      <c r="A193" s="38" t="s">
        <v>568</v>
      </c>
      <c r="B193" s="3"/>
      <c r="C193" s="213"/>
      <c r="D193" s="3"/>
      <c r="E193" s="3"/>
      <c r="F193" s="213"/>
      <c r="G193" s="3"/>
      <c r="H193" s="3"/>
      <c r="I193" s="3"/>
    </row>
    <row r="194" spans="1:9">
      <c r="A194" s="244" t="s">
        <v>339</v>
      </c>
      <c r="B194" s="3"/>
      <c r="C194" s="213"/>
      <c r="D194" s="3"/>
      <c r="E194" s="3"/>
      <c r="F194" s="213"/>
      <c r="G194" s="3"/>
      <c r="H194" s="3"/>
      <c r="I194" s="3"/>
    </row>
    <row r="196" spans="1:9" ht="87" customHeight="1">
      <c r="A196" s="768" t="s">
        <v>569</v>
      </c>
      <c r="B196" s="769"/>
      <c r="C196" s="769"/>
      <c r="D196" s="769"/>
      <c r="E196" s="769"/>
      <c r="F196" s="769"/>
      <c r="G196" s="769"/>
      <c r="H196" s="769"/>
      <c r="I196" s="770"/>
    </row>
  </sheetData>
  <mergeCells count="1">
    <mergeCell ref="A196:I196"/>
  </mergeCells>
  <printOptions horizontalCentered="1" verticalCentered="1"/>
  <pageMargins left="0.70866141732283472" right="0.70866141732283472" top="0.19685039370078741" bottom="0.19685039370078741" header="0.31496062992125984" footer="0.31496062992125984"/>
  <pageSetup paperSize="9" scale="50" firstPageNumber="85" orientation="landscape" useFirstPageNumber="1" r:id="rId1"/>
  <headerFooter>
    <oddHeader>&amp;RLes groupements à fiscalité propre en 2016</oddHeader>
    <oddFooter>&amp;LDirection Générale des Collectivités Locales / DESL&amp;C&amp;P&amp;RMise en ligne : juillet 2018</oddFooter>
    <firstHeader>&amp;RLes groupements à fiscalité propre en 2016</firstHeader>
    <firstFooter>&amp;LDirection Générale des Collectivités Locales / DESL&amp;C&amp;P&amp;RMise en ligne : mai 2018</firstFooter>
  </headerFooter>
  <rowBreaks count="2" manualBreakCount="2">
    <brk id="66" max="16383" man="1"/>
    <brk id="130" max="16383" man="1"/>
  </rowBreaks>
</worksheet>
</file>

<file path=xl/worksheets/sheet33.xml><?xml version="1.0" encoding="utf-8"?>
<worksheet xmlns="http://schemas.openxmlformats.org/spreadsheetml/2006/main" xmlns:r="http://schemas.openxmlformats.org/officeDocument/2006/relationships">
  <sheetPr>
    <pageSetUpPr fitToPage="1"/>
  </sheetPr>
  <dimension ref="A1:I59"/>
  <sheetViews>
    <sheetView view="pageLayout" zoomScaleNormal="100" workbookViewId="0">
      <selection activeCell="F6" sqref="F6"/>
    </sheetView>
  </sheetViews>
  <sheetFormatPr baseColWidth="10" defaultRowHeight="12.75"/>
  <cols>
    <col min="9" max="9" width="18.85546875" customWidth="1"/>
  </cols>
  <sheetData>
    <row r="1" spans="1:9" ht="18">
      <c r="A1" s="785" t="s">
        <v>288</v>
      </c>
      <c r="B1" s="785"/>
      <c r="C1" s="785"/>
      <c r="D1" s="785"/>
      <c r="E1" s="785"/>
      <c r="F1" s="785"/>
      <c r="G1" s="785"/>
      <c r="H1" s="785"/>
      <c r="I1" s="785"/>
    </row>
    <row r="2" spans="1:9" ht="21" customHeight="1">
      <c r="A2" s="786" t="s">
        <v>276</v>
      </c>
      <c r="B2" s="779"/>
      <c r="C2" s="779"/>
      <c r="D2" s="779"/>
      <c r="E2" s="779"/>
      <c r="F2" s="779"/>
      <c r="G2" s="779"/>
      <c r="H2" s="779"/>
      <c r="I2" s="779"/>
    </row>
    <row r="4" spans="1:9">
      <c r="A4" s="787" t="s">
        <v>353</v>
      </c>
      <c r="B4" s="788"/>
      <c r="C4" s="788"/>
      <c r="D4" s="788"/>
      <c r="E4" s="788"/>
      <c r="F4" s="788"/>
      <c r="G4" s="788"/>
      <c r="H4" s="788"/>
      <c r="I4" s="779"/>
    </row>
    <row r="5" spans="1:9">
      <c r="A5" s="788"/>
      <c r="B5" s="788"/>
      <c r="C5" s="788"/>
      <c r="D5" s="788"/>
      <c r="E5" s="788"/>
      <c r="F5" s="788"/>
      <c r="G5" s="788"/>
      <c r="H5" s="788"/>
      <c r="I5" s="779"/>
    </row>
    <row r="7" spans="1:9" ht="305.25" customHeight="1">
      <c r="A7" s="771" t="s">
        <v>751</v>
      </c>
      <c r="B7" s="771"/>
      <c r="C7" s="771"/>
      <c r="D7" s="771"/>
      <c r="E7" s="771"/>
      <c r="F7" s="771"/>
      <c r="G7" s="771"/>
      <c r="H7" s="771"/>
      <c r="I7" s="771"/>
    </row>
    <row r="8" spans="1:9" ht="143.25" customHeight="1">
      <c r="A8" s="771" t="s">
        <v>767</v>
      </c>
      <c r="B8" s="771"/>
      <c r="C8" s="771"/>
      <c r="D8" s="771"/>
      <c r="E8" s="771"/>
      <c r="F8" s="771"/>
      <c r="G8" s="771"/>
      <c r="H8" s="771"/>
      <c r="I8" s="771"/>
    </row>
    <row r="9" spans="1:9" ht="12.75" customHeight="1">
      <c r="A9" s="659"/>
      <c r="B9" s="659"/>
      <c r="C9" s="659"/>
      <c r="D9" s="659"/>
      <c r="E9" s="659"/>
      <c r="F9" s="659"/>
      <c r="G9" s="659"/>
      <c r="H9" s="659"/>
      <c r="I9" s="659"/>
    </row>
    <row r="10" spans="1:9" ht="27" customHeight="1">
      <c r="A10" s="771" t="s">
        <v>354</v>
      </c>
      <c r="B10" s="771"/>
      <c r="C10" s="771"/>
      <c r="D10" s="771"/>
      <c r="E10" s="771"/>
      <c r="F10" s="771"/>
      <c r="G10" s="771"/>
      <c r="H10" s="771"/>
      <c r="I10" s="771"/>
    </row>
    <row r="11" spans="1:9" ht="12.75" customHeight="1">
      <c r="A11" s="659"/>
      <c r="B11" s="659"/>
      <c r="C11" s="659"/>
      <c r="D11" s="659"/>
      <c r="E11" s="659"/>
      <c r="F11" s="659"/>
      <c r="G11" s="659"/>
      <c r="H11" s="659"/>
      <c r="I11" s="659"/>
    </row>
    <row r="12" spans="1:9" ht="78" customHeight="1">
      <c r="A12" s="771" t="s">
        <v>752</v>
      </c>
      <c r="B12" s="781"/>
      <c r="C12" s="781"/>
      <c r="D12" s="781"/>
      <c r="E12" s="781"/>
      <c r="F12" s="781"/>
      <c r="G12" s="781"/>
      <c r="H12" s="781"/>
      <c r="I12" s="781"/>
    </row>
    <row r="14" spans="1:9" ht="13.5">
      <c r="A14" s="778" t="s">
        <v>638</v>
      </c>
      <c r="B14" s="779"/>
      <c r="C14" s="779"/>
      <c r="D14" s="779"/>
      <c r="E14" s="779"/>
      <c r="F14" s="779"/>
      <c r="G14" s="779"/>
      <c r="H14" s="779"/>
      <c r="I14" s="779"/>
    </row>
    <row r="16" spans="1:9" ht="24.75" customHeight="1">
      <c r="A16" s="780" t="s">
        <v>9</v>
      </c>
      <c r="B16" s="779"/>
      <c r="C16" s="779"/>
      <c r="D16" s="779"/>
      <c r="E16" s="779"/>
      <c r="F16" s="779"/>
      <c r="G16" s="779"/>
      <c r="H16" s="779"/>
      <c r="I16" s="779"/>
    </row>
    <row r="17" spans="1:9" ht="13.5" customHeight="1"/>
    <row r="18" spans="1:9" ht="24" customHeight="1">
      <c r="A18" s="780" t="s">
        <v>10</v>
      </c>
      <c r="B18" s="779"/>
      <c r="C18" s="779"/>
      <c r="D18" s="779"/>
      <c r="E18" s="779"/>
      <c r="F18" s="779"/>
      <c r="G18" s="779"/>
      <c r="H18" s="779"/>
      <c r="I18" s="779"/>
    </row>
    <row r="19" spans="1:9" ht="12.75" customHeight="1"/>
    <row r="20" spans="1:9" ht="17.25" customHeight="1">
      <c r="A20" s="774" t="s">
        <v>264</v>
      </c>
      <c r="B20" s="774"/>
      <c r="C20" s="774"/>
      <c r="D20" s="774"/>
      <c r="E20" s="774"/>
      <c r="F20" s="774"/>
      <c r="G20" s="774"/>
      <c r="H20" s="774"/>
      <c r="I20" s="774"/>
    </row>
    <row r="21" spans="1:9" ht="14.25" customHeight="1">
      <c r="A21" s="209"/>
      <c r="B21" s="209"/>
      <c r="C21" s="209"/>
      <c r="D21" s="209"/>
      <c r="E21" s="209"/>
      <c r="F21" s="209"/>
      <c r="G21" s="209"/>
      <c r="H21" s="209"/>
      <c r="I21" s="209"/>
    </row>
    <row r="22" spans="1:9">
      <c r="A22" s="775" t="s">
        <v>265</v>
      </c>
      <c r="B22" s="776"/>
      <c r="C22" s="776"/>
      <c r="D22" s="776"/>
      <c r="E22" s="776"/>
      <c r="F22" s="776"/>
      <c r="G22" s="776"/>
      <c r="H22" s="776"/>
      <c r="I22" s="776"/>
    </row>
    <row r="23" spans="1:9" ht="12.75" customHeight="1"/>
    <row r="24" spans="1:9">
      <c r="A24" s="775" t="s">
        <v>267</v>
      </c>
      <c r="B24" s="776"/>
      <c r="C24" s="776"/>
      <c r="D24" s="776"/>
      <c r="E24" s="776"/>
      <c r="F24" s="776"/>
      <c r="G24" s="776"/>
      <c r="H24" s="776"/>
      <c r="I24" s="776"/>
    </row>
    <row r="26" spans="1:9" ht="30.75" customHeight="1">
      <c r="A26" s="772" t="s">
        <v>643</v>
      </c>
      <c r="B26" s="772"/>
      <c r="C26" s="772"/>
      <c r="D26" s="772"/>
      <c r="E26" s="772"/>
      <c r="F26" s="772"/>
      <c r="G26" s="772"/>
      <c r="H26" s="772"/>
      <c r="I26" s="772"/>
    </row>
    <row r="28" spans="1:9">
      <c r="A28" s="775" t="s">
        <v>266</v>
      </c>
      <c r="B28" s="776"/>
      <c r="C28" s="776"/>
      <c r="D28" s="776"/>
      <c r="E28" s="776"/>
      <c r="F28" s="776"/>
      <c r="G28" s="776"/>
      <c r="H28" s="776"/>
      <c r="I28" s="776"/>
    </row>
    <row r="30" spans="1:9" ht="18.75" customHeight="1">
      <c r="A30" s="777" t="s">
        <v>637</v>
      </c>
      <c r="B30" s="777"/>
      <c r="C30" s="777"/>
      <c r="D30" s="777"/>
      <c r="E30" s="777"/>
      <c r="F30" s="777"/>
      <c r="G30" s="777"/>
      <c r="H30" s="777"/>
      <c r="I30" s="777"/>
    </row>
    <row r="32" spans="1:9">
      <c r="A32" s="775" t="s">
        <v>8</v>
      </c>
      <c r="B32" s="776"/>
      <c r="C32" s="776"/>
      <c r="D32" s="776"/>
      <c r="E32" s="776"/>
      <c r="F32" s="776"/>
      <c r="G32" s="776"/>
      <c r="H32" s="776"/>
      <c r="I32" s="776"/>
    </row>
    <row r="33" spans="1:9" ht="12.75" customHeight="1"/>
    <row r="34" spans="1:9" ht="26.25" customHeight="1">
      <c r="A34" s="774" t="s">
        <v>639</v>
      </c>
      <c r="B34" s="783"/>
      <c r="C34" s="783"/>
      <c r="D34" s="783"/>
      <c r="E34" s="783"/>
      <c r="F34" s="783"/>
      <c r="G34" s="783"/>
      <c r="H34" s="783"/>
      <c r="I34" s="783"/>
    </row>
    <row r="36" spans="1:9" ht="15" customHeight="1">
      <c r="A36" s="784" t="s">
        <v>640</v>
      </c>
      <c r="B36" s="781"/>
      <c r="C36" s="781"/>
      <c r="D36" s="781"/>
      <c r="E36" s="781"/>
      <c r="F36" s="781"/>
      <c r="G36" s="781"/>
      <c r="H36" s="781"/>
      <c r="I36" s="781"/>
    </row>
    <row r="38" spans="1:9" ht="25.5" customHeight="1">
      <c r="A38" s="777" t="s">
        <v>641</v>
      </c>
      <c r="B38" s="777"/>
      <c r="C38" s="777"/>
      <c r="D38" s="777"/>
      <c r="E38" s="777"/>
      <c r="F38" s="777"/>
      <c r="G38" s="777"/>
      <c r="H38" s="777"/>
      <c r="I38" s="777"/>
    </row>
    <row r="39" spans="1:9">
      <c r="A39" s="254"/>
      <c r="B39" s="254"/>
      <c r="C39" s="254"/>
      <c r="D39" s="254"/>
      <c r="E39" s="254"/>
      <c r="F39" s="254"/>
      <c r="G39" s="254"/>
      <c r="H39" s="254"/>
      <c r="I39" s="254"/>
    </row>
    <row r="40" spans="1:9">
      <c r="A40" s="777" t="s">
        <v>269</v>
      </c>
      <c r="B40" s="777"/>
      <c r="C40" s="777"/>
      <c r="D40" s="777"/>
      <c r="E40" s="777"/>
      <c r="F40" s="777"/>
      <c r="G40" s="777"/>
      <c r="H40" s="777"/>
      <c r="I40" s="777"/>
    </row>
    <row r="41" spans="1:9" ht="12.75" customHeight="1"/>
    <row r="42" spans="1:9" ht="12.75" customHeight="1">
      <c r="A42" s="774" t="s">
        <v>303</v>
      </c>
      <c r="B42" s="774"/>
      <c r="C42" s="774"/>
      <c r="D42" s="774"/>
      <c r="E42" s="774"/>
      <c r="F42" s="774"/>
      <c r="G42" s="774"/>
      <c r="H42" s="774"/>
      <c r="I42" s="774"/>
    </row>
    <row r="43" spans="1:9" ht="12.75" customHeight="1">
      <c r="A43" s="209"/>
      <c r="B43" s="209"/>
      <c r="C43" s="209"/>
      <c r="D43" s="209"/>
      <c r="E43" s="209"/>
      <c r="F43" s="209"/>
      <c r="G43" s="209"/>
      <c r="H43" s="209"/>
      <c r="I43" s="209"/>
    </row>
    <row r="44" spans="1:9" ht="42.75" customHeight="1">
      <c r="A44" s="771" t="s">
        <v>642</v>
      </c>
      <c r="B44" s="771"/>
      <c r="C44" s="771"/>
      <c r="D44" s="771"/>
      <c r="E44" s="771"/>
      <c r="F44" s="771"/>
      <c r="G44" s="771"/>
      <c r="H44" s="771"/>
      <c r="I44" s="771"/>
    </row>
    <row r="45" spans="1:9" ht="13.5" customHeight="1">
      <c r="A45" s="660"/>
      <c r="B45" s="660"/>
      <c r="C45" s="660"/>
      <c r="D45" s="660"/>
      <c r="E45" s="660"/>
      <c r="F45" s="660"/>
      <c r="G45" s="660"/>
      <c r="H45" s="660"/>
      <c r="I45" s="660"/>
    </row>
    <row r="46" spans="1:9">
      <c r="A46" s="773" t="s">
        <v>272</v>
      </c>
      <c r="B46" s="773"/>
      <c r="C46" s="773"/>
      <c r="D46" s="773"/>
      <c r="E46" s="773"/>
      <c r="F46" s="773"/>
      <c r="G46" s="773"/>
      <c r="H46" s="773"/>
      <c r="I46" s="773"/>
    </row>
    <row r="47" spans="1:9" ht="13.5" customHeight="1">
      <c r="A47" s="658"/>
      <c r="B47" s="658"/>
      <c r="C47" s="658"/>
      <c r="D47" s="658"/>
      <c r="E47" s="658"/>
      <c r="F47" s="658"/>
      <c r="G47" s="658"/>
      <c r="H47" s="658"/>
      <c r="I47" s="658"/>
    </row>
    <row r="48" spans="1:9" ht="31.5" customHeight="1">
      <c r="A48" s="773" t="s">
        <v>304</v>
      </c>
      <c r="B48" s="773"/>
      <c r="C48" s="773"/>
      <c r="D48" s="773"/>
      <c r="E48" s="773"/>
      <c r="F48" s="773"/>
      <c r="G48" s="773"/>
      <c r="H48" s="773"/>
      <c r="I48" s="773"/>
    </row>
    <row r="49" spans="1:9" ht="12.75" customHeight="1">
      <c r="A49" s="658"/>
      <c r="B49" s="658"/>
      <c r="C49" s="658"/>
      <c r="D49" s="658"/>
      <c r="E49" s="658"/>
      <c r="F49" s="658"/>
      <c r="G49" s="658"/>
      <c r="H49" s="658"/>
      <c r="I49" s="658"/>
    </row>
    <row r="50" spans="1:9" ht="12.75" customHeight="1">
      <c r="A50" s="773" t="s">
        <v>753</v>
      </c>
      <c r="B50" s="773"/>
      <c r="C50" s="773"/>
      <c r="D50" s="773"/>
      <c r="E50" s="773"/>
      <c r="F50" s="773"/>
      <c r="G50" s="773"/>
      <c r="H50" s="773"/>
      <c r="I50" s="773"/>
    </row>
    <row r="51" spans="1:9" ht="11.25" customHeight="1">
      <c r="A51" s="659"/>
      <c r="B51" s="659"/>
      <c r="C51" s="659"/>
      <c r="D51" s="659"/>
      <c r="E51" s="659"/>
      <c r="F51" s="659"/>
      <c r="G51" s="659"/>
      <c r="H51" s="659"/>
      <c r="I51" s="659"/>
    </row>
    <row r="52" spans="1:9" ht="12.75" customHeight="1">
      <c r="A52" s="775" t="s">
        <v>275</v>
      </c>
      <c r="B52" s="776"/>
      <c r="C52" s="776"/>
      <c r="D52" s="776"/>
      <c r="E52" s="776"/>
      <c r="F52" s="776"/>
      <c r="G52" s="776"/>
      <c r="H52" s="776"/>
      <c r="I52" s="776"/>
    </row>
    <row r="53" spans="1:9" ht="12.75" customHeight="1"/>
    <row r="54" spans="1:9">
      <c r="A54" s="780" t="s">
        <v>273</v>
      </c>
      <c r="B54" s="779"/>
      <c r="C54" s="779"/>
      <c r="D54" s="779"/>
      <c r="E54" s="779"/>
      <c r="F54" s="779"/>
      <c r="G54" s="779"/>
      <c r="H54" s="779"/>
      <c r="I54" s="779"/>
    </row>
    <row r="56" spans="1:9" ht="26.25" customHeight="1">
      <c r="A56" s="782" t="s">
        <v>274</v>
      </c>
      <c r="B56" s="782"/>
      <c r="C56" s="782"/>
      <c r="D56" s="782"/>
      <c r="E56" s="782"/>
      <c r="F56" s="782"/>
      <c r="G56" s="782"/>
      <c r="H56" s="782"/>
      <c r="I56" s="782"/>
    </row>
    <row r="57" spans="1:9" ht="12.75" customHeight="1">
      <c r="A57" s="68"/>
    </row>
    <row r="59" spans="1:9" ht="24.75" customHeight="1"/>
  </sheetData>
  <mergeCells count="29">
    <mergeCell ref="A1:I1"/>
    <mergeCell ref="A2:I2"/>
    <mergeCell ref="A4:I5"/>
    <mergeCell ref="A7:I7"/>
    <mergeCell ref="A8:I8"/>
    <mergeCell ref="A56:I56"/>
    <mergeCell ref="A42:I42"/>
    <mergeCell ref="A34:I34"/>
    <mergeCell ref="A32:I32"/>
    <mergeCell ref="A36:I36"/>
    <mergeCell ref="A52:I52"/>
    <mergeCell ref="A54:I54"/>
    <mergeCell ref="A38:I38"/>
    <mergeCell ref="A40:I40"/>
    <mergeCell ref="A44:I44"/>
    <mergeCell ref="A10:I10"/>
    <mergeCell ref="A26:I26"/>
    <mergeCell ref="A46:I46"/>
    <mergeCell ref="A48:I48"/>
    <mergeCell ref="A50:I50"/>
    <mergeCell ref="A20:I20"/>
    <mergeCell ref="A22:I22"/>
    <mergeCell ref="A24:I24"/>
    <mergeCell ref="A28:I28"/>
    <mergeCell ref="A30:I30"/>
    <mergeCell ref="A14:I14"/>
    <mergeCell ref="A16:I16"/>
    <mergeCell ref="A18:I18"/>
    <mergeCell ref="A12:I12"/>
  </mergeCells>
  <phoneticPr fontId="3" type="noConversion"/>
  <pageMargins left="0.59055118110236227" right="0.78740157480314965" top="0.78740157480314965" bottom="0.78740157480314965" header="0.39370078740157483" footer="0.39370078740157483"/>
  <pageSetup paperSize="9" scale="81" firstPageNumber="88" fitToHeight="2" orientation="portrait" useFirstPageNumber="1" r:id="rId1"/>
  <headerFooter differentFirst="1">
    <oddHeader>&amp;R&amp;12Les finances des groupements à fiscalité propre en 2016</oddHeader>
    <oddFooter>&amp;LDirection Générale des Collectivités Locales / DESL&amp;C&amp;P&amp;RMise en ligne : juillet 2018</oddFooter>
    <firstHeader>&amp;RLes finances des groupements à fiscalité propre en 2016</firstHeader>
    <firstFooter>&amp;LDirection Générale des Collectivités Locales / DESL&amp;C&amp;P&amp;RMise en ligne : juillet 2018</firstFooter>
  </headerFooter>
</worksheet>
</file>

<file path=xl/worksheets/sheet34.xml><?xml version="1.0" encoding="utf-8"?>
<worksheet xmlns="http://schemas.openxmlformats.org/spreadsheetml/2006/main" xmlns:r="http://schemas.openxmlformats.org/officeDocument/2006/relationships">
  <dimension ref="A1:M27"/>
  <sheetViews>
    <sheetView view="pageLayout" zoomScaleNormal="100" workbookViewId="0">
      <selection activeCell="I4" sqref="I4"/>
    </sheetView>
  </sheetViews>
  <sheetFormatPr baseColWidth="10" defaultRowHeight="12.75"/>
  <sheetData>
    <row r="1" spans="1:13" ht="21" customHeight="1">
      <c r="A1" s="791" t="s">
        <v>329</v>
      </c>
      <c r="B1" s="792"/>
      <c r="C1" s="792"/>
      <c r="D1" s="792"/>
      <c r="E1" s="792"/>
      <c r="F1" s="792"/>
      <c r="G1" s="792"/>
      <c r="H1" s="792"/>
      <c r="I1" s="792"/>
    </row>
    <row r="3" spans="1:13">
      <c r="A3" s="793" t="s">
        <v>645</v>
      </c>
      <c r="B3" s="793"/>
      <c r="C3" s="793"/>
      <c r="D3" s="793"/>
      <c r="E3" s="793"/>
      <c r="F3" s="793"/>
      <c r="G3" s="793"/>
      <c r="H3" s="793"/>
      <c r="I3" s="793"/>
    </row>
    <row r="4" spans="1:13">
      <c r="A4" s="738"/>
      <c r="B4" s="738"/>
      <c r="C4" s="738"/>
      <c r="D4" s="738"/>
      <c r="E4" s="738"/>
      <c r="F4" s="738"/>
      <c r="G4" s="738"/>
      <c r="H4" s="738"/>
      <c r="I4" s="738"/>
    </row>
    <row r="5" spans="1:13">
      <c r="A5" s="260" t="s">
        <v>754</v>
      </c>
    </row>
    <row r="6" spans="1:13" ht="27" customHeight="1">
      <c r="A6" s="795" t="s">
        <v>765</v>
      </c>
      <c r="B6" s="795"/>
      <c r="C6" s="795"/>
      <c r="D6" s="795"/>
      <c r="E6" s="795"/>
      <c r="F6" s="795"/>
      <c r="G6" s="795"/>
      <c r="H6" s="795"/>
      <c r="I6" s="795"/>
    </row>
    <row r="7" spans="1:13" ht="13.5" customHeight="1">
      <c r="A7" s="255"/>
      <c r="B7" s="255"/>
      <c r="C7" s="255"/>
      <c r="D7" s="255"/>
      <c r="E7" s="255"/>
      <c r="F7" s="255"/>
      <c r="G7" s="47"/>
      <c r="H7" s="47"/>
      <c r="I7" s="47"/>
    </row>
    <row r="8" spans="1:13" ht="130.5" customHeight="1">
      <c r="A8" s="796" t="s">
        <v>646</v>
      </c>
      <c r="B8" s="796"/>
      <c r="C8" s="796"/>
      <c r="D8" s="796"/>
      <c r="E8" s="796"/>
      <c r="F8" s="796"/>
      <c r="G8" s="796"/>
      <c r="H8" s="796"/>
      <c r="I8" s="796"/>
      <c r="J8" s="662"/>
      <c r="K8" s="662"/>
      <c r="L8" s="662"/>
      <c r="M8" s="662"/>
    </row>
    <row r="9" spans="1:13" ht="12.75" customHeight="1">
      <c r="A9" s="739"/>
      <c r="B9" s="739"/>
      <c r="C9" s="739"/>
      <c r="D9" s="739"/>
      <c r="E9" s="739"/>
      <c r="F9" s="739"/>
      <c r="G9" s="739"/>
      <c r="H9" s="739"/>
      <c r="I9" s="739"/>
      <c r="J9" s="662"/>
      <c r="K9" s="662"/>
      <c r="L9" s="662"/>
      <c r="M9" s="662"/>
    </row>
    <row r="10" spans="1:13">
      <c r="A10" s="742" t="s">
        <v>756</v>
      </c>
      <c r="K10" s="193"/>
      <c r="L10" s="193"/>
    </row>
    <row r="11" spans="1:13" ht="76.5" customHeight="1">
      <c r="A11" s="789" t="s">
        <v>755</v>
      </c>
      <c r="B11" s="789"/>
      <c r="C11" s="789"/>
      <c r="D11" s="789"/>
      <c r="E11" s="789"/>
      <c r="F11" s="789"/>
      <c r="G11" s="789"/>
      <c r="H11" s="789"/>
      <c r="I11" s="789"/>
      <c r="J11" s="663"/>
      <c r="K11" s="663"/>
      <c r="L11" s="663"/>
      <c r="M11" s="663"/>
    </row>
    <row r="12" spans="1:13">
      <c r="A12" s="47"/>
      <c r="B12" s="47"/>
      <c r="C12" s="47"/>
      <c r="D12" s="47"/>
      <c r="E12" s="47"/>
      <c r="F12" s="47"/>
      <c r="G12" s="47"/>
      <c r="H12" s="47"/>
      <c r="I12" s="47"/>
      <c r="K12" s="193"/>
      <c r="L12" s="193"/>
    </row>
    <row r="13" spans="1:13">
      <c r="A13" s="260" t="s">
        <v>757</v>
      </c>
      <c r="B13" s="47"/>
      <c r="C13" s="47"/>
      <c r="D13" s="47"/>
      <c r="E13" s="47"/>
      <c r="F13" s="47"/>
      <c r="G13" s="47"/>
      <c r="H13" s="47"/>
      <c r="I13" s="47"/>
      <c r="K13" s="193"/>
      <c r="L13" s="193"/>
    </row>
    <row r="14" spans="1:13" ht="63.75" customHeight="1">
      <c r="A14" s="794" t="s">
        <v>758</v>
      </c>
      <c r="B14" s="794"/>
      <c r="C14" s="794"/>
      <c r="D14" s="794"/>
      <c r="E14" s="794"/>
      <c r="F14" s="794"/>
      <c r="G14" s="794"/>
      <c r="H14" s="794"/>
      <c r="I14" s="794"/>
      <c r="J14" s="662"/>
      <c r="K14" s="662"/>
      <c r="L14" s="662"/>
      <c r="M14" s="662"/>
    </row>
    <row r="15" spans="1:13">
      <c r="A15" s="47"/>
      <c r="B15" s="47"/>
      <c r="C15" s="47"/>
      <c r="D15" s="47"/>
      <c r="E15" s="47"/>
      <c r="F15" s="47"/>
      <c r="G15" s="47"/>
      <c r="H15" s="47"/>
      <c r="I15" s="47"/>
      <c r="K15" s="193"/>
      <c r="L15" s="193"/>
    </row>
    <row r="16" spans="1:13" ht="53.25" customHeight="1">
      <c r="A16" s="794" t="s">
        <v>647</v>
      </c>
      <c r="B16" s="794"/>
      <c r="C16" s="794"/>
      <c r="D16" s="794"/>
      <c r="E16" s="794"/>
      <c r="F16" s="794"/>
      <c r="G16" s="794"/>
      <c r="H16" s="794"/>
      <c r="I16" s="794"/>
      <c r="J16" s="664"/>
      <c r="K16" s="664"/>
      <c r="L16" s="664"/>
      <c r="M16" s="664"/>
    </row>
    <row r="17" spans="1:13">
      <c r="A17" s="47"/>
      <c r="B17" s="47"/>
      <c r="C17" s="47"/>
      <c r="D17" s="47"/>
      <c r="E17" s="47"/>
      <c r="F17" s="47"/>
      <c r="G17" s="47"/>
      <c r="H17" s="47"/>
      <c r="I17" s="47"/>
      <c r="K17" s="193"/>
      <c r="L17" s="193"/>
    </row>
    <row r="18" spans="1:13">
      <c r="A18" s="47" t="s">
        <v>760</v>
      </c>
      <c r="B18" s="47"/>
      <c r="C18" s="47"/>
      <c r="D18" s="47"/>
      <c r="E18" s="47"/>
      <c r="F18" s="47"/>
      <c r="G18" s="47"/>
      <c r="H18" s="47"/>
      <c r="I18" s="47"/>
      <c r="K18" s="193"/>
      <c r="L18" s="193"/>
    </row>
    <row r="19" spans="1:13" ht="38.25" customHeight="1">
      <c r="A19" s="794" t="s">
        <v>759</v>
      </c>
      <c r="B19" s="794"/>
      <c r="C19" s="794"/>
      <c r="D19" s="794"/>
      <c r="E19" s="794"/>
      <c r="F19" s="794"/>
      <c r="G19" s="794"/>
      <c r="H19" s="794"/>
      <c r="I19" s="794"/>
      <c r="J19" s="664"/>
      <c r="K19" s="664"/>
      <c r="L19" s="664"/>
      <c r="M19" s="664"/>
    </row>
    <row r="20" spans="1:13">
      <c r="A20" s="47"/>
      <c r="B20" s="47"/>
      <c r="C20" s="47"/>
      <c r="D20" s="47"/>
      <c r="E20" s="47"/>
      <c r="F20" s="47"/>
      <c r="G20" s="47"/>
      <c r="H20" s="47"/>
      <c r="I20" s="47"/>
      <c r="K20" s="193"/>
      <c r="L20" s="193"/>
    </row>
    <row r="21" spans="1:13">
      <c r="A21" s="260" t="s">
        <v>644</v>
      </c>
      <c r="B21" s="47"/>
      <c r="C21" s="47"/>
      <c r="D21" s="47"/>
      <c r="E21" s="47"/>
      <c r="F21" s="47"/>
      <c r="G21" s="47"/>
      <c r="H21" s="47"/>
      <c r="I21" s="47"/>
      <c r="K21" s="193"/>
      <c r="L21" s="193"/>
    </row>
    <row r="23" spans="1:13">
      <c r="A23" s="260" t="s">
        <v>762</v>
      </c>
    </row>
    <row r="24" spans="1:13" ht="36.75" customHeight="1">
      <c r="A24" s="789" t="s">
        <v>761</v>
      </c>
      <c r="B24" s="790"/>
      <c r="C24" s="790"/>
      <c r="D24" s="790"/>
      <c r="E24" s="790"/>
      <c r="F24" s="790"/>
      <c r="G24" s="790"/>
      <c r="H24" s="790"/>
      <c r="I24" s="790"/>
    </row>
    <row r="26" spans="1:13">
      <c r="A26" s="260" t="s">
        <v>764</v>
      </c>
    </row>
    <row r="27" spans="1:13" ht="115.5" customHeight="1">
      <c r="A27" s="789" t="s">
        <v>763</v>
      </c>
      <c r="B27" s="790"/>
      <c r="C27" s="790"/>
      <c r="D27" s="790"/>
      <c r="E27" s="790"/>
      <c r="F27" s="790"/>
      <c r="G27" s="790"/>
      <c r="H27" s="790"/>
      <c r="I27" s="790"/>
    </row>
  </sheetData>
  <mergeCells count="10">
    <mergeCell ref="A24:I24"/>
    <mergeCell ref="A27:I27"/>
    <mergeCell ref="A1:I1"/>
    <mergeCell ref="A3:I3"/>
    <mergeCell ref="A14:I14"/>
    <mergeCell ref="A16:I16"/>
    <mergeCell ref="A19:I19"/>
    <mergeCell ref="A6:I6"/>
    <mergeCell ref="A8:I8"/>
    <mergeCell ref="A11:I11"/>
  </mergeCells>
  <pageMargins left="0.51181102362204722" right="0.51181102362204722" top="0.74803149606299213" bottom="0.74803149606299213" header="0.31496062992125984" footer="0.31496062992125984"/>
  <pageSetup paperSize="9" scale="86" firstPageNumber="90" orientation="portrait" useFirstPageNumber="1" r:id="rId1"/>
  <headerFooter differentFirst="1">
    <oddHeader>&amp;R&amp;12Les finances des groupements à fiscalité propre en 2016</oddHeader>
    <oddFooter>&amp;LDirection Générale des Collectivités Locales / DESL&amp;C&amp;P&amp;RMise en ligne : juillet 2018</oddFooter>
    <firstHeader>&amp;RLes finances des groupements à fiscalité propre en 2016</firstHeader>
    <firstFooter>&amp;LDirection Générale des Collectivités Locales / DESL&amp;C&amp;P&amp;RMise en ligne : juillet 2018</firstFooter>
  </headerFooter>
</worksheet>
</file>

<file path=xl/worksheets/sheet35.xml><?xml version="1.0" encoding="utf-8"?>
<worksheet xmlns="http://schemas.openxmlformats.org/spreadsheetml/2006/main" xmlns:r="http://schemas.openxmlformats.org/officeDocument/2006/relationships">
  <dimension ref="A1:I28"/>
  <sheetViews>
    <sheetView view="pageLayout" zoomScaleNormal="100" workbookViewId="0">
      <selection activeCell="F35" sqref="F35"/>
    </sheetView>
  </sheetViews>
  <sheetFormatPr baseColWidth="10" defaultRowHeight="12.75"/>
  <sheetData>
    <row r="1" spans="1:9" ht="21" customHeight="1">
      <c r="A1" s="791" t="s">
        <v>330</v>
      </c>
      <c r="B1" s="792"/>
      <c r="C1" s="792"/>
      <c r="D1" s="792"/>
      <c r="E1" s="792"/>
      <c r="F1" s="792"/>
      <c r="G1" s="792"/>
      <c r="H1" s="792"/>
      <c r="I1" s="792"/>
    </row>
    <row r="3" spans="1:9" s="47" customFormat="1" ht="12.75" customHeight="1">
      <c r="A3" s="260" t="s">
        <v>177</v>
      </c>
    </row>
    <row r="4" spans="1:9" s="47" customFormat="1" ht="72" customHeight="1">
      <c r="A4" s="798" t="s">
        <v>178</v>
      </c>
      <c r="B4" s="798"/>
      <c r="C4" s="798"/>
      <c r="D4" s="798"/>
      <c r="E4" s="798"/>
      <c r="F4" s="798"/>
      <c r="G4" s="798"/>
      <c r="H4" s="798"/>
      <c r="I4" s="798"/>
    </row>
    <row r="5" spans="1:9" s="47" customFormat="1" ht="12.75" customHeight="1">
      <c r="A5" s="208"/>
    </row>
    <row r="6" spans="1:9" s="47" customFormat="1" ht="42.75" customHeight="1">
      <c r="A6" s="799" t="s">
        <v>278</v>
      </c>
      <c r="B6" s="799"/>
      <c r="C6" s="799"/>
      <c r="D6" s="799"/>
      <c r="E6" s="799"/>
      <c r="F6" s="799"/>
      <c r="G6" s="799"/>
      <c r="H6" s="799"/>
      <c r="I6" s="799"/>
    </row>
    <row r="7" spans="1:9" s="47" customFormat="1" ht="12.75" customHeight="1">
      <c r="A7" s="208"/>
    </row>
    <row r="8" spans="1:9" s="47" customFormat="1" ht="26.25" customHeight="1">
      <c r="A8" s="797" t="s">
        <v>279</v>
      </c>
      <c r="B8" s="797"/>
      <c r="C8" s="797"/>
      <c r="D8" s="797"/>
      <c r="E8" s="797"/>
      <c r="F8" s="797"/>
      <c r="G8" s="797"/>
      <c r="H8" s="797"/>
      <c r="I8" s="797"/>
    </row>
    <row r="9" spans="1:9" s="47" customFormat="1" ht="12.75" customHeight="1">
      <c r="A9" s="256"/>
    </row>
    <row r="10" spans="1:9" s="47" customFormat="1" ht="12.75" customHeight="1">
      <c r="A10" s="797" t="s">
        <v>280</v>
      </c>
      <c r="B10" s="797"/>
      <c r="C10" s="797"/>
      <c r="D10" s="797"/>
      <c r="E10" s="797"/>
      <c r="F10" s="797"/>
      <c r="G10" s="797"/>
      <c r="H10" s="797"/>
      <c r="I10" s="797"/>
    </row>
    <row r="11" spans="1:9" s="47" customFormat="1" ht="12.75" customHeight="1">
      <c r="A11" s="257"/>
      <c r="B11" s="257"/>
      <c r="C11" s="257"/>
      <c r="D11" s="257"/>
      <c r="E11" s="257"/>
      <c r="F11" s="257"/>
    </row>
    <row r="12" spans="1:9" s="47" customFormat="1" ht="32.25" customHeight="1">
      <c r="A12" s="797" t="s">
        <v>281</v>
      </c>
      <c r="B12" s="797"/>
      <c r="C12" s="797"/>
      <c r="D12" s="797"/>
      <c r="E12" s="797"/>
      <c r="F12" s="797"/>
      <c r="G12" s="797"/>
      <c r="H12" s="797"/>
      <c r="I12" s="797"/>
    </row>
    <row r="13" spans="1:9" s="47" customFormat="1" ht="12.75" customHeight="1">
      <c r="A13" s="258"/>
    </row>
    <row r="14" spans="1:9" s="47" customFormat="1" ht="44.25" customHeight="1">
      <c r="A14" s="797" t="s">
        <v>282</v>
      </c>
      <c r="B14" s="797"/>
      <c r="C14" s="797"/>
      <c r="D14" s="797"/>
      <c r="E14" s="797"/>
      <c r="F14" s="797"/>
      <c r="G14" s="797"/>
      <c r="H14" s="797"/>
      <c r="I14" s="797"/>
    </row>
    <row r="15" spans="1:9" s="47" customFormat="1" ht="12.75" customHeight="1">
      <c r="A15" s="258"/>
    </row>
    <row r="16" spans="1:9" s="47" customFormat="1" ht="69.75" customHeight="1">
      <c r="A16" s="797" t="s">
        <v>283</v>
      </c>
      <c r="B16" s="797"/>
      <c r="C16" s="797"/>
      <c r="D16" s="797"/>
      <c r="E16" s="797"/>
      <c r="F16" s="797"/>
      <c r="G16" s="797"/>
      <c r="H16" s="797"/>
      <c r="I16" s="797"/>
    </row>
    <row r="17" spans="1:9" s="47" customFormat="1" ht="12.75" customHeight="1">
      <c r="A17" s="256"/>
    </row>
    <row r="18" spans="1:9" s="47" customFormat="1" ht="29.25" customHeight="1">
      <c r="A18" s="797" t="s">
        <v>284</v>
      </c>
      <c r="B18" s="797"/>
      <c r="C18" s="797"/>
      <c r="D18" s="797"/>
      <c r="E18" s="797"/>
      <c r="F18" s="797"/>
      <c r="G18" s="797"/>
      <c r="H18" s="797"/>
      <c r="I18" s="797"/>
    </row>
    <row r="19" spans="1:9" s="47" customFormat="1" ht="12.75" customHeight="1">
      <c r="A19" s="259"/>
    </row>
    <row r="20" spans="1:9" s="47" customFormat="1" ht="29.25" customHeight="1">
      <c r="A20" s="797" t="s">
        <v>297</v>
      </c>
      <c r="B20" s="797"/>
      <c r="C20" s="797"/>
      <c r="D20" s="797"/>
      <c r="E20" s="797"/>
      <c r="F20" s="797"/>
      <c r="G20" s="797"/>
      <c r="H20" s="797"/>
      <c r="I20" s="797"/>
    </row>
    <row r="21" spans="1:9" s="47" customFormat="1" ht="12.75" customHeight="1">
      <c r="A21" s="259"/>
    </row>
    <row r="22" spans="1:9" s="47" customFormat="1" ht="35.25" customHeight="1">
      <c r="A22" s="797" t="s">
        <v>285</v>
      </c>
      <c r="B22" s="797"/>
      <c r="C22" s="797"/>
      <c r="D22" s="797"/>
      <c r="E22" s="797"/>
      <c r="F22" s="797"/>
      <c r="G22" s="797"/>
      <c r="H22" s="797"/>
      <c r="I22" s="797"/>
    </row>
    <row r="23" spans="1:9" s="47" customFormat="1" ht="12" customHeight="1">
      <c r="A23" s="257"/>
      <c r="B23" s="257"/>
      <c r="C23" s="257"/>
      <c r="D23" s="257"/>
      <c r="E23" s="257"/>
      <c r="F23" s="257"/>
      <c r="G23" s="257"/>
      <c r="H23" s="257"/>
      <c r="I23" s="257"/>
    </row>
    <row r="24" spans="1:9" s="47" customFormat="1" ht="72.75" customHeight="1">
      <c r="A24" s="797" t="s">
        <v>286</v>
      </c>
      <c r="B24" s="797"/>
      <c r="C24" s="797"/>
      <c r="D24" s="797"/>
      <c r="E24" s="797"/>
      <c r="F24" s="797"/>
      <c r="G24" s="797"/>
      <c r="H24" s="797"/>
      <c r="I24" s="797"/>
    </row>
    <row r="25" spans="1:9" s="47" customFormat="1" ht="12.75" customHeight="1">
      <c r="A25" s="259"/>
    </row>
    <row r="26" spans="1:9" s="47" customFormat="1" ht="39" customHeight="1">
      <c r="A26" s="797" t="s">
        <v>292</v>
      </c>
      <c r="B26" s="797"/>
      <c r="C26" s="797"/>
      <c r="D26" s="797"/>
      <c r="E26" s="797"/>
      <c r="F26" s="797"/>
      <c r="G26" s="797"/>
      <c r="H26" s="797"/>
      <c r="I26" s="797"/>
    </row>
    <row r="27" spans="1:9" s="47" customFormat="1" ht="12.75" customHeight="1">
      <c r="A27" s="259"/>
    </row>
    <row r="28" spans="1:9" s="47" customFormat="1" ht="29.25" customHeight="1">
      <c r="A28" s="797" t="s">
        <v>287</v>
      </c>
      <c r="B28" s="797"/>
      <c r="C28" s="797"/>
      <c r="D28" s="797"/>
      <c r="E28" s="797"/>
      <c r="F28" s="797"/>
      <c r="G28" s="797"/>
      <c r="H28" s="797"/>
      <c r="I28" s="797"/>
    </row>
  </sheetData>
  <mergeCells count="14">
    <mergeCell ref="A28:I28"/>
    <mergeCell ref="A1:I1"/>
    <mergeCell ref="A4:I4"/>
    <mergeCell ref="A6:I6"/>
    <mergeCell ref="A8:I8"/>
    <mergeCell ref="A10:I10"/>
    <mergeCell ref="A12:I12"/>
    <mergeCell ref="A14:I14"/>
    <mergeCell ref="A16:I16"/>
    <mergeCell ref="A18:I18"/>
    <mergeCell ref="A20:I20"/>
    <mergeCell ref="A22:I22"/>
    <mergeCell ref="A24:I24"/>
    <mergeCell ref="A26:I26"/>
  </mergeCells>
  <pageMargins left="0.51181102362204722" right="0.31496062992125984" top="0.74803149606299213" bottom="0.74803149606299213" header="0.31496062992125984" footer="0.31496062992125984"/>
  <pageSetup paperSize="9" scale="86" firstPageNumber="91" orientation="portrait" useFirstPageNumber="1" r:id="rId1"/>
  <headerFooter differentFirst="1">
    <oddHeader>&amp;R&amp;12Les finances des groupements à fiscalité propre en 2016</oddHeader>
    <oddFooter>&amp;LDirection Générale des Collectivités Locales / DESL&amp;C&amp;P&amp;RMise en ligne : juillet 2018</oddFooter>
    <firstHeader>&amp;RLes finances des groupements à fiscalité propre en 2016</firstHeader>
    <firstFooter>&amp;LDirection Générale des Collectivités Locales / DESL&amp;C&amp;P&amp;RMise en ligne : juiilet 2018</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M65"/>
  <sheetViews>
    <sheetView zoomScaleNormal="100" zoomScaleSheetLayoutView="85" workbookViewId="0">
      <selection activeCell="C15" sqref="C15"/>
    </sheetView>
  </sheetViews>
  <sheetFormatPr baseColWidth="10" defaultRowHeight="12.75"/>
  <cols>
    <col min="1" max="1" width="34" customWidth="1"/>
    <col min="2" max="9" width="12.5703125" customWidth="1"/>
    <col min="10" max="11" width="19.42578125" style="193" customWidth="1"/>
    <col min="12" max="12" width="12.7109375" customWidth="1"/>
  </cols>
  <sheetData>
    <row r="1" spans="1:12" ht="20.25" customHeight="1">
      <c r="A1" s="9" t="s">
        <v>599</v>
      </c>
    </row>
    <row r="3" spans="1:12">
      <c r="A3" s="1"/>
      <c r="B3" s="1"/>
      <c r="C3" s="1"/>
      <c r="D3" s="1"/>
      <c r="E3" s="1"/>
      <c r="F3" s="1"/>
      <c r="G3" s="1"/>
      <c r="H3" s="1"/>
      <c r="I3" s="2"/>
      <c r="J3" s="2"/>
      <c r="K3" s="1"/>
      <c r="L3" s="2"/>
    </row>
    <row r="4" spans="1:12">
      <c r="A4" s="3"/>
      <c r="B4" s="10" t="s">
        <v>37</v>
      </c>
      <c r="C4" s="177" t="s">
        <v>38</v>
      </c>
      <c r="D4" s="177" t="s">
        <v>39</v>
      </c>
      <c r="E4" s="177" t="s">
        <v>104</v>
      </c>
      <c r="F4" s="177" t="s">
        <v>105</v>
      </c>
      <c r="G4" s="178" t="s">
        <v>106</v>
      </c>
      <c r="H4" s="178" t="s">
        <v>377</v>
      </c>
      <c r="I4" s="179">
        <v>300000</v>
      </c>
      <c r="J4" s="185" t="s">
        <v>305</v>
      </c>
      <c r="K4" s="182" t="s">
        <v>305</v>
      </c>
      <c r="L4" s="187" t="s">
        <v>243</v>
      </c>
    </row>
    <row r="5" spans="1:12">
      <c r="A5" s="191" t="s">
        <v>385</v>
      </c>
      <c r="B5" s="177" t="s">
        <v>710</v>
      </c>
      <c r="C5" s="10" t="s">
        <v>40</v>
      </c>
      <c r="D5" s="10" t="s">
        <v>40</v>
      </c>
      <c r="E5" s="10" t="s">
        <v>40</v>
      </c>
      <c r="F5" s="10" t="s">
        <v>40</v>
      </c>
      <c r="G5" s="178" t="s">
        <v>40</v>
      </c>
      <c r="H5" s="178" t="s">
        <v>40</v>
      </c>
      <c r="I5" s="180" t="s">
        <v>42</v>
      </c>
      <c r="J5" s="185" t="s">
        <v>371</v>
      </c>
      <c r="K5" s="182" t="s">
        <v>372</v>
      </c>
      <c r="L5" s="186" t="s">
        <v>66</v>
      </c>
    </row>
    <row r="6" spans="1:12">
      <c r="A6" s="3"/>
      <c r="B6" s="10" t="s">
        <v>42</v>
      </c>
      <c r="C6" s="177" t="s">
        <v>43</v>
      </c>
      <c r="D6" s="177" t="s">
        <v>41</v>
      </c>
      <c r="E6" s="177" t="s">
        <v>107</v>
      </c>
      <c r="F6" s="177" t="s">
        <v>108</v>
      </c>
      <c r="G6" s="178" t="s">
        <v>109</v>
      </c>
      <c r="H6" s="178" t="s">
        <v>378</v>
      </c>
      <c r="I6" s="180" t="s">
        <v>110</v>
      </c>
      <c r="J6" s="185" t="s">
        <v>379</v>
      </c>
      <c r="K6" s="182" t="s">
        <v>380</v>
      </c>
      <c r="L6" s="186" t="s">
        <v>373</v>
      </c>
    </row>
    <row r="7" spans="1:12">
      <c r="A7" s="4"/>
      <c r="B7" s="4"/>
      <c r="C7" s="4"/>
      <c r="D7" s="4"/>
      <c r="E7" s="4"/>
      <c r="F7" s="4"/>
      <c r="G7" s="4"/>
      <c r="H7" s="4"/>
      <c r="I7" s="5"/>
      <c r="J7" s="5"/>
      <c r="K7" s="4"/>
      <c r="L7" s="5"/>
    </row>
    <row r="8" spans="1:12">
      <c r="A8" s="22" t="s">
        <v>386</v>
      </c>
      <c r="L8" s="47"/>
    </row>
    <row r="9" spans="1:12" ht="14.25" customHeight="1">
      <c r="A9" s="181" t="s">
        <v>384</v>
      </c>
      <c r="B9" s="270" t="s">
        <v>93</v>
      </c>
      <c r="C9" s="270" t="s">
        <v>93</v>
      </c>
      <c r="D9" s="270" t="s">
        <v>93</v>
      </c>
      <c r="E9" s="270" t="s">
        <v>93</v>
      </c>
      <c r="F9" s="270" t="s">
        <v>93</v>
      </c>
      <c r="G9" s="270">
        <v>2</v>
      </c>
      <c r="H9" s="270">
        <v>8</v>
      </c>
      <c r="I9" s="270">
        <v>15</v>
      </c>
      <c r="J9" s="266">
        <v>2</v>
      </c>
      <c r="K9" s="266">
        <v>23</v>
      </c>
      <c r="L9" s="265">
        <v>25</v>
      </c>
    </row>
    <row r="10" spans="1:12">
      <c r="A10" s="47" t="s">
        <v>427</v>
      </c>
      <c r="B10" s="271" t="s">
        <v>93</v>
      </c>
      <c r="C10" s="271" t="s">
        <v>93</v>
      </c>
      <c r="D10" s="271" t="s">
        <v>93</v>
      </c>
      <c r="E10" s="271" t="s">
        <v>93</v>
      </c>
      <c r="F10" s="271">
        <v>19</v>
      </c>
      <c r="G10" s="271">
        <v>95</v>
      </c>
      <c r="H10" s="271">
        <v>77</v>
      </c>
      <c r="I10" s="271">
        <v>5</v>
      </c>
      <c r="J10" s="272">
        <v>114</v>
      </c>
      <c r="K10" s="272">
        <v>82</v>
      </c>
      <c r="L10" s="273">
        <v>196</v>
      </c>
    </row>
    <row r="11" spans="1:12">
      <c r="A11" s="192" t="s">
        <v>128</v>
      </c>
      <c r="B11" s="270">
        <v>8</v>
      </c>
      <c r="C11" s="270">
        <v>78</v>
      </c>
      <c r="D11" s="270">
        <v>292</v>
      </c>
      <c r="E11" s="270">
        <v>398</v>
      </c>
      <c r="F11" s="270">
        <v>290</v>
      </c>
      <c r="G11" s="270">
        <v>22</v>
      </c>
      <c r="H11" s="270">
        <v>2</v>
      </c>
      <c r="I11" s="274" t="s">
        <v>93</v>
      </c>
      <c r="J11" s="266">
        <v>1088</v>
      </c>
      <c r="K11" s="266">
        <v>2</v>
      </c>
      <c r="L11" s="265">
        <v>1090</v>
      </c>
    </row>
    <row r="12" spans="1:12">
      <c r="A12" s="47" t="s">
        <v>129</v>
      </c>
      <c r="B12" s="271">
        <v>45</v>
      </c>
      <c r="C12" s="271">
        <v>147</v>
      </c>
      <c r="D12" s="271">
        <v>303</v>
      </c>
      <c r="E12" s="271">
        <v>189</v>
      </c>
      <c r="F12" s="271">
        <v>61</v>
      </c>
      <c r="G12" s="271">
        <v>7</v>
      </c>
      <c r="H12" s="271" t="s">
        <v>93</v>
      </c>
      <c r="I12" s="275" t="s">
        <v>93</v>
      </c>
      <c r="J12" s="272">
        <v>752</v>
      </c>
      <c r="K12" s="272" t="s">
        <v>93</v>
      </c>
      <c r="L12" s="273">
        <v>752</v>
      </c>
    </row>
    <row r="13" spans="1:12" ht="14.25">
      <c r="A13" s="456" t="s">
        <v>723</v>
      </c>
      <c r="B13" s="457">
        <v>53</v>
      </c>
      <c r="C13" s="457">
        <f t="shared" ref="C13:L13" si="0">SUM(C9:C12)</f>
        <v>225</v>
      </c>
      <c r="D13" s="457">
        <f t="shared" si="0"/>
        <v>595</v>
      </c>
      <c r="E13" s="457">
        <f t="shared" si="0"/>
        <v>587</v>
      </c>
      <c r="F13" s="457">
        <f t="shared" si="0"/>
        <v>370</v>
      </c>
      <c r="G13" s="457">
        <f t="shared" si="0"/>
        <v>126</v>
      </c>
      <c r="H13" s="457">
        <f t="shared" si="0"/>
        <v>87</v>
      </c>
      <c r="I13" s="283">
        <f t="shared" si="0"/>
        <v>20</v>
      </c>
      <c r="J13" s="458">
        <f t="shared" si="0"/>
        <v>1956</v>
      </c>
      <c r="K13" s="458">
        <f t="shared" si="0"/>
        <v>107</v>
      </c>
      <c r="L13" s="286">
        <f t="shared" si="0"/>
        <v>2063</v>
      </c>
    </row>
    <row r="14" spans="1:12">
      <c r="A14" s="231"/>
      <c r="B14" s="459"/>
      <c r="C14" s="459"/>
      <c r="D14" s="459"/>
      <c r="E14" s="459"/>
      <c r="F14" s="459"/>
      <c r="G14" s="459"/>
      <c r="H14" s="459"/>
      <c r="I14" s="459"/>
      <c r="J14" s="460"/>
      <c r="K14" s="460"/>
      <c r="L14" s="461"/>
    </row>
    <row r="15" spans="1:12">
      <c r="A15" s="201" t="s">
        <v>387</v>
      </c>
      <c r="B15" s="462"/>
      <c r="C15" s="462"/>
      <c r="D15" s="462"/>
      <c r="E15" s="462"/>
      <c r="F15" s="462"/>
      <c r="G15" s="462"/>
      <c r="H15" s="462"/>
      <c r="I15" s="462"/>
      <c r="J15" s="463"/>
      <c r="K15" s="463"/>
      <c r="L15" s="464"/>
    </row>
    <row r="16" spans="1:12" ht="14.25">
      <c r="A16" s="181" t="s">
        <v>384</v>
      </c>
      <c r="B16" s="276" t="str">
        <f>IF(B9&lt;&gt;"-",B9/B$13,"-")</f>
        <v>-</v>
      </c>
      <c r="C16" s="276" t="str">
        <f t="shared" ref="C16:L16" si="1">IF(C9&lt;&gt;"-",C9/C$13,"-")</f>
        <v>-</v>
      </c>
      <c r="D16" s="276" t="str">
        <f t="shared" si="1"/>
        <v>-</v>
      </c>
      <c r="E16" s="276" t="str">
        <f t="shared" si="1"/>
        <v>-</v>
      </c>
      <c r="F16" s="277" t="str">
        <f t="shared" si="1"/>
        <v>-</v>
      </c>
      <c r="G16" s="276">
        <f t="shared" si="1"/>
        <v>1.5873015873015872E-2</v>
      </c>
      <c r="H16" s="276">
        <f t="shared" si="1"/>
        <v>9.1954022988505746E-2</v>
      </c>
      <c r="I16" s="276">
        <f t="shared" si="1"/>
        <v>0.75</v>
      </c>
      <c r="J16" s="278">
        <f t="shared" si="1"/>
        <v>1.0224948875255625E-3</v>
      </c>
      <c r="K16" s="278">
        <f t="shared" si="1"/>
        <v>0.21495327102803738</v>
      </c>
      <c r="L16" s="279">
        <f t="shared" si="1"/>
        <v>1.2118274357731459E-2</v>
      </c>
    </row>
    <row r="17" spans="1:12">
      <c r="A17" s="47" t="s">
        <v>426</v>
      </c>
      <c r="B17" s="280" t="str">
        <f t="shared" ref="B17:L17" si="2">IF(B10&lt;&gt;"-",B10/B$13,"-")</f>
        <v>-</v>
      </c>
      <c r="C17" s="280" t="str">
        <f t="shared" si="2"/>
        <v>-</v>
      </c>
      <c r="D17" s="280" t="str">
        <f t="shared" si="2"/>
        <v>-</v>
      </c>
      <c r="E17" s="280" t="str">
        <f t="shared" si="2"/>
        <v>-</v>
      </c>
      <c r="F17" s="280">
        <f t="shared" si="2"/>
        <v>5.1351351351351354E-2</v>
      </c>
      <c r="G17" s="280">
        <f t="shared" si="2"/>
        <v>0.75396825396825395</v>
      </c>
      <c r="H17" s="280">
        <f t="shared" si="2"/>
        <v>0.88505747126436785</v>
      </c>
      <c r="I17" s="280">
        <f t="shared" si="2"/>
        <v>0.25</v>
      </c>
      <c r="J17" s="281">
        <f t="shared" si="2"/>
        <v>5.8282208588957052E-2</v>
      </c>
      <c r="K17" s="281">
        <f t="shared" si="2"/>
        <v>0.76635514018691586</v>
      </c>
      <c r="L17" s="282">
        <f t="shared" si="2"/>
        <v>9.5007270964614643E-2</v>
      </c>
    </row>
    <row r="18" spans="1:12">
      <c r="A18" s="181" t="s">
        <v>128</v>
      </c>
      <c r="B18" s="276">
        <f t="shared" ref="B18:L18" si="3">IF(B11&lt;&gt;"-",B11/B$13,"-")</f>
        <v>0.15094339622641509</v>
      </c>
      <c r="C18" s="276">
        <f t="shared" si="3"/>
        <v>0.34666666666666668</v>
      </c>
      <c r="D18" s="277">
        <f t="shared" si="3"/>
        <v>0.49075630252100838</v>
      </c>
      <c r="E18" s="276">
        <f t="shared" si="3"/>
        <v>0.67802385008517885</v>
      </c>
      <c r="F18" s="277">
        <f t="shared" si="3"/>
        <v>0.78378378378378377</v>
      </c>
      <c r="G18" s="276">
        <f t="shared" si="3"/>
        <v>0.17460317460317459</v>
      </c>
      <c r="H18" s="276">
        <f t="shared" si="3"/>
        <v>2.2988505747126436E-2</v>
      </c>
      <c r="I18" s="274" t="str">
        <f t="shared" si="3"/>
        <v>-</v>
      </c>
      <c r="J18" s="278">
        <f t="shared" si="3"/>
        <v>0.55623721881390598</v>
      </c>
      <c r="K18" s="278">
        <f t="shared" si="3"/>
        <v>1.8691588785046728E-2</v>
      </c>
      <c r="L18" s="279">
        <f t="shared" si="3"/>
        <v>0.52835676199709158</v>
      </c>
    </row>
    <row r="19" spans="1:12">
      <c r="A19" s="47" t="s">
        <v>129</v>
      </c>
      <c r="B19" s="280">
        <f t="shared" ref="B19:L19" si="4">IF(B12&lt;&gt;"-",B12/B$13,"-")</f>
        <v>0.84905660377358494</v>
      </c>
      <c r="C19" s="280">
        <f t="shared" si="4"/>
        <v>0.65333333333333332</v>
      </c>
      <c r="D19" s="280">
        <f t="shared" si="4"/>
        <v>0.50924369747899156</v>
      </c>
      <c r="E19" s="280">
        <f t="shared" si="4"/>
        <v>0.3219761499148211</v>
      </c>
      <c r="F19" s="280">
        <f t="shared" si="4"/>
        <v>0.16486486486486487</v>
      </c>
      <c r="G19" s="280">
        <f t="shared" si="4"/>
        <v>5.5555555555555552E-2</v>
      </c>
      <c r="H19" s="280" t="str">
        <f t="shared" si="4"/>
        <v>-</v>
      </c>
      <c r="I19" s="275" t="str">
        <f t="shared" si="4"/>
        <v>-</v>
      </c>
      <c r="J19" s="281">
        <f t="shared" si="4"/>
        <v>0.38445807770961143</v>
      </c>
      <c r="K19" s="281" t="str">
        <f t="shared" si="4"/>
        <v>-</v>
      </c>
      <c r="L19" s="282">
        <f t="shared" si="4"/>
        <v>0.36451769268056228</v>
      </c>
    </row>
    <row r="20" spans="1:12" ht="14.25">
      <c r="A20" s="456" t="s">
        <v>723</v>
      </c>
      <c r="B20" s="465">
        <f t="shared" ref="B20:L20" si="5">IF(B13&lt;&gt;"-",B13/B$13,"-")</f>
        <v>1</v>
      </c>
      <c r="C20" s="465">
        <f t="shared" si="5"/>
        <v>1</v>
      </c>
      <c r="D20" s="465">
        <f t="shared" si="5"/>
        <v>1</v>
      </c>
      <c r="E20" s="465">
        <f t="shared" si="5"/>
        <v>1</v>
      </c>
      <c r="F20" s="465">
        <f t="shared" si="5"/>
        <v>1</v>
      </c>
      <c r="G20" s="465">
        <f t="shared" si="5"/>
        <v>1</v>
      </c>
      <c r="H20" s="465">
        <f t="shared" si="5"/>
        <v>1</v>
      </c>
      <c r="I20" s="283">
        <f t="shared" si="5"/>
        <v>1</v>
      </c>
      <c r="J20" s="466">
        <f t="shared" si="5"/>
        <v>1</v>
      </c>
      <c r="K20" s="466">
        <f t="shared" si="5"/>
        <v>1</v>
      </c>
      <c r="L20" s="285">
        <f t="shared" si="5"/>
        <v>1</v>
      </c>
    </row>
    <row r="21" spans="1:12">
      <c r="A21" s="172" t="s">
        <v>600</v>
      </c>
      <c r="B21" s="3"/>
      <c r="C21" s="3"/>
      <c r="F21" s="164"/>
      <c r="J21"/>
      <c r="K21"/>
    </row>
    <row r="22" spans="1:12">
      <c r="A22" s="8" t="s">
        <v>574</v>
      </c>
    </row>
    <row r="23" spans="1:12">
      <c r="A23" s="15" t="s">
        <v>601</v>
      </c>
    </row>
    <row r="24" spans="1:12">
      <c r="A24" s="15" t="s">
        <v>70</v>
      </c>
    </row>
    <row r="25" spans="1:12">
      <c r="A25" s="8" t="s">
        <v>388</v>
      </c>
    </row>
    <row r="26" spans="1:12" s="14" customFormat="1" ht="11.25">
      <c r="A26" s="172" t="s">
        <v>333</v>
      </c>
      <c r="B26" s="200"/>
      <c r="C26" s="200"/>
      <c r="F26" s="164"/>
    </row>
    <row r="28" spans="1:12" ht="20.25" customHeight="1">
      <c r="A28" s="9" t="s">
        <v>602</v>
      </c>
    </row>
    <row r="29" spans="1:12">
      <c r="A29" s="201" t="s">
        <v>245</v>
      </c>
    </row>
    <row r="30" spans="1:12">
      <c r="A30" s="1"/>
      <c r="B30" s="1"/>
      <c r="C30" s="1"/>
      <c r="D30" s="1"/>
      <c r="E30" s="1"/>
      <c r="F30" s="1"/>
      <c r="G30" s="1"/>
      <c r="H30" s="1"/>
      <c r="I30" s="2"/>
      <c r="J30" s="2"/>
      <c r="K30" s="1"/>
      <c r="L30" s="2"/>
    </row>
    <row r="31" spans="1:12">
      <c r="A31" s="3"/>
      <c r="B31" s="10" t="s">
        <v>37</v>
      </c>
      <c r="C31" s="177" t="s">
        <v>38</v>
      </c>
      <c r="D31" s="177" t="s">
        <v>39</v>
      </c>
      <c r="E31" s="177" t="s">
        <v>104</v>
      </c>
      <c r="F31" s="177" t="s">
        <v>105</v>
      </c>
      <c r="G31" s="178" t="s">
        <v>106</v>
      </c>
      <c r="H31" s="178" t="s">
        <v>377</v>
      </c>
      <c r="I31" s="179">
        <v>300000</v>
      </c>
      <c r="J31" s="185" t="s">
        <v>103</v>
      </c>
      <c r="K31" s="182" t="s">
        <v>103</v>
      </c>
      <c r="L31" s="187" t="s">
        <v>23</v>
      </c>
    </row>
    <row r="32" spans="1:12">
      <c r="A32" s="191" t="s">
        <v>385</v>
      </c>
      <c r="B32" s="177" t="s">
        <v>710</v>
      </c>
      <c r="C32" s="10" t="s">
        <v>40</v>
      </c>
      <c r="D32" s="10" t="s">
        <v>40</v>
      </c>
      <c r="E32" s="10" t="s">
        <v>40</v>
      </c>
      <c r="F32" s="10" t="s">
        <v>40</v>
      </c>
      <c r="G32" s="178" t="s">
        <v>40</v>
      </c>
      <c r="H32" s="178" t="s">
        <v>40</v>
      </c>
      <c r="I32" s="180" t="s">
        <v>42</v>
      </c>
      <c r="J32" s="185" t="s">
        <v>371</v>
      </c>
      <c r="K32" s="182" t="s">
        <v>372</v>
      </c>
      <c r="L32" s="186" t="s">
        <v>121</v>
      </c>
    </row>
    <row r="33" spans="1:13">
      <c r="A33" s="3"/>
      <c r="B33" s="10" t="s">
        <v>42</v>
      </c>
      <c r="C33" s="177" t="s">
        <v>43</v>
      </c>
      <c r="D33" s="177" t="s">
        <v>41</v>
      </c>
      <c r="E33" s="177" t="s">
        <v>107</v>
      </c>
      <c r="F33" s="177" t="s">
        <v>108</v>
      </c>
      <c r="G33" s="178" t="s">
        <v>109</v>
      </c>
      <c r="H33" s="178" t="s">
        <v>378</v>
      </c>
      <c r="I33" s="180" t="s">
        <v>110</v>
      </c>
      <c r="J33" s="185" t="s">
        <v>379</v>
      </c>
      <c r="K33" s="182" t="s">
        <v>380</v>
      </c>
      <c r="L33" s="186" t="s">
        <v>374</v>
      </c>
    </row>
    <row r="34" spans="1:13">
      <c r="A34" s="4"/>
      <c r="B34" s="4"/>
      <c r="C34" s="4"/>
      <c r="D34" s="4"/>
      <c r="E34" s="4"/>
      <c r="F34" s="4"/>
      <c r="G34" s="4"/>
      <c r="H34" s="4"/>
      <c r="I34" s="4"/>
      <c r="J34" s="194"/>
      <c r="K34" s="194"/>
      <c r="L34" s="5"/>
    </row>
    <row r="35" spans="1:13">
      <c r="A35" s="22" t="s">
        <v>126</v>
      </c>
      <c r="L35" s="47"/>
    </row>
    <row r="36" spans="1:13" ht="14.25">
      <c r="A36" s="181" t="s">
        <v>306</v>
      </c>
      <c r="B36" s="270" t="s">
        <v>93</v>
      </c>
      <c r="C36" s="270" t="s">
        <v>93</v>
      </c>
      <c r="D36" s="270" t="s">
        <v>93</v>
      </c>
      <c r="E36" s="270" t="s">
        <v>93</v>
      </c>
      <c r="F36" s="270" t="s">
        <v>93</v>
      </c>
      <c r="G36" s="270">
        <v>153044</v>
      </c>
      <c r="H36" s="270">
        <v>1787904</v>
      </c>
      <c r="I36" s="270">
        <v>17228063</v>
      </c>
      <c r="J36" s="266">
        <v>153044</v>
      </c>
      <c r="K36" s="266">
        <v>19015967</v>
      </c>
      <c r="L36" s="265">
        <v>19169011</v>
      </c>
    </row>
    <row r="37" spans="1:13">
      <c r="A37" s="47" t="s">
        <v>427</v>
      </c>
      <c r="B37" s="271" t="s">
        <v>93</v>
      </c>
      <c r="C37" s="271" t="s">
        <v>93</v>
      </c>
      <c r="D37" s="271" t="s">
        <v>93</v>
      </c>
      <c r="E37" s="271" t="s">
        <v>93</v>
      </c>
      <c r="F37" s="271">
        <v>720096</v>
      </c>
      <c r="G37" s="271">
        <v>6801756</v>
      </c>
      <c r="H37" s="271">
        <v>12522200</v>
      </c>
      <c r="I37" s="271">
        <v>1769665</v>
      </c>
      <c r="J37" s="272">
        <v>7521852</v>
      </c>
      <c r="K37" s="272">
        <v>14291865</v>
      </c>
      <c r="L37" s="273">
        <v>21813717</v>
      </c>
    </row>
    <row r="38" spans="1:13">
      <c r="A38" s="192" t="s">
        <v>128</v>
      </c>
      <c r="B38" s="270">
        <v>13023</v>
      </c>
      <c r="C38" s="270">
        <v>295844</v>
      </c>
      <c r="D38" s="270">
        <v>2192943</v>
      </c>
      <c r="E38" s="270">
        <v>5737088</v>
      </c>
      <c r="F38" s="270">
        <v>8695203</v>
      </c>
      <c r="G38" s="270">
        <v>1396506</v>
      </c>
      <c r="H38" s="270">
        <v>206196</v>
      </c>
      <c r="I38" s="274" t="s">
        <v>93</v>
      </c>
      <c r="J38" s="266">
        <v>18330607</v>
      </c>
      <c r="K38" s="266">
        <v>206196</v>
      </c>
      <c r="L38" s="265">
        <v>18536803</v>
      </c>
    </row>
    <row r="39" spans="1:13">
      <c r="A39" s="47" t="s">
        <v>129</v>
      </c>
      <c r="B39" s="271">
        <v>61020</v>
      </c>
      <c r="C39" s="271">
        <v>523793</v>
      </c>
      <c r="D39" s="271">
        <v>2197947</v>
      </c>
      <c r="E39" s="271">
        <v>2636687</v>
      </c>
      <c r="F39" s="271">
        <v>1639887</v>
      </c>
      <c r="G39" s="271">
        <v>448530</v>
      </c>
      <c r="H39" s="271" t="s">
        <v>93</v>
      </c>
      <c r="I39" s="275" t="s">
        <v>93</v>
      </c>
      <c r="J39" s="272">
        <v>7507864</v>
      </c>
      <c r="K39" s="272" t="s">
        <v>93</v>
      </c>
      <c r="L39" s="273">
        <v>7507864</v>
      </c>
    </row>
    <row r="40" spans="1:13" ht="14.25">
      <c r="A40" s="456" t="s">
        <v>724</v>
      </c>
      <c r="B40" s="457">
        <v>74043</v>
      </c>
      <c r="C40" s="457">
        <f t="shared" ref="C40:L40" si="6">SUM(C36:C39)</f>
        <v>819637</v>
      </c>
      <c r="D40" s="457">
        <f t="shared" si="6"/>
        <v>4390890</v>
      </c>
      <c r="E40" s="457">
        <f t="shared" si="6"/>
        <v>8373775</v>
      </c>
      <c r="F40" s="457">
        <f t="shared" si="6"/>
        <v>11055186</v>
      </c>
      <c r="G40" s="457">
        <f t="shared" si="6"/>
        <v>8799836</v>
      </c>
      <c r="H40" s="457">
        <f t="shared" si="6"/>
        <v>14516300</v>
      </c>
      <c r="I40" s="283">
        <f t="shared" si="6"/>
        <v>18997728</v>
      </c>
      <c r="J40" s="458">
        <f t="shared" si="6"/>
        <v>33513367</v>
      </c>
      <c r="K40" s="458">
        <f t="shared" si="6"/>
        <v>33514028</v>
      </c>
      <c r="L40" s="286">
        <f t="shared" si="6"/>
        <v>67027395</v>
      </c>
      <c r="M40" t="s">
        <v>355</v>
      </c>
    </row>
    <row r="41" spans="1:13">
      <c r="A41" s="231"/>
      <c r="B41" s="459"/>
      <c r="C41" s="459"/>
      <c r="D41" s="459"/>
      <c r="E41" s="459"/>
      <c r="F41" s="459"/>
      <c r="G41" s="459"/>
      <c r="H41" s="459"/>
      <c r="I41" s="459"/>
      <c r="J41" s="460"/>
      <c r="K41" s="460"/>
      <c r="L41" s="461"/>
      <c r="M41" s="454"/>
    </row>
    <row r="42" spans="1:13">
      <c r="A42" s="210" t="s">
        <v>127</v>
      </c>
      <c r="B42" s="287"/>
      <c r="C42" s="287"/>
      <c r="D42" s="287"/>
      <c r="E42" s="287"/>
      <c r="F42" s="287"/>
      <c r="G42" s="287"/>
      <c r="H42" s="287"/>
      <c r="I42" s="287"/>
      <c r="J42" s="289"/>
      <c r="K42" s="289"/>
      <c r="L42" s="290"/>
    </row>
    <row r="43" spans="1:13" ht="14.25">
      <c r="A43" s="181" t="s">
        <v>306</v>
      </c>
      <c r="B43" s="276" t="str">
        <f>IF(B36&lt;&gt;"-",B36/B$40,"-")</f>
        <v>-</v>
      </c>
      <c r="C43" s="276" t="str">
        <f t="shared" ref="C43:L43" si="7">IF(C36&lt;&gt;"-",C36/C$40,"-")</f>
        <v>-</v>
      </c>
      <c r="D43" s="276" t="str">
        <f t="shared" si="7"/>
        <v>-</v>
      </c>
      <c r="E43" s="276" t="str">
        <f t="shared" si="7"/>
        <v>-</v>
      </c>
      <c r="F43" s="277" t="str">
        <f t="shared" si="7"/>
        <v>-</v>
      </c>
      <c r="G43" s="276">
        <f t="shared" si="7"/>
        <v>1.7391687754180873E-2</v>
      </c>
      <c r="H43" s="276">
        <f t="shared" si="7"/>
        <v>0.12316526938682722</v>
      </c>
      <c r="I43" s="276">
        <f t="shared" si="7"/>
        <v>0.90684859789549577</v>
      </c>
      <c r="J43" s="278">
        <f t="shared" si="7"/>
        <v>4.5666554482574071E-3</v>
      </c>
      <c r="K43" s="278">
        <f t="shared" si="7"/>
        <v>0.56740320799397792</v>
      </c>
      <c r="L43" s="279">
        <f t="shared" si="7"/>
        <v>0.2859877069666813</v>
      </c>
    </row>
    <row r="44" spans="1:13">
      <c r="A44" s="47" t="s">
        <v>426</v>
      </c>
      <c r="B44" s="280" t="str">
        <f t="shared" ref="B44:L44" si="8">IF(B37&lt;&gt;"-",B37/B$40,"-")</f>
        <v>-</v>
      </c>
      <c r="C44" s="280" t="str">
        <f t="shared" si="8"/>
        <v>-</v>
      </c>
      <c r="D44" s="280" t="str">
        <f t="shared" si="8"/>
        <v>-</v>
      </c>
      <c r="E44" s="280" t="str">
        <f t="shared" si="8"/>
        <v>-</v>
      </c>
      <c r="F44" s="280">
        <f t="shared" si="8"/>
        <v>6.5136488884040486E-2</v>
      </c>
      <c r="G44" s="280">
        <f t="shared" si="8"/>
        <v>0.77294122299551948</v>
      </c>
      <c r="H44" s="280">
        <f t="shared" si="8"/>
        <v>0.86263028457664837</v>
      </c>
      <c r="I44" s="280">
        <f t="shared" si="8"/>
        <v>9.3151402104504288E-2</v>
      </c>
      <c r="J44" s="281">
        <f t="shared" si="8"/>
        <v>0.2244433392801147</v>
      </c>
      <c r="K44" s="281">
        <f t="shared" si="8"/>
        <v>0.42644426387660711</v>
      </c>
      <c r="L44" s="282">
        <f t="shared" si="8"/>
        <v>0.3254447976085002</v>
      </c>
    </row>
    <row r="45" spans="1:13">
      <c r="A45" s="181" t="s">
        <v>128</v>
      </c>
      <c r="B45" s="276">
        <f t="shared" ref="B45:L45" si="9">IF(B38&lt;&gt;"-",B38/B$40,"-")</f>
        <v>0.17588428345691018</v>
      </c>
      <c r="C45" s="276">
        <f t="shared" si="9"/>
        <v>0.36094515010913369</v>
      </c>
      <c r="D45" s="276">
        <f t="shared" si="9"/>
        <v>0.49943018385794224</v>
      </c>
      <c r="E45" s="276">
        <f t="shared" si="9"/>
        <v>0.68512564524363262</v>
      </c>
      <c r="F45" s="277">
        <f t="shared" si="9"/>
        <v>0.78652706521627047</v>
      </c>
      <c r="G45" s="276">
        <f t="shared" si="9"/>
        <v>0.15869682116803085</v>
      </c>
      <c r="H45" s="276">
        <f t="shared" si="9"/>
        <v>1.4204446036524458E-2</v>
      </c>
      <c r="I45" s="274" t="str">
        <f t="shared" si="9"/>
        <v>-</v>
      </c>
      <c r="J45" s="278">
        <f t="shared" si="9"/>
        <v>0.54696405168719697</v>
      </c>
      <c r="K45" s="278">
        <f t="shared" si="9"/>
        <v>6.1525281294149423E-3</v>
      </c>
      <c r="L45" s="279">
        <f t="shared" si="9"/>
        <v>0.2765556232641892</v>
      </c>
    </row>
    <row r="46" spans="1:13">
      <c r="A46" s="47" t="s">
        <v>129</v>
      </c>
      <c r="B46" s="280">
        <f t="shared" ref="B46:L46" si="10">IF(B39&lt;&gt;"-",B39/B$40,"-")</f>
        <v>0.82411571654308979</v>
      </c>
      <c r="C46" s="280">
        <f t="shared" si="10"/>
        <v>0.63905484989086636</v>
      </c>
      <c r="D46" s="280">
        <f t="shared" si="10"/>
        <v>0.50056981614205776</v>
      </c>
      <c r="E46" s="280">
        <f t="shared" si="10"/>
        <v>0.31487435475636733</v>
      </c>
      <c r="F46" s="280">
        <f t="shared" si="10"/>
        <v>0.14833644589968906</v>
      </c>
      <c r="G46" s="280">
        <f t="shared" si="10"/>
        <v>5.0970268082268809E-2</v>
      </c>
      <c r="H46" s="280" t="str">
        <f t="shared" si="10"/>
        <v>-</v>
      </c>
      <c r="I46" s="275" t="str">
        <f t="shared" si="10"/>
        <v>-</v>
      </c>
      <c r="J46" s="281">
        <f t="shared" si="10"/>
        <v>0.22402595358443095</v>
      </c>
      <c r="K46" s="281" t="str">
        <f t="shared" si="10"/>
        <v>-</v>
      </c>
      <c r="L46" s="282">
        <f t="shared" si="10"/>
        <v>0.11201187216062924</v>
      </c>
    </row>
    <row r="47" spans="1:13" ht="14.25">
      <c r="A47" s="456" t="s">
        <v>724</v>
      </c>
      <c r="B47" s="465">
        <f t="shared" ref="B47:L47" si="11">IF(B40&lt;&gt;"-",B40/B$40,"-")</f>
        <v>1</v>
      </c>
      <c r="C47" s="465">
        <f t="shared" si="11"/>
        <v>1</v>
      </c>
      <c r="D47" s="465">
        <f t="shared" si="11"/>
        <v>1</v>
      </c>
      <c r="E47" s="465">
        <f t="shared" si="11"/>
        <v>1</v>
      </c>
      <c r="F47" s="465">
        <f t="shared" si="11"/>
        <v>1</v>
      </c>
      <c r="G47" s="465">
        <f t="shared" si="11"/>
        <v>1</v>
      </c>
      <c r="H47" s="465">
        <f t="shared" si="11"/>
        <v>1</v>
      </c>
      <c r="I47" s="284">
        <f t="shared" si="11"/>
        <v>1</v>
      </c>
      <c r="J47" s="466">
        <f t="shared" si="11"/>
        <v>1</v>
      </c>
      <c r="K47" s="466">
        <f t="shared" si="11"/>
        <v>1</v>
      </c>
      <c r="L47" s="285">
        <f t="shared" si="11"/>
        <v>1</v>
      </c>
    </row>
    <row r="48" spans="1:13">
      <c r="A48" s="8" t="s">
        <v>603</v>
      </c>
    </row>
    <row r="49" spans="1:12">
      <c r="A49" s="15" t="s">
        <v>604</v>
      </c>
    </row>
    <row r="50" spans="1:12">
      <c r="A50" s="15" t="s">
        <v>70</v>
      </c>
    </row>
    <row r="51" spans="1:12">
      <c r="A51" s="8" t="s">
        <v>605</v>
      </c>
    </row>
    <row r="52" spans="1:12" s="14" customFormat="1" ht="11.25">
      <c r="A52" s="172" t="s">
        <v>335</v>
      </c>
      <c r="B52" s="200"/>
      <c r="C52" s="200"/>
      <c r="F52" s="164"/>
    </row>
    <row r="53" spans="1:12" s="14" customFormat="1" ht="11.25">
      <c r="A53" s="172"/>
      <c r="B53" s="200"/>
      <c r="C53" s="200"/>
      <c r="F53" s="164"/>
    </row>
    <row r="55" spans="1:12" ht="61.5" customHeight="1">
      <c r="A55" s="762" t="s">
        <v>631</v>
      </c>
      <c r="B55" s="762"/>
      <c r="C55" s="762"/>
      <c r="D55" s="762"/>
      <c r="E55" s="762"/>
      <c r="F55" s="762"/>
      <c r="G55" s="762"/>
      <c r="H55" s="762"/>
      <c r="I55" s="762"/>
      <c r="J55" s="762"/>
      <c r="K55" s="762"/>
      <c r="L55" s="762"/>
    </row>
    <row r="57" spans="1:12" ht="39" customHeight="1">
      <c r="A57" s="763" t="s">
        <v>632</v>
      </c>
      <c r="B57" s="763"/>
      <c r="C57" s="763"/>
      <c r="D57" s="763"/>
      <c r="E57" s="763"/>
      <c r="F57" s="763"/>
      <c r="G57" s="763"/>
      <c r="H57" s="763"/>
      <c r="I57" s="763"/>
      <c r="J57" s="763"/>
      <c r="K57" s="763"/>
      <c r="L57" s="763"/>
    </row>
    <row r="59" spans="1:12" ht="36.75" customHeight="1">
      <c r="A59" s="761" t="s">
        <v>633</v>
      </c>
      <c r="B59" s="762"/>
      <c r="C59" s="762"/>
      <c r="D59" s="762"/>
      <c r="E59" s="762"/>
      <c r="F59" s="762"/>
      <c r="G59" s="762"/>
      <c r="H59" s="762"/>
      <c r="I59" s="762"/>
      <c r="J59" s="762"/>
      <c r="K59" s="762"/>
      <c r="L59" s="762"/>
    </row>
    <row r="61" spans="1:12" ht="24.75" customHeight="1">
      <c r="A61" s="761" t="s">
        <v>635</v>
      </c>
      <c r="B61" s="761"/>
      <c r="C61" s="761"/>
      <c r="D61" s="761"/>
      <c r="E61" s="761"/>
      <c r="F61" s="761"/>
      <c r="G61" s="761"/>
      <c r="H61" s="761"/>
      <c r="I61" s="761"/>
      <c r="J61" s="761"/>
      <c r="K61" s="761"/>
      <c r="L61" s="761"/>
    </row>
    <row r="63" spans="1:12" ht="22.5" customHeight="1">
      <c r="A63" s="761" t="s">
        <v>634</v>
      </c>
      <c r="B63" s="761"/>
      <c r="C63" s="761"/>
      <c r="D63" s="761"/>
      <c r="E63" s="761"/>
      <c r="F63" s="761"/>
      <c r="G63" s="761"/>
      <c r="H63" s="761"/>
      <c r="I63" s="761"/>
      <c r="J63" s="761"/>
      <c r="K63" s="761"/>
      <c r="L63" s="761"/>
    </row>
    <row r="65" spans="1:12" ht="129.75" customHeight="1">
      <c r="A65" s="761" t="s">
        <v>630</v>
      </c>
      <c r="B65" s="761"/>
      <c r="C65" s="761"/>
      <c r="D65" s="761"/>
      <c r="E65" s="761"/>
      <c r="F65" s="761"/>
      <c r="G65" s="761"/>
      <c r="H65" s="761"/>
      <c r="I65" s="761"/>
      <c r="J65" s="761"/>
      <c r="K65" s="761"/>
      <c r="L65" s="761"/>
    </row>
  </sheetData>
  <mergeCells count="6">
    <mergeCell ref="A65:L65"/>
    <mergeCell ref="A55:L55"/>
    <mergeCell ref="A57:L57"/>
    <mergeCell ref="A59:L59"/>
    <mergeCell ref="A61:L61"/>
    <mergeCell ref="A63:L63"/>
  </mergeCells>
  <phoneticPr fontId="3" type="noConversion"/>
  <pageMargins left="0.59055118110236227" right="0.59055118110236227" top="0.78740157480314965" bottom="0.78740157480314965" header="0.39370078740157483" footer="0.39370078740157483"/>
  <pageSetup paperSize="9" scale="72" firstPageNumber="6" orientation="landscape" useFirstPageNumber="1" r:id="rId1"/>
  <headerFooter alignWithMargins="0">
    <oddHeader>&amp;R&amp;12Les finances des groupements à fiscalité propre en 2016</oddHeader>
    <oddFooter>&amp;L&amp;12Direction Générale des Collectivités Locales / DESL&amp;C&amp;12 6&amp;R&amp;12Mise en ligne : juillet 2018</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121"/>
  <sheetViews>
    <sheetView zoomScaleNormal="100" zoomScaleSheetLayoutView="85" zoomScalePageLayoutView="70" workbookViewId="0">
      <selection activeCell="C15" sqref="C15"/>
    </sheetView>
  </sheetViews>
  <sheetFormatPr baseColWidth="10" defaultRowHeight="12.75" customHeight="1"/>
  <cols>
    <col min="1" max="1" width="77.42578125" style="467" customWidth="1"/>
    <col min="2" max="9" width="12.7109375" style="467" customWidth="1"/>
    <col min="10" max="10" width="15.42578125" style="467" customWidth="1"/>
    <col min="11" max="11" width="16.5703125" style="467" customWidth="1"/>
    <col min="12" max="12" width="14.5703125" style="467" customWidth="1"/>
    <col min="13" max="16384" width="11.42578125" style="467"/>
  </cols>
  <sheetData>
    <row r="1" spans="1:14" ht="19.5" customHeight="1">
      <c r="A1" s="480" t="s">
        <v>396</v>
      </c>
    </row>
    <row r="2" spans="1:14" ht="12.75" customHeight="1" thickBot="1">
      <c r="L2" s="481" t="s">
        <v>72</v>
      </c>
    </row>
    <row r="3" spans="1:14" ht="14.25" customHeight="1">
      <c r="A3" s="482" t="s">
        <v>336</v>
      </c>
      <c r="B3" s="531" t="s">
        <v>37</v>
      </c>
      <c r="C3" s="531" t="s">
        <v>38</v>
      </c>
      <c r="D3" s="531" t="s">
        <v>39</v>
      </c>
      <c r="E3" s="531" t="s">
        <v>104</v>
      </c>
      <c r="F3" s="531" t="s">
        <v>105</v>
      </c>
      <c r="G3" s="531" t="s">
        <v>106</v>
      </c>
      <c r="H3" s="531" t="s">
        <v>377</v>
      </c>
      <c r="I3" s="532">
        <v>300000</v>
      </c>
      <c r="J3" s="533" t="s">
        <v>400</v>
      </c>
      <c r="K3" s="533" t="s">
        <v>400</v>
      </c>
      <c r="L3" s="533" t="s">
        <v>69</v>
      </c>
    </row>
    <row r="4" spans="1:14" ht="14.25" customHeight="1">
      <c r="A4" s="483" t="s">
        <v>170</v>
      </c>
      <c r="B4" s="534" t="s">
        <v>710</v>
      </c>
      <c r="C4" s="534" t="s">
        <v>40</v>
      </c>
      <c r="D4" s="534" t="s">
        <v>40</v>
      </c>
      <c r="E4" s="534" t="s">
        <v>40</v>
      </c>
      <c r="F4" s="534" t="s">
        <v>40</v>
      </c>
      <c r="G4" s="534" t="s">
        <v>40</v>
      </c>
      <c r="H4" s="534" t="s">
        <v>40</v>
      </c>
      <c r="I4" s="534" t="s">
        <v>42</v>
      </c>
      <c r="J4" s="535" t="s">
        <v>397</v>
      </c>
      <c r="K4" s="535" t="s">
        <v>398</v>
      </c>
      <c r="L4" s="535" t="s">
        <v>120</v>
      </c>
    </row>
    <row r="5" spans="1:14" ht="14.25" customHeight="1" thickBot="1">
      <c r="A5" s="484" t="s">
        <v>73</v>
      </c>
      <c r="B5" s="536" t="s">
        <v>42</v>
      </c>
      <c r="C5" s="536" t="s">
        <v>43</v>
      </c>
      <c r="D5" s="536" t="s">
        <v>41</v>
      </c>
      <c r="E5" s="536" t="s">
        <v>107</v>
      </c>
      <c r="F5" s="536" t="s">
        <v>108</v>
      </c>
      <c r="G5" s="536" t="s">
        <v>109</v>
      </c>
      <c r="H5" s="536" t="s">
        <v>378</v>
      </c>
      <c r="I5" s="536" t="s">
        <v>110</v>
      </c>
      <c r="J5" s="537" t="s">
        <v>109</v>
      </c>
      <c r="K5" s="537" t="s">
        <v>110</v>
      </c>
      <c r="L5" s="537" t="s">
        <v>374</v>
      </c>
    </row>
    <row r="6" spans="1:14" ht="12.75" customHeight="1">
      <c r="B6" s="468"/>
      <c r="C6" s="468"/>
      <c r="D6" s="468"/>
      <c r="E6" s="468"/>
      <c r="F6" s="468"/>
      <c r="G6" s="468"/>
      <c r="H6" s="468"/>
      <c r="I6" s="468"/>
      <c r="J6" s="468"/>
      <c r="K6" s="468"/>
      <c r="L6" s="468"/>
    </row>
    <row r="7" spans="1:14" ht="14.1" customHeight="1">
      <c r="A7" s="338" t="s">
        <v>130</v>
      </c>
      <c r="B7" s="519">
        <v>33.622923870000001</v>
      </c>
      <c r="C7" s="519">
        <v>255.59908754</v>
      </c>
      <c r="D7" s="519">
        <v>1202.2318059900001</v>
      </c>
      <c r="E7" s="519">
        <v>2218.3223742199998</v>
      </c>
      <c r="F7" s="519">
        <v>3084.8689202199998</v>
      </c>
      <c r="G7" s="519">
        <v>2915.4499013</v>
      </c>
      <c r="H7" s="519">
        <v>5475.0546648600002</v>
      </c>
      <c r="I7" s="519">
        <v>8269.2790669200003</v>
      </c>
      <c r="J7" s="520">
        <v>9710.0950131400004</v>
      </c>
      <c r="K7" s="520">
        <v>13744.33373178</v>
      </c>
      <c r="L7" s="520">
        <v>23454.428744919998</v>
      </c>
      <c r="N7" s="565"/>
    </row>
    <row r="8" spans="1:14" ht="14.1" customHeight="1">
      <c r="A8" s="339" t="s">
        <v>131</v>
      </c>
      <c r="B8" s="521">
        <v>8.5748517300000007</v>
      </c>
      <c r="C8" s="521">
        <v>68.443127200000006</v>
      </c>
      <c r="D8" s="521">
        <v>332.73761753000002</v>
      </c>
      <c r="E8" s="521">
        <v>617.40326995999999</v>
      </c>
      <c r="F8" s="521">
        <v>897.79546419999997</v>
      </c>
      <c r="G8" s="521">
        <v>846.20922094000002</v>
      </c>
      <c r="H8" s="521">
        <v>1521.89902368</v>
      </c>
      <c r="I8" s="521">
        <v>2041.1744114000001</v>
      </c>
      <c r="J8" s="335">
        <v>2771.1635515600001</v>
      </c>
      <c r="K8" s="335">
        <v>3563.0734350799999</v>
      </c>
      <c r="L8" s="335">
        <v>6334.2369866400004</v>
      </c>
    </row>
    <row r="9" spans="1:14" ht="14.1" customHeight="1">
      <c r="A9" s="341" t="s">
        <v>132</v>
      </c>
      <c r="B9" s="522">
        <v>12.12848069</v>
      </c>
      <c r="C9" s="522">
        <v>86.912329839999998</v>
      </c>
      <c r="D9" s="522">
        <v>441.02440705999999</v>
      </c>
      <c r="E9" s="522">
        <v>839.52515294</v>
      </c>
      <c r="F9" s="522">
        <v>1209.6178437900001</v>
      </c>
      <c r="G9" s="522">
        <v>1170.1105800299999</v>
      </c>
      <c r="H9" s="522">
        <v>1965.7289084399999</v>
      </c>
      <c r="I9" s="522">
        <v>2557.7923667300001</v>
      </c>
      <c r="J9" s="523">
        <v>3759.3187943500002</v>
      </c>
      <c r="K9" s="523">
        <v>4523.5212751700001</v>
      </c>
      <c r="L9" s="523">
        <v>8282.8400695199998</v>
      </c>
    </row>
    <row r="10" spans="1:14" ht="14.1" customHeight="1">
      <c r="A10" s="339" t="s">
        <v>133</v>
      </c>
      <c r="B10" s="521">
        <v>1.2525849499999999</v>
      </c>
      <c r="C10" s="521">
        <v>6.8236116600000001</v>
      </c>
      <c r="D10" s="521">
        <v>26.354336360000001</v>
      </c>
      <c r="E10" s="521">
        <v>47.203195180000002</v>
      </c>
      <c r="F10" s="521">
        <v>66.359887270000002</v>
      </c>
      <c r="G10" s="521">
        <v>64.476479580000003</v>
      </c>
      <c r="H10" s="521">
        <v>179.2304121</v>
      </c>
      <c r="I10" s="521">
        <v>450.70180438</v>
      </c>
      <c r="J10" s="335">
        <v>212.47009499999999</v>
      </c>
      <c r="K10" s="335">
        <v>629.93221647999997</v>
      </c>
      <c r="L10" s="335">
        <v>842.40231147999998</v>
      </c>
    </row>
    <row r="11" spans="1:14" ht="14.1" customHeight="1">
      <c r="A11" s="341" t="s">
        <v>134</v>
      </c>
      <c r="B11" s="522">
        <v>9.2826173000000001</v>
      </c>
      <c r="C11" s="522">
        <v>76.151509820000001</v>
      </c>
      <c r="D11" s="522">
        <v>314.85842128000002</v>
      </c>
      <c r="E11" s="522">
        <v>558.82226681999998</v>
      </c>
      <c r="F11" s="522">
        <v>728.54287871999998</v>
      </c>
      <c r="G11" s="522">
        <v>644.06496122999999</v>
      </c>
      <c r="H11" s="522">
        <v>1443.1089132699999</v>
      </c>
      <c r="I11" s="522">
        <v>2859.3331205099998</v>
      </c>
      <c r="J11" s="523">
        <v>2331.7226551700001</v>
      </c>
      <c r="K11" s="523">
        <v>4302.4420337800002</v>
      </c>
      <c r="L11" s="523">
        <v>6634.1646889499998</v>
      </c>
    </row>
    <row r="12" spans="1:14" ht="14.1" customHeight="1">
      <c r="A12" s="339" t="s">
        <v>135</v>
      </c>
      <c r="B12" s="521">
        <v>2.3843892000000002</v>
      </c>
      <c r="C12" s="521">
        <v>17.26850902</v>
      </c>
      <c r="D12" s="521">
        <v>87.257023759999996</v>
      </c>
      <c r="E12" s="521">
        <v>155.36848932000001</v>
      </c>
      <c r="F12" s="521">
        <v>182.55284624000001</v>
      </c>
      <c r="G12" s="521">
        <v>190.58865951999999</v>
      </c>
      <c r="H12" s="521">
        <v>365.08740736999999</v>
      </c>
      <c r="I12" s="521">
        <v>360.27736390000001</v>
      </c>
      <c r="J12" s="335">
        <v>635.41991705999999</v>
      </c>
      <c r="K12" s="335">
        <v>725.36477127000001</v>
      </c>
      <c r="L12" s="335">
        <v>1360.7846883300001</v>
      </c>
    </row>
    <row r="13" spans="1:14" ht="14.1" customHeight="1">
      <c r="A13" s="345" t="s">
        <v>136</v>
      </c>
      <c r="B13" s="524">
        <v>37.753788299999997</v>
      </c>
      <c r="C13" s="524">
        <v>282.66302701000001</v>
      </c>
      <c r="D13" s="524">
        <v>1371.3019268</v>
      </c>
      <c r="E13" s="524">
        <v>2526.3313499199999</v>
      </c>
      <c r="F13" s="524">
        <v>3677.99265311</v>
      </c>
      <c r="G13" s="524">
        <v>3442.09951004</v>
      </c>
      <c r="H13" s="524">
        <v>6668.2996378300004</v>
      </c>
      <c r="I13" s="524">
        <v>10249.204808619999</v>
      </c>
      <c r="J13" s="525">
        <v>11338.142255180001</v>
      </c>
      <c r="K13" s="525">
        <v>16917.504446449999</v>
      </c>
      <c r="L13" s="525">
        <v>28255.646701630001</v>
      </c>
    </row>
    <row r="14" spans="1:14" ht="14.1" customHeight="1">
      <c r="A14" s="339" t="s">
        <v>71</v>
      </c>
      <c r="B14" s="521">
        <v>20.67965586</v>
      </c>
      <c r="C14" s="521">
        <v>180.64727916000001</v>
      </c>
      <c r="D14" s="521">
        <v>843.81088731</v>
      </c>
      <c r="E14" s="521">
        <v>1533.69222547</v>
      </c>
      <c r="F14" s="521">
        <v>2194.6843167900001</v>
      </c>
      <c r="G14" s="521">
        <v>1897.74622196</v>
      </c>
      <c r="H14" s="521">
        <v>3587.39503285</v>
      </c>
      <c r="I14" s="521">
        <v>4833.6680096600003</v>
      </c>
      <c r="J14" s="335">
        <v>6671.26058655</v>
      </c>
      <c r="K14" s="335">
        <v>8421.0630425100007</v>
      </c>
      <c r="L14" s="335">
        <v>15092.32362906</v>
      </c>
    </row>
    <row r="15" spans="1:14" ht="14.1" customHeight="1">
      <c r="A15" s="341" t="s">
        <v>137</v>
      </c>
      <c r="B15" s="522">
        <v>17.364417230000001</v>
      </c>
      <c r="C15" s="522">
        <v>134.90388965</v>
      </c>
      <c r="D15" s="522">
        <v>610.60352260000002</v>
      </c>
      <c r="E15" s="522">
        <v>1079.18846796</v>
      </c>
      <c r="F15" s="522">
        <v>1539.1464330900001</v>
      </c>
      <c r="G15" s="522">
        <v>1248.40202688</v>
      </c>
      <c r="H15" s="522">
        <v>2526.6103681700001</v>
      </c>
      <c r="I15" s="522">
        <v>2997.6128527199999</v>
      </c>
      <c r="J15" s="523">
        <v>4629.6087574100002</v>
      </c>
      <c r="K15" s="523">
        <v>5524.2232208900004</v>
      </c>
      <c r="L15" s="523">
        <v>10153.831978300001</v>
      </c>
    </row>
    <row r="16" spans="1:14" ht="14.1" customHeight="1">
      <c r="A16" s="603" t="s">
        <v>138</v>
      </c>
      <c r="B16" s="604">
        <v>3.3152386300000001</v>
      </c>
      <c r="C16" s="604">
        <v>45.74338951</v>
      </c>
      <c r="D16" s="604">
        <v>233.20736471000001</v>
      </c>
      <c r="E16" s="604">
        <v>454.50375751000001</v>
      </c>
      <c r="F16" s="604">
        <v>655.53788369999995</v>
      </c>
      <c r="G16" s="604">
        <v>649.34419507999996</v>
      </c>
      <c r="H16" s="604">
        <v>1060.7846646800001</v>
      </c>
      <c r="I16" s="604">
        <v>1836.05515694</v>
      </c>
      <c r="J16" s="394">
        <v>2041.65182914</v>
      </c>
      <c r="K16" s="394">
        <v>2896.8398216199998</v>
      </c>
      <c r="L16" s="394">
        <v>4938.4916507600001</v>
      </c>
    </row>
    <row r="17" spans="1:12" ht="14.1" customHeight="1">
      <c r="A17" s="605" t="s">
        <v>139</v>
      </c>
      <c r="B17" s="606">
        <v>4.4815509999999996</v>
      </c>
      <c r="C17" s="606">
        <v>37.898689439999998</v>
      </c>
      <c r="D17" s="606">
        <v>203.36914852000001</v>
      </c>
      <c r="E17" s="606">
        <v>439.56777104999998</v>
      </c>
      <c r="F17" s="606">
        <v>748.48855584</v>
      </c>
      <c r="G17" s="606">
        <v>965.85194188000003</v>
      </c>
      <c r="H17" s="606">
        <v>2063.9915387000001</v>
      </c>
      <c r="I17" s="606">
        <v>3952.1500856900002</v>
      </c>
      <c r="J17" s="607">
        <v>2399.6576577300002</v>
      </c>
      <c r="K17" s="607">
        <v>6016.1416243900003</v>
      </c>
      <c r="L17" s="607">
        <v>8415.7992821200005</v>
      </c>
    </row>
    <row r="18" spans="1:12" ht="14.1" customHeight="1">
      <c r="A18" s="603" t="s">
        <v>140</v>
      </c>
      <c r="B18" s="604">
        <v>2.9683436300000001</v>
      </c>
      <c r="C18" s="604">
        <v>28.614796999999999</v>
      </c>
      <c r="D18" s="604">
        <v>158.33552953</v>
      </c>
      <c r="E18" s="604">
        <v>351.13653783000001</v>
      </c>
      <c r="F18" s="604">
        <v>596.25079761999996</v>
      </c>
      <c r="G18" s="604">
        <v>760.96709279000004</v>
      </c>
      <c r="H18" s="604">
        <v>1606.53183771</v>
      </c>
      <c r="I18" s="604">
        <v>3434.0011755400001</v>
      </c>
      <c r="J18" s="394">
        <v>1898.2730984</v>
      </c>
      <c r="K18" s="394">
        <v>5040.5330132500003</v>
      </c>
      <c r="L18" s="394">
        <v>6938.8061116500003</v>
      </c>
    </row>
    <row r="19" spans="1:12" ht="14.1" customHeight="1">
      <c r="A19" s="624" t="s">
        <v>141</v>
      </c>
      <c r="B19" s="625">
        <v>5.5567390000000001E-2</v>
      </c>
      <c r="C19" s="625">
        <v>0.18483974</v>
      </c>
      <c r="D19" s="625">
        <v>0.84160252999999996</v>
      </c>
      <c r="E19" s="625">
        <v>1.3557926899999999</v>
      </c>
      <c r="F19" s="625">
        <v>2.0899131799999999</v>
      </c>
      <c r="G19" s="625">
        <v>4.9615363800000001</v>
      </c>
      <c r="H19" s="625">
        <v>18.214020519999998</v>
      </c>
      <c r="I19" s="625">
        <v>6.3774944700000002</v>
      </c>
      <c r="J19" s="626">
        <v>9.4892519100000001</v>
      </c>
      <c r="K19" s="626">
        <v>24.59151499</v>
      </c>
      <c r="L19" s="626">
        <v>34.0807669</v>
      </c>
    </row>
    <row r="20" spans="1:12" ht="14.1" customHeight="1">
      <c r="A20" s="603" t="s">
        <v>142</v>
      </c>
      <c r="B20" s="604">
        <v>1.4576399799999999</v>
      </c>
      <c r="C20" s="604">
        <v>9.0990526999999997</v>
      </c>
      <c r="D20" s="604">
        <v>44.192016459999998</v>
      </c>
      <c r="E20" s="604">
        <v>87.075440529999995</v>
      </c>
      <c r="F20" s="604">
        <v>150.14784503999999</v>
      </c>
      <c r="G20" s="604">
        <v>199.92331271</v>
      </c>
      <c r="H20" s="604">
        <v>439.24568047000002</v>
      </c>
      <c r="I20" s="604">
        <v>511.77141568000002</v>
      </c>
      <c r="J20" s="394">
        <v>491.89530741999999</v>
      </c>
      <c r="K20" s="394">
        <v>951.01709615000004</v>
      </c>
      <c r="L20" s="394">
        <v>1442.9124035699999</v>
      </c>
    </row>
    <row r="21" spans="1:12" ht="14.1" customHeight="1">
      <c r="A21" s="624" t="s">
        <v>143</v>
      </c>
      <c r="B21" s="625">
        <v>2.5274913799999998</v>
      </c>
      <c r="C21" s="625">
        <v>21.326829589999999</v>
      </c>
      <c r="D21" s="625">
        <v>120.30966623</v>
      </c>
      <c r="E21" s="625">
        <v>223.21513811</v>
      </c>
      <c r="F21" s="625">
        <v>271.60143152000001</v>
      </c>
      <c r="G21" s="625">
        <v>194.29442065000001</v>
      </c>
      <c r="H21" s="625">
        <v>231.68338224999999</v>
      </c>
      <c r="I21" s="625">
        <v>110.71175124</v>
      </c>
      <c r="J21" s="626">
        <v>833.27497747999996</v>
      </c>
      <c r="K21" s="626">
        <v>342.39513348999998</v>
      </c>
      <c r="L21" s="626">
        <v>1175.67011097</v>
      </c>
    </row>
    <row r="22" spans="1:12" ht="14.1" customHeight="1">
      <c r="A22" s="603" t="s">
        <v>144</v>
      </c>
      <c r="B22" s="604">
        <v>5.7633122600000002</v>
      </c>
      <c r="C22" s="604">
        <v>30.90175009</v>
      </c>
      <c r="D22" s="604">
        <v>152.30947019000001</v>
      </c>
      <c r="E22" s="604">
        <v>257.21936076999998</v>
      </c>
      <c r="F22" s="604">
        <v>364.47199720999998</v>
      </c>
      <c r="G22" s="604">
        <v>319.80689690999998</v>
      </c>
      <c r="H22" s="604">
        <v>620.40477393000003</v>
      </c>
      <c r="I22" s="604">
        <v>890.03150597000001</v>
      </c>
      <c r="J22" s="394">
        <v>1130.4727874299999</v>
      </c>
      <c r="K22" s="394">
        <v>1510.4362799</v>
      </c>
      <c r="L22" s="394">
        <v>2640.9090673300002</v>
      </c>
    </row>
    <row r="23" spans="1:12" ht="14.1" customHeight="1">
      <c r="A23" s="627" t="s">
        <v>145</v>
      </c>
      <c r="B23" s="628">
        <v>4.3017778</v>
      </c>
      <c r="C23" s="628">
        <v>11.888478729999999</v>
      </c>
      <c r="D23" s="628">
        <v>51.502754549999999</v>
      </c>
      <c r="E23" s="628">
        <v>72.63685452</v>
      </c>
      <c r="F23" s="628">
        <v>98.746351750000002</v>
      </c>
      <c r="G23" s="628">
        <v>64.400028640000002</v>
      </c>
      <c r="H23" s="628">
        <v>164.82491010000001</v>
      </c>
      <c r="I23" s="628">
        <v>462.64345606000001</v>
      </c>
      <c r="J23" s="629">
        <v>303.47624599</v>
      </c>
      <c r="K23" s="629">
        <v>627.46836615999996</v>
      </c>
      <c r="L23" s="629">
        <v>930.94461215000001</v>
      </c>
    </row>
    <row r="24" spans="1:12" ht="14.1" customHeight="1">
      <c r="A24" s="611" t="s">
        <v>146</v>
      </c>
      <c r="B24" s="612">
        <v>4.1308644299999999</v>
      </c>
      <c r="C24" s="612">
        <v>27.063939470000001</v>
      </c>
      <c r="D24" s="612">
        <v>169.07012080999999</v>
      </c>
      <c r="E24" s="612">
        <v>308.00897570000001</v>
      </c>
      <c r="F24" s="612">
        <v>593.12373289000004</v>
      </c>
      <c r="G24" s="612">
        <v>526.64960873999996</v>
      </c>
      <c r="H24" s="612">
        <v>1193.2449729699999</v>
      </c>
      <c r="I24" s="612">
        <v>1979.9257416999999</v>
      </c>
      <c r="J24" s="378">
        <v>1628.0472420399999</v>
      </c>
      <c r="K24" s="378">
        <v>3173.1707146700001</v>
      </c>
      <c r="L24" s="378">
        <v>4801.2179567100002</v>
      </c>
    </row>
    <row r="25" spans="1:12" ht="14.1" customHeight="1">
      <c r="A25" s="630" t="s">
        <v>147</v>
      </c>
      <c r="B25" s="631">
        <v>0.50386918999999997</v>
      </c>
      <c r="C25" s="631">
        <v>0.42726049999999999</v>
      </c>
      <c r="D25" s="631">
        <v>83.802887650000002</v>
      </c>
      <c r="E25" s="631">
        <v>155.82150555999999</v>
      </c>
      <c r="F25" s="631">
        <v>400.00971535000002</v>
      </c>
      <c r="G25" s="631">
        <v>346.20338276000001</v>
      </c>
      <c r="H25" s="631">
        <v>616.06623941999999</v>
      </c>
      <c r="I25" s="631">
        <v>1115.9719373600001</v>
      </c>
      <c r="J25" s="632">
        <v>986.76862100999995</v>
      </c>
      <c r="K25" s="632">
        <v>1732.03817678</v>
      </c>
      <c r="L25" s="632">
        <v>2718.80679779</v>
      </c>
    </row>
    <row r="26" spans="1:12" ht="14.1" customHeight="1">
      <c r="A26" s="611" t="s">
        <v>148</v>
      </c>
      <c r="B26" s="612">
        <v>14.735533070000001</v>
      </c>
      <c r="C26" s="612">
        <v>101.72963611</v>
      </c>
      <c r="D26" s="612">
        <v>461.86516122</v>
      </c>
      <c r="E26" s="612">
        <v>735.41359540999997</v>
      </c>
      <c r="F26" s="612">
        <v>986.50833923000005</v>
      </c>
      <c r="G26" s="612">
        <v>866.70553054000004</v>
      </c>
      <c r="H26" s="612">
        <v>1949.7332144699999</v>
      </c>
      <c r="I26" s="612">
        <v>2939.1955595300001</v>
      </c>
      <c r="J26" s="378">
        <v>3166.95779558</v>
      </c>
      <c r="K26" s="378">
        <v>4888.928774</v>
      </c>
      <c r="L26" s="378">
        <v>8055.8865695799996</v>
      </c>
    </row>
    <row r="27" spans="1:12" ht="14.1" customHeight="1">
      <c r="A27" s="624" t="s">
        <v>149</v>
      </c>
      <c r="B27" s="625">
        <v>12.37989279</v>
      </c>
      <c r="C27" s="625">
        <v>84.418525650000007</v>
      </c>
      <c r="D27" s="625">
        <v>368.34140531000003</v>
      </c>
      <c r="E27" s="625">
        <v>583.63807309000003</v>
      </c>
      <c r="F27" s="625">
        <v>750.27062966999995</v>
      </c>
      <c r="G27" s="625">
        <v>632.82412302</v>
      </c>
      <c r="H27" s="625">
        <v>1195.3733563400001</v>
      </c>
      <c r="I27" s="625">
        <v>1892.39458444</v>
      </c>
      <c r="J27" s="626">
        <v>2431.8726495300002</v>
      </c>
      <c r="K27" s="626">
        <v>3087.7679407800001</v>
      </c>
      <c r="L27" s="626">
        <v>5519.6405903100003</v>
      </c>
    </row>
    <row r="28" spans="1:12" ht="14.1" customHeight="1">
      <c r="A28" s="603" t="s">
        <v>150</v>
      </c>
      <c r="B28" s="604">
        <v>1.56403523</v>
      </c>
      <c r="C28" s="604">
        <v>7.2754095100000002</v>
      </c>
      <c r="D28" s="604">
        <v>47.707501579999999</v>
      </c>
      <c r="E28" s="604">
        <v>91.919200810000007</v>
      </c>
      <c r="F28" s="604">
        <v>153.22475750000001</v>
      </c>
      <c r="G28" s="604">
        <v>176.25022197000001</v>
      </c>
      <c r="H28" s="604">
        <v>498.48150256000002</v>
      </c>
      <c r="I28" s="604">
        <v>727.22541741999999</v>
      </c>
      <c r="J28" s="394">
        <v>477.94112660000002</v>
      </c>
      <c r="K28" s="394">
        <v>1225.7069199800001</v>
      </c>
      <c r="L28" s="394">
        <v>1703.64804658</v>
      </c>
    </row>
    <row r="29" spans="1:12" ht="14.1" customHeight="1">
      <c r="A29" s="624" t="s">
        <v>151</v>
      </c>
      <c r="B29" s="625">
        <v>0.79160505000000003</v>
      </c>
      <c r="C29" s="625">
        <v>10.035700950000001</v>
      </c>
      <c r="D29" s="625">
        <v>45.81625433</v>
      </c>
      <c r="E29" s="625">
        <v>59.856321510000001</v>
      </c>
      <c r="F29" s="625">
        <v>83.012952060000003</v>
      </c>
      <c r="G29" s="625">
        <v>57.631185549999998</v>
      </c>
      <c r="H29" s="625">
        <v>255.87835557</v>
      </c>
      <c r="I29" s="625">
        <v>319.57555767000002</v>
      </c>
      <c r="J29" s="626">
        <v>257.14401944999997</v>
      </c>
      <c r="K29" s="626">
        <v>575.45391324000002</v>
      </c>
      <c r="L29" s="626">
        <v>832.59793268999999</v>
      </c>
    </row>
    <row r="30" spans="1:12" ht="14.1" customHeight="1">
      <c r="A30" s="611" t="s">
        <v>152</v>
      </c>
      <c r="B30" s="612">
        <v>8.1614438000000007</v>
      </c>
      <c r="C30" s="612">
        <v>63.778448320000003</v>
      </c>
      <c r="D30" s="612">
        <v>214.85139952</v>
      </c>
      <c r="E30" s="612">
        <v>323.88306153000002</v>
      </c>
      <c r="F30" s="612">
        <v>408.89870127</v>
      </c>
      <c r="G30" s="612">
        <v>328.64936813000003</v>
      </c>
      <c r="H30" s="612">
        <v>801.08998727000005</v>
      </c>
      <c r="I30" s="612">
        <v>1064.2066699500001</v>
      </c>
      <c r="J30" s="378">
        <v>1348.2224225699999</v>
      </c>
      <c r="K30" s="378">
        <v>1865.29665722</v>
      </c>
      <c r="L30" s="378">
        <v>3213.51907979</v>
      </c>
    </row>
    <row r="31" spans="1:12" ht="14.1" customHeight="1">
      <c r="A31" s="624" t="s">
        <v>153</v>
      </c>
      <c r="B31" s="625">
        <v>1.2430702300000001</v>
      </c>
      <c r="C31" s="625">
        <v>11.04289788</v>
      </c>
      <c r="D31" s="625">
        <v>47.127359970000001</v>
      </c>
      <c r="E31" s="625">
        <v>82.831996700000005</v>
      </c>
      <c r="F31" s="625">
        <v>100.79292374000001</v>
      </c>
      <c r="G31" s="625">
        <v>80.106400289999996</v>
      </c>
      <c r="H31" s="625">
        <v>180.92556526999999</v>
      </c>
      <c r="I31" s="625">
        <v>246.99084912999999</v>
      </c>
      <c r="J31" s="626">
        <v>323.14464880999998</v>
      </c>
      <c r="K31" s="626">
        <v>427.91641440000001</v>
      </c>
      <c r="L31" s="626">
        <v>751.06106321000004</v>
      </c>
    </row>
    <row r="32" spans="1:12" ht="14.1" customHeight="1">
      <c r="A32" s="603" t="s">
        <v>154</v>
      </c>
      <c r="B32" s="604">
        <v>5.72412046</v>
      </c>
      <c r="C32" s="604">
        <v>35.385510580000002</v>
      </c>
      <c r="D32" s="604">
        <v>107.87829616</v>
      </c>
      <c r="E32" s="604">
        <v>173.98648696000001</v>
      </c>
      <c r="F32" s="604">
        <v>189.59418547999999</v>
      </c>
      <c r="G32" s="604">
        <v>169.34331456000001</v>
      </c>
      <c r="H32" s="604">
        <v>329.77264000000002</v>
      </c>
      <c r="I32" s="604">
        <v>596.72663992000003</v>
      </c>
      <c r="J32" s="394">
        <v>681.91191419999996</v>
      </c>
      <c r="K32" s="394">
        <v>926.49927992000005</v>
      </c>
      <c r="L32" s="394">
        <v>1608.4111941199999</v>
      </c>
    </row>
    <row r="33" spans="1:12" ht="14.1" customHeight="1">
      <c r="A33" s="627" t="s">
        <v>155</v>
      </c>
      <c r="B33" s="628">
        <v>1.19425311</v>
      </c>
      <c r="C33" s="628">
        <v>17.350039859999999</v>
      </c>
      <c r="D33" s="628">
        <v>59.845743390000003</v>
      </c>
      <c r="E33" s="628">
        <v>67.064577869999994</v>
      </c>
      <c r="F33" s="628">
        <v>118.51159205</v>
      </c>
      <c r="G33" s="628">
        <v>79.199653280000007</v>
      </c>
      <c r="H33" s="628">
        <v>290.39178199999998</v>
      </c>
      <c r="I33" s="628">
        <v>220.48918090000001</v>
      </c>
      <c r="J33" s="629">
        <v>343.16585956</v>
      </c>
      <c r="K33" s="629">
        <v>510.88096289999999</v>
      </c>
      <c r="L33" s="629">
        <v>854.04682246000004</v>
      </c>
    </row>
    <row r="34" spans="1:12" ht="14.1" customHeight="1">
      <c r="A34" s="616" t="s">
        <v>156</v>
      </c>
      <c r="B34" s="612">
        <v>48.358456940000003</v>
      </c>
      <c r="C34" s="612">
        <v>357.32872364999997</v>
      </c>
      <c r="D34" s="612">
        <v>1664.09696721</v>
      </c>
      <c r="E34" s="612">
        <v>2953.73596963</v>
      </c>
      <c r="F34" s="612">
        <v>4071.3772594500001</v>
      </c>
      <c r="G34" s="612">
        <v>3782.1554318399999</v>
      </c>
      <c r="H34" s="612">
        <v>7424.7878793299997</v>
      </c>
      <c r="I34" s="612">
        <v>11208.474626450001</v>
      </c>
      <c r="J34" s="378">
        <v>12877.05280872</v>
      </c>
      <c r="K34" s="378">
        <v>18633.26250578</v>
      </c>
      <c r="L34" s="378">
        <v>31510.3153145</v>
      </c>
    </row>
    <row r="35" spans="1:12" ht="14.1" customHeight="1">
      <c r="A35" s="633" t="s">
        <v>157</v>
      </c>
      <c r="B35" s="634">
        <v>45.915232099999997</v>
      </c>
      <c r="C35" s="634">
        <v>346.44147533</v>
      </c>
      <c r="D35" s="634">
        <v>1586.1533263199999</v>
      </c>
      <c r="E35" s="634">
        <v>2850.2144114500002</v>
      </c>
      <c r="F35" s="634">
        <v>4086.8913543799999</v>
      </c>
      <c r="G35" s="634">
        <v>3770.7488781699999</v>
      </c>
      <c r="H35" s="634">
        <v>7469.3896250999996</v>
      </c>
      <c r="I35" s="634">
        <v>11313.41147857</v>
      </c>
      <c r="J35" s="635">
        <v>12686.36467775</v>
      </c>
      <c r="K35" s="635">
        <v>18782.801103670001</v>
      </c>
      <c r="L35" s="635">
        <v>31469.165781420001</v>
      </c>
    </row>
    <row r="36" spans="1:12" ht="14.1" customHeight="1">
      <c r="A36" s="613" t="s">
        <v>158</v>
      </c>
      <c r="B36" s="614">
        <v>-2.4432248400000001</v>
      </c>
      <c r="C36" s="614">
        <v>-10.887248319999999</v>
      </c>
      <c r="D36" s="614">
        <v>-77.943640889999998</v>
      </c>
      <c r="E36" s="614">
        <v>-103.52155818</v>
      </c>
      <c r="F36" s="614">
        <v>15.514094930000001</v>
      </c>
      <c r="G36" s="614">
        <v>-11.406553669999999</v>
      </c>
      <c r="H36" s="614">
        <v>44.601745770000001</v>
      </c>
      <c r="I36" s="614">
        <v>104.93685212</v>
      </c>
      <c r="J36" s="615">
        <v>-190.68813097</v>
      </c>
      <c r="K36" s="615">
        <v>149.53859789000001</v>
      </c>
      <c r="L36" s="615">
        <v>-41.149533079999998</v>
      </c>
    </row>
    <row r="37" spans="1:12" ht="14.1" customHeight="1">
      <c r="A37" s="624" t="s">
        <v>159</v>
      </c>
      <c r="B37" s="625">
        <v>3.6269952399999998</v>
      </c>
      <c r="C37" s="625">
        <v>26.636678969999998</v>
      </c>
      <c r="D37" s="625">
        <v>85.267233160000004</v>
      </c>
      <c r="E37" s="625">
        <v>152.18747013999999</v>
      </c>
      <c r="F37" s="625">
        <v>193.11401753999999</v>
      </c>
      <c r="G37" s="625">
        <v>180.44622598000001</v>
      </c>
      <c r="H37" s="625">
        <v>577.17873354999995</v>
      </c>
      <c r="I37" s="625">
        <v>863.95380434000003</v>
      </c>
      <c r="J37" s="626">
        <v>641.27862102999995</v>
      </c>
      <c r="K37" s="626">
        <v>1441.1325378900001</v>
      </c>
      <c r="L37" s="626">
        <v>2082.4111589200002</v>
      </c>
    </row>
    <row r="38" spans="1:12" ht="14.1" customHeight="1">
      <c r="A38" s="603" t="s">
        <v>160</v>
      </c>
      <c r="B38" s="604">
        <v>4.4193596900000003</v>
      </c>
      <c r="C38" s="604">
        <v>27.63687899</v>
      </c>
      <c r="D38" s="604">
        <v>122.98984553</v>
      </c>
      <c r="E38" s="604">
        <v>206.46276157</v>
      </c>
      <c r="F38" s="604">
        <v>283.06405914999999</v>
      </c>
      <c r="G38" s="604">
        <v>197.62110068999999</v>
      </c>
      <c r="H38" s="604">
        <v>563.78872027</v>
      </c>
      <c r="I38" s="604">
        <v>895.62721924000004</v>
      </c>
      <c r="J38" s="394">
        <v>842.19400561999998</v>
      </c>
      <c r="K38" s="394">
        <v>1459.41593951</v>
      </c>
      <c r="L38" s="394">
        <v>2301.6099451300001</v>
      </c>
    </row>
    <row r="39" spans="1:12" ht="14.1" customHeight="1">
      <c r="A39" s="627" t="s">
        <v>161</v>
      </c>
      <c r="B39" s="628">
        <v>0.79236445</v>
      </c>
      <c r="C39" s="628">
        <v>1.0002000200000001</v>
      </c>
      <c r="D39" s="628">
        <v>37.72261237</v>
      </c>
      <c r="E39" s="628">
        <v>54.275291430000003</v>
      </c>
      <c r="F39" s="628">
        <v>89.95004161</v>
      </c>
      <c r="G39" s="628">
        <v>17.174874710000001</v>
      </c>
      <c r="H39" s="628">
        <v>-13.39001328</v>
      </c>
      <c r="I39" s="628">
        <v>31.673414900000001</v>
      </c>
      <c r="J39" s="629">
        <v>200.91538459</v>
      </c>
      <c r="K39" s="629">
        <v>18.283401619999999</v>
      </c>
      <c r="L39" s="629">
        <v>219.19878621000001</v>
      </c>
    </row>
    <row r="40" spans="1:12" ht="14.1" customHeight="1">
      <c r="A40" s="616" t="s">
        <v>162</v>
      </c>
      <c r="B40" s="612">
        <v>51.985452180000003</v>
      </c>
      <c r="C40" s="612">
        <v>383.96540262000002</v>
      </c>
      <c r="D40" s="612">
        <v>1749.3642003699999</v>
      </c>
      <c r="E40" s="612">
        <v>3105.9234397700002</v>
      </c>
      <c r="F40" s="612">
        <v>4264.4912769900002</v>
      </c>
      <c r="G40" s="612">
        <v>3962.6016578200001</v>
      </c>
      <c r="H40" s="612">
        <v>8001.96661288</v>
      </c>
      <c r="I40" s="612">
        <v>12072.42843079</v>
      </c>
      <c r="J40" s="378">
        <v>13518.33142975</v>
      </c>
      <c r="K40" s="378">
        <v>20074.39504367</v>
      </c>
      <c r="L40" s="378">
        <v>33592.72647342</v>
      </c>
    </row>
    <row r="41" spans="1:12" ht="14.1" customHeight="1">
      <c r="A41" s="633" t="s">
        <v>163</v>
      </c>
      <c r="B41" s="634">
        <v>50.334591789999998</v>
      </c>
      <c r="C41" s="634">
        <v>374.07835432000002</v>
      </c>
      <c r="D41" s="634">
        <v>1709.14317185</v>
      </c>
      <c r="E41" s="634">
        <v>3056.6771730199998</v>
      </c>
      <c r="F41" s="634">
        <v>4369.9554135300004</v>
      </c>
      <c r="G41" s="634">
        <v>3968.3699788600002</v>
      </c>
      <c r="H41" s="634">
        <v>8033.17834537</v>
      </c>
      <c r="I41" s="634">
        <v>12209.03869781</v>
      </c>
      <c r="J41" s="635">
        <v>13528.55868337</v>
      </c>
      <c r="K41" s="635">
        <v>20242.21704318</v>
      </c>
      <c r="L41" s="635">
        <v>33770.775726549997</v>
      </c>
    </row>
    <row r="42" spans="1:12" ht="14.1" customHeight="1">
      <c r="A42" s="608" t="s">
        <v>164</v>
      </c>
      <c r="B42" s="609">
        <v>-1.6508603900000001</v>
      </c>
      <c r="C42" s="609">
        <v>-9.8870483</v>
      </c>
      <c r="D42" s="609">
        <v>-40.221028519999997</v>
      </c>
      <c r="E42" s="609">
        <v>-49.246266749999997</v>
      </c>
      <c r="F42" s="609">
        <v>105.46413654</v>
      </c>
      <c r="G42" s="609">
        <v>5.76832104</v>
      </c>
      <c r="H42" s="609">
        <v>31.211732489999999</v>
      </c>
      <c r="I42" s="609">
        <v>136.61026702000001</v>
      </c>
      <c r="J42" s="610">
        <v>10.227253620000001</v>
      </c>
      <c r="K42" s="610">
        <v>167.82199951000001</v>
      </c>
      <c r="L42" s="610">
        <v>178.04925313000001</v>
      </c>
    </row>
    <row r="43" spans="1:12" s="485" customFormat="1" ht="14.1" customHeight="1">
      <c r="A43" s="636" t="s">
        <v>338</v>
      </c>
      <c r="B43" s="631">
        <v>38.79428695</v>
      </c>
      <c r="C43" s="631">
        <v>197.78809960999999</v>
      </c>
      <c r="D43" s="631">
        <v>847.94442972000002</v>
      </c>
      <c r="E43" s="631">
        <v>1480.0669713699999</v>
      </c>
      <c r="F43" s="631">
        <v>2125.5111548499999</v>
      </c>
      <c r="G43" s="631">
        <v>2150.05103925</v>
      </c>
      <c r="H43" s="631">
        <v>6479.7383932800003</v>
      </c>
      <c r="I43" s="631">
        <v>10732.864342139999</v>
      </c>
      <c r="J43" s="632">
        <v>6840.1559817500001</v>
      </c>
      <c r="K43" s="632">
        <v>17212.602735420001</v>
      </c>
      <c r="L43" s="632">
        <v>24052.75871717</v>
      </c>
    </row>
    <row r="44" spans="1:12" ht="14.1" customHeight="1">
      <c r="A44" s="617" t="s">
        <v>165</v>
      </c>
      <c r="B44" s="604"/>
      <c r="C44" s="604"/>
      <c r="D44" s="604"/>
      <c r="E44" s="604"/>
      <c r="F44" s="604"/>
      <c r="G44" s="604"/>
      <c r="H44" s="604"/>
      <c r="I44" s="604"/>
      <c r="J44" s="618"/>
      <c r="K44" s="618"/>
      <c r="L44" s="618"/>
    </row>
    <row r="45" spans="1:12" ht="14.1" customHeight="1">
      <c r="A45" s="637" t="s">
        <v>166</v>
      </c>
      <c r="B45" s="638">
        <v>0.10941589</v>
      </c>
      <c r="C45" s="638">
        <v>9.5746300000000006E-2</v>
      </c>
      <c r="D45" s="638">
        <v>0.12329168</v>
      </c>
      <c r="E45" s="638">
        <v>0.12191947</v>
      </c>
      <c r="F45" s="638">
        <v>0.16126288999999999</v>
      </c>
      <c r="G45" s="638">
        <v>0.15300243999999999</v>
      </c>
      <c r="H45" s="638">
        <v>0.17894291000000001</v>
      </c>
      <c r="I45" s="638">
        <v>0.19317846999999999</v>
      </c>
      <c r="J45" s="639">
        <v>0.1435903</v>
      </c>
      <c r="K45" s="639">
        <v>0.18756729999999999</v>
      </c>
      <c r="L45" s="639">
        <v>0.16992065000000001</v>
      </c>
    </row>
    <row r="46" spans="1:12" ht="14.1" customHeight="1">
      <c r="A46" s="619" t="s">
        <v>167</v>
      </c>
      <c r="B46" s="620">
        <v>1.3346190000000001E-2</v>
      </c>
      <c r="C46" s="620">
        <v>1.51155E-3</v>
      </c>
      <c r="D46" s="620">
        <v>6.111192E-2</v>
      </c>
      <c r="E46" s="620">
        <v>6.167897E-2</v>
      </c>
      <c r="F46" s="620">
        <v>0.10875762</v>
      </c>
      <c r="G46" s="620">
        <v>0.10057913</v>
      </c>
      <c r="H46" s="620">
        <v>9.238731E-2</v>
      </c>
      <c r="I46" s="620">
        <v>0.10888376</v>
      </c>
      <c r="J46" s="621">
        <v>8.703089E-2</v>
      </c>
      <c r="K46" s="621">
        <v>0.10238142</v>
      </c>
      <c r="L46" s="621">
        <v>9.6221719999999997E-2</v>
      </c>
    </row>
    <row r="47" spans="1:12" ht="14.1" customHeight="1">
      <c r="A47" s="637" t="s">
        <v>168</v>
      </c>
      <c r="B47" s="638">
        <v>1.02756011</v>
      </c>
      <c r="C47" s="638">
        <v>0.69973105999999996</v>
      </c>
      <c r="D47" s="638">
        <v>0.61834990999999995</v>
      </c>
      <c r="E47" s="638">
        <v>0.58585622999999998</v>
      </c>
      <c r="F47" s="638">
        <v>0.57789977999999997</v>
      </c>
      <c r="G47" s="638">
        <v>0.62463360999999995</v>
      </c>
      <c r="H47" s="638">
        <v>0.97172274000000003</v>
      </c>
      <c r="I47" s="638">
        <v>1.0471899600000001</v>
      </c>
      <c r="J47" s="639">
        <v>0.60328718999999997</v>
      </c>
      <c r="K47" s="639">
        <v>1.0174433700000001</v>
      </c>
      <c r="L47" s="639">
        <v>0.85125494000000002</v>
      </c>
    </row>
    <row r="48" spans="1:12" ht="14.1" customHeight="1">
      <c r="A48" s="587" t="s">
        <v>169</v>
      </c>
      <c r="B48" s="622">
        <v>9.3913241700000007</v>
      </c>
      <c r="C48" s="622">
        <v>7.3081784599999997</v>
      </c>
      <c r="D48" s="622">
        <v>5.0153417200000003</v>
      </c>
      <c r="E48" s="622">
        <v>4.80527221</v>
      </c>
      <c r="F48" s="622">
        <v>3.58358811</v>
      </c>
      <c r="G48" s="622">
        <v>4.0825076200000003</v>
      </c>
      <c r="H48" s="622">
        <v>5.4303504599999997</v>
      </c>
      <c r="I48" s="622">
        <v>5.4208418600000003</v>
      </c>
      <c r="J48" s="623">
        <v>4.2014480900000004</v>
      </c>
      <c r="K48" s="623">
        <v>5.4244174899999997</v>
      </c>
      <c r="L48" s="623">
        <v>5.0097202300000001</v>
      </c>
    </row>
    <row r="49" spans="1:13" ht="14.1" customHeight="1">
      <c r="A49" s="640" t="s">
        <v>389</v>
      </c>
      <c r="B49" s="641">
        <v>0.36072058000000001</v>
      </c>
      <c r="C49" s="641">
        <v>0.3400338</v>
      </c>
      <c r="D49" s="641">
        <v>0.36683808000000001</v>
      </c>
      <c r="E49" s="641">
        <v>0.37845046999999998</v>
      </c>
      <c r="F49" s="641">
        <v>0.39211320999999999</v>
      </c>
      <c r="G49" s="641">
        <v>0.40134819999999999</v>
      </c>
      <c r="H49" s="641">
        <v>0.35903365999999998</v>
      </c>
      <c r="I49" s="641">
        <v>0.30931261999999998</v>
      </c>
      <c r="J49" s="642">
        <v>0.38715571999999998</v>
      </c>
      <c r="K49" s="642">
        <v>0.32911899</v>
      </c>
      <c r="L49" s="642">
        <v>0.35314610000000002</v>
      </c>
    </row>
    <row r="50" spans="1:13" ht="14.1" customHeight="1">
      <c r="A50" s="587" t="s">
        <v>390</v>
      </c>
      <c r="B50" s="373">
        <v>0.98395389</v>
      </c>
      <c r="C50" s="373">
        <v>0.99557817000000004</v>
      </c>
      <c r="D50" s="373">
        <v>0.93642608999999999</v>
      </c>
      <c r="E50" s="373">
        <v>0.93553796</v>
      </c>
      <c r="F50" s="373">
        <v>0.88993115</v>
      </c>
      <c r="G50" s="373">
        <v>0.89764546000000001</v>
      </c>
      <c r="H50" s="373">
        <v>0.90646148999999998</v>
      </c>
      <c r="I50" s="373">
        <v>0.89111624</v>
      </c>
      <c r="J50" s="374">
        <v>0.91100534</v>
      </c>
      <c r="K50" s="374">
        <v>0.89716481000000003</v>
      </c>
      <c r="L50" s="374">
        <v>0.90271860000000004</v>
      </c>
    </row>
    <row r="51" spans="1:13" ht="14.1" customHeight="1">
      <c r="A51" s="643" t="s">
        <v>391</v>
      </c>
      <c r="B51" s="644">
        <v>0.33578055000000001</v>
      </c>
      <c r="C51" s="644">
        <v>0.31773546000000003</v>
      </c>
      <c r="D51" s="644">
        <v>0.28762818000000001</v>
      </c>
      <c r="E51" s="644">
        <v>0.2408796</v>
      </c>
      <c r="F51" s="644">
        <v>0.21849531</v>
      </c>
      <c r="G51" s="644">
        <v>0.18849483</v>
      </c>
      <c r="H51" s="644">
        <v>0.19130679</v>
      </c>
      <c r="I51" s="644">
        <v>0.19257827</v>
      </c>
      <c r="J51" s="645">
        <v>0.22560115</v>
      </c>
      <c r="K51" s="645">
        <v>0.1920771</v>
      </c>
      <c r="L51" s="645">
        <v>0.20552929</v>
      </c>
    </row>
    <row r="52" spans="1:13" ht="12.75" customHeight="1">
      <c r="A52" s="488" t="s">
        <v>725</v>
      </c>
    </row>
    <row r="53" spans="1:13" ht="12.75" customHeight="1">
      <c r="A53" s="488" t="s">
        <v>712</v>
      </c>
    </row>
    <row r="54" spans="1:13">
      <c r="A54" s="489" t="s">
        <v>337</v>
      </c>
      <c r="B54" s="487"/>
      <c r="C54" s="487"/>
      <c r="F54" s="490"/>
    </row>
    <row r="56" spans="1:13" ht="17.25" customHeight="1">
      <c r="A56" s="480" t="s">
        <v>399</v>
      </c>
    </row>
    <row r="57" spans="1:13" ht="12.75" customHeight="1" thickBot="1">
      <c r="L57" s="481" t="s">
        <v>90</v>
      </c>
    </row>
    <row r="58" spans="1:13" ht="13.5" customHeight="1">
      <c r="A58" s="482" t="s">
        <v>336</v>
      </c>
      <c r="B58" s="531" t="s">
        <v>37</v>
      </c>
      <c r="C58" s="531" t="s">
        <v>38</v>
      </c>
      <c r="D58" s="531" t="s">
        <v>39</v>
      </c>
      <c r="E58" s="531" t="s">
        <v>104</v>
      </c>
      <c r="F58" s="531" t="s">
        <v>105</v>
      </c>
      <c r="G58" s="531" t="s">
        <v>106</v>
      </c>
      <c r="H58" s="531" t="s">
        <v>377</v>
      </c>
      <c r="I58" s="532">
        <v>300000</v>
      </c>
      <c r="J58" s="533" t="s">
        <v>400</v>
      </c>
      <c r="K58" s="533" t="s">
        <v>400</v>
      </c>
      <c r="L58" s="533" t="s">
        <v>69</v>
      </c>
    </row>
    <row r="59" spans="1:13" ht="13.5" customHeight="1">
      <c r="A59" s="483" t="s">
        <v>170</v>
      </c>
      <c r="B59" s="534" t="s">
        <v>710</v>
      </c>
      <c r="C59" s="534" t="s">
        <v>40</v>
      </c>
      <c r="D59" s="534" t="s">
        <v>40</v>
      </c>
      <c r="E59" s="534" t="s">
        <v>40</v>
      </c>
      <c r="F59" s="534" t="s">
        <v>40</v>
      </c>
      <c r="G59" s="534" t="s">
        <v>40</v>
      </c>
      <c r="H59" s="534" t="s">
        <v>40</v>
      </c>
      <c r="I59" s="534" t="s">
        <v>42</v>
      </c>
      <c r="J59" s="535" t="s">
        <v>397</v>
      </c>
      <c r="K59" s="535" t="s">
        <v>398</v>
      </c>
      <c r="L59" s="535" t="s">
        <v>120</v>
      </c>
    </row>
    <row r="60" spans="1:13" ht="13.5" customHeight="1" thickBot="1">
      <c r="A60" s="484" t="s">
        <v>73</v>
      </c>
      <c r="B60" s="536" t="s">
        <v>42</v>
      </c>
      <c r="C60" s="536" t="s">
        <v>43</v>
      </c>
      <c r="D60" s="536" t="s">
        <v>41</v>
      </c>
      <c r="E60" s="536" t="s">
        <v>107</v>
      </c>
      <c r="F60" s="536" t="s">
        <v>108</v>
      </c>
      <c r="G60" s="536" t="s">
        <v>109</v>
      </c>
      <c r="H60" s="536" t="s">
        <v>378</v>
      </c>
      <c r="I60" s="536" t="s">
        <v>110</v>
      </c>
      <c r="J60" s="537" t="s">
        <v>109</v>
      </c>
      <c r="K60" s="537" t="s">
        <v>110</v>
      </c>
      <c r="L60" s="537" t="s">
        <v>374</v>
      </c>
    </row>
    <row r="61" spans="1:13" ht="12.75" customHeight="1">
      <c r="A61" s="491" t="s">
        <v>171</v>
      </c>
      <c r="B61" s="469"/>
      <c r="C61" s="469"/>
      <c r="D61" s="469"/>
      <c r="E61" s="469"/>
      <c r="F61" s="469"/>
      <c r="G61" s="469"/>
      <c r="H61" s="469"/>
      <c r="I61" s="469"/>
      <c r="J61" s="469"/>
      <c r="K61" s="469"/>
      <c r="L61" s="469"/>
    </row>
    <row r="62" spans="1:13" ht="13.5" customHeight="1">
      <c r="A62" s="492" t="s">
        <v>130</v>
      </c>
      <c r="B62" s="470">
        <f t="shared" ref="B62:L62" si="0">B7/B$7</f>
        <v>1</v>
      </c>
      <c r="C62" s="470">
        <f t="shared" si="0"/>
        <v>1</v>
      </c>
      <c r="D62" s="470">
        <f t="shared" si="0"/>
        <v>1</v>
      </c>
      <c r="E62" s="470">
        <f t="shared" si="0"/>
        <v>1</v>
      </c>
      <c r="F62" s="470">
        <f t="shared" si="0"/>
        <v>1</v>
      </c>
      <c r="G62" s="470">
        <f t="shared" si="0"/>
        <v>1</v>
      </c>
      <c r="H62" s="470">
        <f t="shared" si="0"/>
        <v>1</v>
      </c>
      <c r="I62" s="470">
        <f t="shared" si="0"/>
        <v>1</v>
      </c>
      <c r="J62" s="493">
        <f t="shared" si="0"/>
        <v>1</v>
      </c>
      <c r="K62" s="493">
        <f t="shared" si="0"/>
        <v>1</v>
      </c>
      <c r="L62" s="493">
        <f t="shared" si="0"/>
        <v>1</v>
      </c>
    </row>
    <row r="63" spans="1:13" ht="13.5" customHeight="1">
      <c r="A63" s="494" t="s">
        <v>131</v>
      </c>
      <c r="B63" s="471">
        <f t="shared" ref="B63:L63" si="1">B8/B$7</f>
        <v>0.25502992432049904</v>
      </c>
      <c r="C63" s="471">
        <f t="shared" si="1"/>
        <v>0.26777531899165719</v>
      </c>
      <c r="D63" s="471">
        <f t="shared" si="1"/>
        <v>0.27676660679926118</v>
      </c>
      <c r="E63" s="471">
        <f t="shared" si="1"/>
        <v>0.27831990387650019</v>
      </c>
      <c r="F63" s="471">
        <f t="shared" si="1"/>
        <v>0.29103196518832086</v>
      </c>
      <c r="G63" s="471">
        <f t="shared" si="1"/>
        <v>0.29024996127104608</v>
      </c>
      <c r="H63" s="471">
        <f t="shared" si="1"/>
        <v>0.27796964904256638</v>
      </c>
      <c r="I63" s="471">
        <f t="shared" si="1"/>
        <v>0.24683825456627886</v>
      </c>
      <c r="J63" s="486">
        <f t="shared" si="1"/>
        <v>0.28538995218996066</v>
      </c>
      <c r="K63" s="486">
        <f t="shared" si="1"/>
        <v>0.25923944402203875</v>
      </c>
      <c r="L63" s="486">
        <f t="shared" si="1"/>
        <v>0.27006571149220315</v>
      </c>
      <c r="M63" s="495"/>
    </row>
    <row r="64" spans="1:13" ht="13.5" customHeight="1">
      <c r="A64" s="496" t="s">
        <v>132</v>
      </c>
      <c r="B64" s="472">
        <f t="shared" ref="B64:L64" si="2">B9/B$7</f>
        <v>0.36072058268619572</v>
      </c>
      <c r="C64" s="472">
        <f t="shared" si="2"/>
        <v>0.34003380323647925</v>
      </c>
      <c r="D64" s="472">
        <f t="shared" si="2"/>
        <v>0.36683807969697679</v>
      </c>
      <c r="E64" s="472">
        <f t="shared" si="2"/>
        <v>0.3784504735183909</v>
      </c>
      <c r="F64" s="472">
        <f t="shared" si="2"/>
        <v>0.39211320645148684</v>
      </c>
      <c r="G64" s="472">
        <f t="shared" si="2"/>
        <v>0.40134820341390443</v>
      </c>
      <c r="H64" s="472">
        <f t="shared" si="2"/>
        <v>0.35903365879731625</v>
      </c>
      <c r="I64" s="472">
        <f t="shared" si="2"/>
        <v>0.3093126191570994</v>
      </c>
      <c r="J64" s="497">
        <f t="shared" si="2"/>
        <v>0.38715571673220228</v>
      </c>
      <c r="K64" s="497">
        <f t="shared" si="2"/>
        <v>0.32911899284798352</v>
      </c>
      <c r="L64" s="497">
        <f t="shared" si="2"/>
        <v>0.35314610130140062</v>
      </c>
    </row>
    <row r="65" spans="1:12" ht="13.5" customHeight="1">
      <c r="A65" s="494" t="s">
        <v>133</v>
      </c>
      <c r="B65" s="471">
        <f t="shared" ref="B65:L65" si="3">B10/B$7</f>
        <v>3.7253897217357015E-2</v>
      </c>
      <c r="C65" s="471">
        <f t="shared" si="3"/>
        <v>2.6696541547442491E-2</v>
      </c>
      <c r="D65" s="471">
        <f t="shared" si="3"/>
        <v>2.1921177121327309E-2</v>
      </c>
      <c r="E65" s="471">
        <f t="shared" si="3"/>
        <v>2.1278780635568109E-2</v>
      </c>
      <c r="F65" s="471">
        <f t="shared" si="3"/>
        <v>2.1511412311569951E-2</v>
      </c>
      <c r="G65" s="471">
        <f t="shared" si="3"/>
        <v>2.211544761967953E-2</v>
      </c>
      <c r="H65" s="471">
        <f t="shared" si="3"/>
        <v>3.2735821479616768E-2</v>
      </c>
      <c r="I65" s="471">
        <f t="shared" si="3"/>
        <v>5.4503155684147167E-2</v>
      </c>
      <c r="J65" s="486">
        <f t="shared" si="3"/>
        <v>2.188136106932825E-2</v>
      </c>
      <c r="K65" s="486">
        <f t="shared" si="3"/>
        <v>4.5832139176266842E-2</v>
      </c>
      <c r="L65" s="486">
        <f t="shared" si="3"/>
        <v>3.5916556341729543E-2</v>
      </c>
    </row>
    <row r="66" spans="1:12" ht="13.5" customHeight="1">
      <c r="A66" s="496" t="s">
        <v>134</v>
      </c>
      <c r="B66" s="472">
        <f t="shared" ref="B66:L66" si="4">B11/B$7</f>
        <v>0.27608001421561079</v>
      </c>
      <c r="C66" s="472">
        <f t="shared" si="4"/>
        <v>0.2979334181233439</v>
      </c>
      <c r="D66" s="472">
        <f t="shared" si="4"/>
        <v>0.26189493549517601</v>
      </c>
      <c r="E66" s="472">
        <f t="shared" si="4"/>
        <v>0.25191210858903745</v>
      </c>
      <c r="F66" s="472">
        <f t="shared" si="4"/>
        <v>0.23616655928059443</v>
      </c>
      <c r="G66" s="472">
        <f t="shared" si="4"/>
        <v>0.22091443277513059</v>
      </c>
      <c r="H66" s="472">
        <f t="shared" si="4"/>
        <v>0.26357890498010234</v>
      </c>
      <c r="I66" s="472">
        <f t="shared" si="4"/>
        <v>0.3457777996570861</v>
      </c>
      <c r="J66" s="497">
        <f t="shared" si="4"/>
        <v>0.24013386604504292</v>
      </c>
      <c r="K66" s="497">
        <f t="shared" si="4"/>
        <v>0.31303387401251642</v>
      </c>
      <c r="L66" s="497">
        <f t="shared" si="4"/>
        <v>0.28285339033835544</v>
      </c>
    </row>
    <row r="67" spans="1:12" ht="13.5" customHeight="1">
      <c r="A67" s="498" t="s">
        <v>135</v>
      </c>
      <c r="B67" s="473">
        <f t="shared" ref="B67:L67" si="5">B12/B$7</f>
        <v>7.0915581560337393E-2</v>
      </c>
      <c r="C67" s="473">
        <f t="shared" si="5"/>
        <v>6.7560918101077186E-2</v>
      </c>
      <c r="D67" s="473">
        <f t="shared" si="5"/>
        <v>7.2579200887258652E-2</v>
      </c>
      <c r="E67" s="473">
        <f t="shared" si="5"/>
        <v>7.0038733380503468E-2</v>
      </c>
      <c r="F67" s="473">
        <f t="shared" si="5"/>
        <v>5.9176856768027961E-2</v>
      </c>
      <c r="G67" s="473">
        <f t="shared" si="5"/>
        <v>6.5371954920239395E-2</v>
      </c>
      <c r="H67" s="473">
        <f t="shared" si="5"/>
        <v>6.6681965700398249E-2</v>
      </c>
      <c r="I67" s="473">
        <f t="shared" si="5"/>
        <v>4.3568170935388444E-2</v>
      </c>
      <c r="J67" s="499">
        <f t="shared" si="5"/>
        <v>6.5439103963465875E-2</v>
      </c>
      <c r="K67" s="499">
        <f t="shared" si="5"/>
        <v>5.2775549941194537E-2</v>
      </c>
      <c r="L67" s="499">
        <f t="shared" si="5"/>
        <v>5.8018240526311382E-2</v>
      </c>
    </row>
    <row r="68" spans="1:12" ht="13.5" customHeight="1">
      <c r="A68" s="500" t="s">
        <v>136</v>
      </c>
      <c r="B68" s="474">
        <f t="shared" ref="B68:L68" si="6">B13/B$13</f>
        <v>1</v>
      </c>
      <c r="C68" s="474">
        <f t="shared" si="6"/>
        <v>1</v>
      </c>
      <c r="D68" s="474">
        <f t="shared" si="6"/>
        <v>1</v>
      </c>
      <c r="E68" s="474">
        <f t="shared" si="6"/>
        <v>1</v>
      </c>
      <c r="F68" s="474">
        <f t="shared" si="6"/>
        <v>1</v>
      </c>
      <c r="G68" s="474">
        <f t="shared" si="6"/>
        <v>1</v>
      </c>
      <c r="H68" s="474">
        <f t="shared" si="6"/>
        <v>1</v>
      </c>
      <c r="I68" s="474">
        <f t="shared" si="6"/>
        <v>1</v>
      </c>
      <c r="J68" s="501">
        <f t="shared" si="6"/>
        <v>1</v>
      </c>
      <c r="K68" s="501">
        <f t="shared" si="6"/>
        <v>1</v>
      </c>
      <c r="L68" s="501">
        <f t="shared" si="6"/>
        <v>1</v>
      </c>
    </row>
    <row r="69" spans="1:12" ht="13.5" customHeight="1">
      <c r="A69" s="494" t="s">
        <v>71</v>
      </c>
      <c r="B69" s="471">
        <f t="shared" ref="B69:L69" si="7">B14/B$13</f>
        <v>0.54775048521422165</v>
      </c>
      <c r="C69" s="471">
        <f t="shared" si="7"/>
        <v>0.63909058454117917</v>
      </c>
      <c r="D69" s="471">
        <f t="shared" si="7"/>
        <v>0.61533559518805159</v>
      </c>
      <c r="E69" s="471">
        <f t="shared" si="7"/>
        <v>0.60708276668401662</v>
      </c>
      <c r="F69" s="471">
        <f t="shared" si="7"/>
        <v>0.59670709644681896</v>
      </c>
      <c r="G69" s="471">
        <f t="shared" si="7"/>
        <v>0.55133392176042773</v>
      </c>
      <c r="H69" s="471">
        <f t="shared" si="7"/>
        <v>0.53797747967087617</v>
      </c>
      <c r="I69" s="471">
        <f t="shared" si="7"/>
        <v>0.47161395444012283</v>
      </c>
      <c r="J69" s="486">
        <f t="shared" si="7"/>
        <v>0.58839097591160794</v>
      </c>
      <c r="K69" s="486">
        <f t="shared" si="7"/>
        <v>0.49777217846554739</v>
      </c>
      <c r="L69" s="486">
        <f t="shared" si="7"/>
        <v>0.53413477979923074</v>
      </c>
    </row>
    <row r="70" spans="1:12" ht="13.5" customHeight="1">
      <c r="A70" s="496" t="s">
        <v>137</v>
      </c>
      <c r="B70" s="472">
        <f t="shared" ref="B70:L70" si="8">B15/B$13</f>
        <v>0.45993840649893147</v>
      </c>
      <c r="C70" s="472">
        <f t="shared" si="8"/>
        <v>0.47726047186647935</v>
      </c>
      <c r="D70" s="472">
        <f t="shared" si="8"/>
        <v>0.44527285396941951</v>
      </c>
      <c r="E70" s="472">
        <f t="shared" si="8"/>
        <v>0.4271761374430057</v>
      </c>
      <c r="F70" s="472">
        <f t="shared" si="8"/>
        <v>0.41847458063532134</v>
      </c>
      <c r="G70" s="472">
        <f t="shared" si="8"/>
        <v>0.36268621033140686</v>
      </c>
      <c r="H70" s="472">
        <f t="shared" si="8"/>
        <v>0.37889874561668774</v>
      </c>
      <c r="I70" s="472">
        <f t="shared" si="8"/>
        <v>0.29247272434236898</v>
      </c>
      <c r="J70" s="497">
        <f t="shared" si="8"/>
        <v>0.40832163269912175</v>
      </c>
      <c r="K70" s="497">
        <f t="shared" si="8"/>
        <v>0.32653889575594075</v>
      </c>
      <c r="L70" s="497">
        <f t="shared" si="8"/>
        <v>0.35935585143461785</v>
      </c>
    </row>
    <row r="71" spans="1:12" ht="13.5" customHeight="1">
      <c r="A71" s="646" t="s">
        <v>138</v>
      </c>
      <c r="B71" s="647">
        <f t="shared" ref="B71:L71" si="9">B16/B$13</f>
        <v>8.7812078715290148E-2</v>
      </c>
      <c r="C71" s="647">
        <f t="shared" si="9"/>
        <v>0.16183011267469974</v>
      </c>
      <c r="D71" s="647">
        <f t="shared" si="9"/>
        <v>0.1700627412186321</v>
      </c>
      <c r="E71" s="647">
        <f t="shared" si="9"/>
        <v>0.17990662924101092</v>
      </c>
      <c r="F71" s="647">
        <f t="shared" si="9"/>
        <v>0.17823251581149757</v>
      </c>
      <c r="G71" s="647">
        <f t="shared" si="9"/>
        <v>0.18864771142902084</v>
      </c>
      <c r="H71" s="647">
        <f t="shared" si="9"/>
        <v>0.15907873405418849</v>
      </c>
      <c r="I71" s="647">
        <f t="shared" si="9"/>
        <v>0.17914123009775379</v>
      </c>
      <c r="J71" s="648">
        <f t="shared" si="9"/>
        <v>0.18006934321248622</v>
      </c>
      <c r="K71" s="648">
        <f t="shared" si="9"/>
        <v>0.17123328270960664</v>
      </c>
      <c r="L71" s="648">
        <f t="shared" si="9"/>
        <v>0.17477892836461287</v>
      </c>
    </row>
    <row r="72" spans="1:12" ht="13.5" customHeight="1">
      <c r="A72" s="649" t="s">
        <v>139</v>
      </c>
      <c r="B72" s="650">
        <f t="shared" ref="B72:L72" si="10">B17/B$13</f>
        <v>0.11870467049262974</v>
      </c>
      <c r="C72" s="650">
        <f t="shared" si="10"/>
        <v>0.1340772786624804</v>
      </c>
      <c r="D72" s="650">
        <f t="shared" si="10"/>
        <v>0.14830369924045234</v>
      </c>
      <c r="E72" s="650">
        <f t="shared" si="10"/>
        <v>0.17399450434873459</v>
      </c>
      <c r="F72" s="650">
        <f t="shared" si="10"/>
        <v>0.20350463593425086</v>
      </c>
      <c r="G72" s="650">
        <f t="shared" si="10"/>
        <v>0.28059965700084483</v>
      </c>
      <c r="H72" s="650">
        <f t="shared" si="10"/>
        <v>0.30952291450593311</v>
      </c>
      <c r="I72" s="650">
        <f t="shared" si="10"/>
        <v>0.38560553325718311</v>
      </c>
      <c r="J72" s="651">
        <f t="shared" si="10"/>
        <v>0.21164469484704873</v>
      </c>
      <c r="K72" s="651">
        <f t="shared" si="10"/>
        <v>0.35561637612883495</v>
      </c>
      <c r="L72" s="651">
        <f t="shared" si="10"/>
        <v>0.29784486516935793</v>
      </c>
    </row>
    <row r="73" spans="1:12" ht="13.5" customHeight="1">
      <c r="A73" s="646" t="s">
        <v>140</v>
      </c>
      <c r="B73" s="647">
        <f t="shared" ref="B73:L73" si="11">B18/B$13</f>
        <v>7.8623729264276257E-2</v>
      </c>
      <c r="C73" s="647">
        <f t="shared" si="11"/>
        <v>0.10123289664971878</v>
      </c>
      <c r="D73" s="647">
        <f t="shared" si="11"/>
        <v>0.11546365277811844</v>
      </c>
      <c r="E73" s="647">
        <f t="shared" si="11"/>
        <v>0.13899069013299434</v>
      </c>
      <c r="F73" s="647">
        <f t="shared" si="11"/>
        <v>0.16211310186164407</v>
      </c>
      <c r="G73" s="647">
        <f t="shared" si="11"/>
        <v>0.22107643621876491</v>
      </c>
      <c r="H73" s="647">
        <f t="shared" si="11"/>
        <v>0.24092076315766728</v>
      </c>
      <c r="I73" s="647">
        <f t="shared" si="11"/>
        <v>0.33505049803003889</v>
      </c>
      <c r="J73" s="648">
        <f t="shared" si="11"/>
        <v>0.16742364451572703</v>
      </c>
      <c r="K73" s="648">
        <f t="shared" si="11"/>
        <v>0.29794778711039238</v>
      </c>
      <c r="L73" s="648">
        <f t="shared" si="11"/>
        <v>0.245572369477911</v>
      </c>
    </row>
    <row r="74" spans="1:12" ht="13.5" customHeight="1">
      <c r="A74" s="649" t="s">
        <v>141</v>
      </c>
      <c r="B74" s="650" t="s">
        <v>93</v>
      </c>
      <c r="C74" s="650">
        <f t="shared" ref="C74:L74" si="12">C19/C$13</f>
        <v>6.5392259452970751E-4</v>
      </c>
      <c r="D74" s="650">
        <f t="shared" si="12"/>
        <v>6.1372518593620043E-4</v>
      </c>
      <c r="E74" s="650">
        <f t="shared" si="12"/>
        <v>5.3666463428992924E-4</v>
      </c>
      <c r="F74" s="650">
        <f t="shared" si="12"/>
        <v>5.6822114047259779E-4</v>
      </c>
      <c r="G74" s="650">
        <f t="shared" si="12"/>
        <v>1.4414273513964572E-3</v>
      </c>
      <c r="H74" s="650">
        <f t="shared" si="12"/>
        <v>2.7314340250503815E-3</v>
      </c>
      <c r="I74" s="650">
        <f t="shared" si="12"/>
        <v>6.2224285582002103E-4</v>
      </c>
      <c r="J74" s="651">
        <f t="shared" si="12"/>
        <v>8.3693180914754287E-4</v>
      </c>
      <c r="K74" s="651">
        <f t="shared" si="12"/>
        <v>1.45361362651572E-3</v>
      </c>
      <c r="L74" s="651">
        <f t="shared" si="12"/>
        <v>1.2061577375977724E-3</v>
      </c>
    </row>
    <row r="75" spans="1:12" ht="13.5" customHeight="1">
      <c r="A75" s="646" t="s">
        <v>142</v>
      </c>
      <c r="B75" s="647">
        <f>B20/B$13</f>
        <v>3.8609105089461977E-2</v>
      </c>
      <c r="C75" s="647">
        <f t="shared" ref="C75:L75" si="13">C20/C$13</f>
        <v>3.2190459418231926E-2</v>
      </c>
      <c r="D75" s="647">
        <f t="shared" si="13"/>
        <v>3.2226321276397699E-2</v>
      </c>
      <c r="E75" s="647">
        <f t="shared" si="13"/>
        <v>3.4467149581450342E-2</v>
      </c>
      <c r="F75" s="647">
        <f t="shared" si="13"/>
        <v>4.082331293213419E-2</v>
      </c>
      <c r="G75" s="647">
        <f t="shared" si="13"/>
        <v>5.8081793430683454E-2</v>
      </c>
      <c r="H75" s="647">
        <f t="shared" si="13"/>
        <v>6.5870717323215464E-2</v>
      </c>
      <c r="I75" s="647">
        <f t="shared" si="13"/>
        <v>4.9932792371324204E-2</v>
      </c>
      <c r="J75" s="648">
        <f t="shared" si="13"/>
        <v>4.3384118522174143E-2</v>
      </c>
      <c r="K75" s="648">
        <f t="shared" si="13"/>
        <v>5.6214975391926866E-2</v>
      </c>
      <c r="L75" s="648">
        <f t="shared" si="13"/>
        <v>5.1066337953849121E-2</v>
      </c>
    </row>
    <row r="76" spans="1:12" ht="13.5" customHeight="1">
      <c r="A76" s="649" t="s">
        <v>143</v>
      </c>
      <c r="B76" s="650">
        <f>B21/B$13</f>
        <v>6.6946695783638752E-2</v>
      </c>
      <c r="C76" s="650">
        <f t="shared" ref="C76:L76" si="14">C21/C$13</f>
        <v>7.5449661087955103E-2</v>
      </c>
      <c r="D76" s="650">
        <f t="shared" si="14"/>
        <v>8.7733900083367108E-2</v>
      </c>
      <c r="E76" s="650">
        <f t="shared" si="14"/>
        <v>8.8355447957002328E-2</v>
      </c>
      <c r="F76" s="650">
        <f t="shared" si="14"/>
        <v>7.3845017414687325E-2</v>
      </c>
      <c r="G76" s="650">
        <f t="shared" si="14"/>
        <v>5.6446485664716342E-2</v>
      </c>
      <c r="H76" s="650">
        <f t="shared" si="14"/>
        <v>3.4743996945733296E-2</v>
      </c>
      <c r="I76" s="650">
        <f t="shared" si="14"/>
        <v>1.0801984476579773E-2</v>
      </c>
      <c r="J76" s="651">
        <f t="shared" si="14"/>
        <v>7.349307838321624E-2</v>
      </c>
      <c r="K76" s="651">
        <f t="shared" si="14"/>
        <v>2.0239104093266475E-2</v>
      </c>
      <c r="L76" s="651">
        <f t="shared" si="14"/>
        <v>4.1608324289465946E-2</v>
      </c>
    </row>
    <row r="77" spans="1:12" ht="13.5" customHeight="1">
      <c r="A77" s="646" t="s">
        <v>144</v>
      </c>
      <c r="B77" s="647">
        <f>B22/B$13</f>
        <v>0.15265520414013661</v>
      </c>
      <c r="C77" s="647">
        <f t="shared" ref="C77:L77" si="15">C22/C$13</f>
        <v>0.1093236367588562</v>
      </c>
      <c r="D77" s="647">
        <f t="shared" si="15"/>
        <v>0.11106924537430031</v>
      </c>
      <c r="E77" s="647">
        <f t="shared" si="15"/>
        <v>0.10181536985563878</v>
      </c>
      <c r="F77" s="647">
        <f t="shared" si="15"/>
        <v>9.9095357599970582E-2</v>
      </c>
      <c r="G77" s="647">
        <f t="shared" si="15"/>
        <v>9.2910415860197937E-2</v>
      </c>
      <c r="H77" s="647">
        <f t="shared" si="15"/>
        <v>9.3037926851753217E-2</v>
      </c>
      <c r="I77" s="647">
        <f t="shared" si="15"/>
        <v>8.6839078990932766E-2</v>
      </c>
      <c r="J77" s="648">
        <f t="shared" si="15"/>
        <v>9.9705292276918336E-2</v>
      </c>
      <c r="K77" s="648">
        <f t="shared" si="15"/>
        <v>8.9282452070934895E-2</v>
      </c>
      <c r="L77" s="648">
        <f t="shared" si="15"/>
        <v>9.3464824755812526E-2</v>
      </c>
    </row>
    <row r="78" spans="1:12" ht="13.5" customHeight="1">
      <c r="A78" s="652" t="s">
        <v>145</v>
      </c>
      <c r="B78" s="653">
        <f>B23/B$13</f>
        <v>0.1139429443693734</v>
      </c>
      <c r="C78" s="653">
        <f t="shared" ref="C78:L78" si="16">C23/C$13</f>
        <v>4.2058838949529151E-2</v>
      </c>
      <c r="D78" s="653">
        <f t="shared" si="16"/>
        <v>3.755756011382861E-2</v>
      </c>
      <c r="E78" s="653">
        <f t="shared" si="16"/>
        <v>2.875191115460771E-2</v>
      </c>
      <c r="F78" s="653">
        <f t="shared" si="16"/>
        <v>2.6847892604272349E-2</v>
      </c>
      <c r="G78" s="653">
        <f t="shared" si="16"/>
        <v>1.8709519713813162E-2</v>
      </c>
      <c r="H78" s="653">
        <f t="shared" si="16"/>
        <v>2.4717682025704138E-2</v>
      </c>
      <c r="I78" s="653">
        <f t="shared" si="16"/>
        <v>4.5139448835181631E-2</v>
      </c>
      <c r="J78" s="654">
        <f t="shared" si="16"/>
        <v>2.6765958581208692E-2</v>
      </c>
      <c r="K78" s="654">
        <f t="shared" si="16"/>
        <v>3.7089889241416402E-2</v>
      </c>
      <c r="L78" s="654">
        <f t="shared" si="16"/>
        <v>3.2947205986132891E-2</v>
      </c>
    </row>
    <row r="79" spans="1:12" ht="13.5" customHeight="1">
      <c r="A79" s="502" t="s">
        <v>172</v>
      </c>
      <c r="B79" s="475"/>
      <c r="C79" s="475"/>
      <c r="D79" s="475"/>
      <c r="E79" s="475"/>
      <c r="F79" s="475"/>
      <c r="G79" s="475"/>
      <c r="H79" s="475"/>
      <c r="I79" s="475"/>
      <c r="J79" s="503"/>
      <c r="K79" s="503"/>
      <c r="L79" s="503"/>
    </row>
    <row r="80" spans="1:12" ht="13.5" customHeight="1">
      <c r="A80" s="504" t="s">
        <v>148</v>
      </c>
      <c r="B80" s="476">
        <f t="shared" ref="B80:L80" si="17">B26/B$26</f>
        <v>1</v>
      </c>
      <c r="C80" s="476">
        <f t="shared" si="17"/>
        <v>1</v>
      </c>
      <c r="D80" s="476">
        <f t="shared" si="17"/>
        <v>1</v>
      </c>
      <c r="E80" s="476">
        <f t="shared" si="17"/>
        <v>1</v>
      </c>
      <c r="F80" s="476">
        <f t="shared" si="17"/>
        <v>1</v>
      </c>
      <c r="G80" s="476">
        <f t="shared" si="17"/>
        <v>1</v>
      </c>
      <c r="H80" s="476">
        <f t="shared" si="17"/>
        <v>1</v>
      </c>
      <c r="I80" s="476">
        <f t="shared" si="17"/>
        <v>1</v>
      </c>
      <c r="J80" s="505">
        <f t="shared" si="17"/>
        <v>1</v>
      </c>
      <c r="K80" s="505">
        <f t="shared" si="17"/>
        <v>1</v>
      </c>
      <c r="L80" s="505">
        <f t="shared" si="17"/>
        <v>1</v>
      </c>
    </row>
    <row r="81" spans="1:12" ht="13.5" customHeight="1">
      <c r="A81" s="506" t="s">
        <v>149</v>
      </c>
      <c r="B81" s="477">
        <f t="shared" ref="B81:L81" si="18">B27/B$26</f>
        <v>0.8401387809446923</v>
      </c>
      <c r="C81" s="477">
        <f t="shared" si="18"/>
        <v>0.8298321794714616</v>
      </c>
      <c r="D81" s="477">
        <f t="shared" si="18"/>
        <v>0.79750852897637836</v>
      </c>
      <c r="E81" s="477">
        <f t="shared" si="18"/>
        <v>0.79361882447198484</v>
      </c>
      <c r="F81" s="477">
        <f t="shared" si="18"/>
        <v>0.76053146216240719</v>
      </c>
      <c r="G81" s="477">
        <f t="shared" si="18"/>
        <v>0.73014893838939687</v>
      </c>
      <c r="H81" s="477">
        <f t="shared" si="18"/>
        <v>0.61309585715035431</v>
      </c>
      <c r="I81" s="477">
        <f t="shared" si="18"/>
        <v>0.64384779648435797</v>
      </c>
      <c r="J81" s="507">
        <f t="shared" si="18"/>
        <v>0.76788918782690141</v>
      </c>
      <c r="K81" s="507">
        <f t="shared" si="18"/>
        <v>0.63158374431658271</v>
      </c>
      <c r="L81" s="507">
        <f t="shared" si="18"/>
        <v>0.68516860840032556</v>
      </c>
    </row>
    <row r="82" spans="1:12" ht="13.5" customHeight="1">
      <c r="A82" s="494" t="s">
        <v>150</v>
      </c>
      <c r="B82" s="471">
        <f t="shared" ref="B82:L82" si="19">B28/B$26</f>
        <v>0.10614039020985346</v>
      </c>
      <c r="C82" s="471">
        <f t="shared" si="19"/>
        <v>7.1517109351822691E-2</v>
      </c>
      <c r="D82" s="471">
        <f t="shared" si="19"/>
        <v>0.10329313744726355</v>
      </c>
      <c r="E82" s="471">
        <f t="shared" si="19"/>
        <v>0.12498980353872054</v>
      </c>
      <c r="F82" s="471">
        <f t="shared" si="19"/>
        <v>0.1553202861109077</v>
      </c>
      <c r="G82" s="471">
        <f t="shared" si="19"/>
        <v>0.20335652163219436</v>
      </c>
      <c r="H82" s="471">
        <f t="shared" si="19"/>
        <v>0.25566651830132736</v>
      </c>
      <c r="I82" s="471">
        <f t="shared" si="19"/>
        <v>0.24742328391932142</v>
      </c>
      <c r="J82" s="486">
        <f t="shared" si="19"/>
        <v>0.1509149023921455</v>
      </c>
      <c r="K82" s="486">
        <f t="shared" si="19"/>
        <v>0.25071073370888103</v>
      </c>
      <c r="L82" s="486">
        <f t="shared" si="19"/>
        <v>0.21147865376024294</v>
      </c>
    </row>
    <row r="83" spans="1:12" ht="13.5" customHeight="1">
      <c r="A83" s="508" t="s">
        <v>151</v>
      </c>
      <c r="B83" s="478">
        <f t="shared" ref="B83:L83" si="20">B29/B$26</f>
        <v>5.3720828845454177E-2</v>
      </c>
      <c r="C83" s="478">
        <f t="shared" si="20"/>
        <v>9.8650711176715727E-2</v>
      </c>
      <c r="D83" s="478">
        <f t="shared" si="20"/>
        <v>9.9198333576358155E-2</v>
      </c>
      <c r="E83" s="478">
        <f t="shared" si="20"/>
        <v>8.1391371989294733E-2</v>
      </c>
      <c r="F83" s="478">
        <f t="shared" si="20"/>
        <v>8.4148251726684997E-2</v>
      </c>
      <c r="G83" s="478">
        <f t="shared" si="20"/>
        <v>6.6494539978408748E-2</v>
      </c>
      <c r="H83" s="478">
        <f t="shared" si="20"/>
        <v>0.1312376245483185</v>
      </c>
      <c r="I83" s="478">
        <f t="shared" si="20"/>
        <v>0.10872891959632064</v>
      </c>
      <c r="J83" s="509">
        <f t="shared" si="20"/>
        <v>8.119590978095316E-2</v>
      </c>
      <c r="K83" s="509">
        <f t="shared" si="20"/>
        <v>0.11770552197453635</v>
      </c>
      <c r="L83" s="509">
        <f t="shared" si="20"/>
        <v>0.10335273783943165</v>
      </c>
    </row>
    <row r="84" spans="1:12" ht="13.5" customHeight="1">
      <c r="A84" s="504" t="s">
        <v>152</v>
      </c>
      <c r="B84" s="476">
        <f t="shared" ref="B84:L84" si="21">B30/B$30</f>
        <v>1</v>
      </c>
      <c r="C84" s="476">
        <f t="shared" si="21"/>
        <v>1</v>
      </c>
      <c r="D84" s="476">
        <f t="shared" si="21"/>
        <v>1</v>
      </c>
      <c r="E84" s="476">
        <f t="shared" si="21"/>
        <v>1</v>
      </c>
      <c r="F84" s="476">
        <f t="shared" si="21"/>
        <v>1</v>
      </c>
      <c r="G84" s="476">
        <f t="shared" si="21"/>
        <v>1</v>
      </c>
      <c r="H84" s="476">
        <f t="shared" si="21"/>
        <v>1</v>
      </c>
      <c r="I84" s="476">
        <f t="shared" si="21"/>
        <v>1</v>
      </c>
      <c r="J84" s="505">
        <f t="shared" si="21"/>
        <v>1</v>
      </c>
      <c r="K84" s="505">
        <f t="shared" si="21"/>
        <v>1</v>
      </c>
      <c r="L84" s="505">
        <f t="shared" si="21"/>
        <v>1</v>
      </c>
    </row>
    <row r="85" spans="1:12" ht="13.5" customHeight="1">
      <c r="A85" s="506" t="s">
        <v>153</v>
      </c>
      <c r="B85" s="477">
        <f t="shared" ref="B85:L85" si="22">B31/B$30</f>
        <v>0.1523100888105117</v>
      </c>
      <c r="C85" s="477">
        <f t="shared" si="22"/>
        <v>0.17314466204310439</v>
      </c>
      <c r="D85" s="477">
        <f t="shared" si="22"/>
        <v>0.21934862921669276</v>
      </c>
      <c r="E85" s="477">
        <f t="shared" si="22"/>
        <v>0.25574661517866254</v>
      </c>
      <c r="F85" s="477">
        <f t="shared" si="22"/>
        <v>0.24649851766940536</v>
      </c>
      <c r="G85" s="477">
        <f t="shared" si="22"/>
        <v>0.24374426990625839</v>
      </c>
      <c r="H85" s="477">
        <f t="shared" si="22"/>
        <v>0.22584924059102074</v>
      </c>
      <c r="I85" s="477">
        <f t="shared" si="22"/>
        <v>0.23208917600714193</v>
      </c>
      <c r="J85" s="507">
        <f t="shared" si="22"/>
        <v>0.23968200157509414</v>
      </c>
      <c r="K85" s="507">
        <f t="shared" si="22"/>
        <v>0.22940930749200927</v>
      </c>
      <c r="L85" s="507">
        <f t="shared" si="22"/>
        <v>0.2337191859022916</v>
      </c>
    </row>
    <row r="86" spans="1:12" ht="13.5" customHeight="1">
      <c r="A86" s="494" t="s">
        <v>154</v>
      </c>
      <c r="B86" s="471">
        <f t="shared" ref="B86:L86" si="23">B32/B$30</f>
        <v>0.70136125424278473</v>
      </c>
      <c r="C86" s="471">
        <f t="shared" si="23"/>
        <v>0.55481924556172713</v>
      </c>
      <c r="D86" s="471">
        <f t="shared" si="23"/>
        <v>0.50210655551237349</v>
      </c>
      <c r="E86" s="471">
        <f t="shared" si="23"/>
        <v>0.53718921310086576</v>
      </c>
      <c r="F86" s="471">
        <f t="shared" si="23"/>
        <v>0.46367030487291522</v>
      </c>
      <c r="G86" s="471">
        <f t="shared" si="23"/>
        <v>0.51527047054298558</v>
      </c>
      <c r="H86" s="471">
        <f t="shared" si="23"/>
        <v>0.41165492671281284</v>
      </c>
      <c r="I86" s="471">
        <f t="shared" si="23"/>
        <v>0.56072439383229589</v>
      </c>
      <c r="J86" s="486">
        <f t="shared" si="23"/>
        <v>0.50578591691134334</v>
      </c>
      <c r="K86" s="486">
        <f t="shared" si="23"/>
        <v>0.49670344732233401</v>
      </c>
      <c r="L86" s="486">
        <f t="shared" si="23"/>
        <v>0.50051397056746516</v>
      </c>
    </row>
    <row r="87" spans="1:12" ht="13.5" customHeight="1">
      <c r="A87" s="510" t="s">
        <v>155</v>
      </c>
      <c r="B87" s="479">
        <f t="shared" ref="B87:L87" si="24">B33/B$30</f>
        <v>0.14632865694670347</v>
      </c>
      <c r="C87" s="479">
        <f t="shared" si="24"/>
        <v>0.27203609239516846</v>
      </c>
      <c r="D87" s="479">
        <f t="shared" si="24"/>
        <v>0.27854481527093383</v>
      </c>
      <c r="E87" s="479">
        <f t="shared" si="24"/>
        <v>0.20706417172047159</v>
      </c>
      <c r="F87" s="479">
        <f t="shared" si="24"/>
        <v>0.28983117745767939</v>
      </c>
      <c r="G87" s="479">
        <f t="shared" si="24"/>
        <v>0.24098525955075598</v>
      </c>
      <c r="H87" s="479">
        <f t="shared" si="24"/>
        <v>0.36249583269616636</v>
      </c>
      <c r="I87" s="479">
        <f t="shared" si="24"/>
        <v>0.20718643016056204</v>
      </c>
      <c r="J87" s="511">
        <f t="shared" si="24"/>
        <v>0.25453208151356255</v>
      </c>
      <c r="K87" s="511">
        <f t="shared" si="24"/>
        <v>0.27388724518565671</v>
      </c>
      <c r="L87" s="511">
        <f t="shared" si="24"/>
        <v>0.26576684353024321</v>
      </c>
    </row>
    <row r="88" spans="1:12" ht="12.75" customHeight="1">
      <c r="A88" s="488" t="s">
        <v>725</v>
      </c>
    </row>
    <row r="89" spans="1:12" ht="12.75" customHeight="1">
      <c r="A89" s="489" t="s">
        <v>713</v>
      </c>
      <c r="B89" s="487"/>
      <c r="C89" s="487"/>
      <c r="F89" s="490"/>
    </row>
    <row r="90" spans="1:12">
      <c r="A90" s="489" t="s">
        <v>173</v>
      </c>
      <c r="B90" s="487"/>
      <c r="C90" s="487"/>
      <c r="F90" s="490"/>
    </row>
    <row r="93" spans="1:12" ht="12.75" customHeight="1">
      <c r="A93" s="512" t="s">
        <v>177</v>
      </c>
      <c r="B93" s="513"/>
      <c r="C93" s="513"/>
      <c r="D93" s="513"/>
      <c r="E93" s="513"/>
    </row>
    <row r="94" spans="1:12" ht="24.75" customHeight="1">
      <c r="A94" s="766" t="s">
        <v>178</v>
      </c>
      <c r="B94" s="766"/>
      <c r="C94" s="766"/>
      <c r="D94" s="766"/>
      <c r="E94" s="766"/>
      <c r="F94" s="766"/>
      <c r="G94" s="766"/>
      <c r="H94" s="766"/>
      <c r="I94" s="766"/>
      <c r="J94" s="766"/>
      <c r="K94" s="766"/>
      <c r="L94" s="766"/>
    </row>
    <row r="95" spans="1:12" ht="12.75" customHeight="1">
      <c r="A95" s="514"/>
      <c r="B95" s="515"/>
      <c r="C95" s="515"/>
      <c r="D95" s="515"/>
      <c r="E95" s="515"/>
    </row>
    <row r="96" spans="1:12" ht="24.75" customHeight="1">
      <c r="A96" s="767" t="s">
        <v>181</v>
      </c>
      <c r="B96" s="767"/>
      <c r="C96" s="767"/>
      <c r="D96" s="767"/>
      <c r="E96" s="767"/>
      <c r="F96" s="767"/>
      <c r="G96" s="767"/>
      <c r="H96" s="767"/>
      <c r="I96" s="767"/>
      <c r="J96" s="767"/>
      <c r="K96" s="767"/>
      <c r="L96" s="767"/>
    </row>
    <row r="97" spans="1:12" ht="12.75" customHeight="1">
      <c r="A97" s="514"/>
      <c r="B97" s="515"/>
      <c r="C97" s="515"/>
      <c r="D97" s="515"/>
      <c r="E97" s="515"/>
    </row>
    <row r="98" spans="1:12" ht="17.25" customHeight="1">
      <c r="A98" s="765" t="s">
        <v>182</v>
      </c>
      <c r="B98" s="765"/>
      <c r="C98" s="765"/>
      <c r="D98" s="765"/>
      <c r="E98" s="765"/>
      <c r="F98" s="765"/>
      <c r="G98" s="765"/>
      <c r="H98" s="765"/>
      <c r="I98" s="765"/>
      <c r="J98" s="765"/>
      <c r="K98" s="765"/>
      <c r="L98" s="765"/>
    </row>
    <row r="99" spans="1:12" ht="12.75" customHeight="1">
      <c r="A99" s="516"/>
      <c r="B99" s="513"/>
      <c r="C99" s="513"/>
      <c r="D99" s="513"/>
      <c r="E99" s="513"/>
    </row>
    <row r="100" spans="1:12" ht="12.75" customHeight="1">
      <c r="A100" s="764" t="s">
        <v>183</v>
      </c>
      <c r="B100" s="764"/>
      <c r="C100" s="764"/>
      <c r="D100" s="764"/>
      <c r="E100" s="764"/>
    </row>
    <row r="101" spans="1:12" ht="12.75" customHeight="1">
      <c r="A101" s="656"/>
      <c r="B101" s="656"/>
      <c r="C101" s="656"/>
      <c r="D101" s="656"/>
      <c r="E101" s="656"/>
    </row>
    <row r="102" spans="1:12" ht="15.75" customHeight="1">
      <c r="A102" s="765" t="s">
        <v>628</v>
      </c>
      <c r="B102" s="765"/>
      <c r="C102" s="765"/>
      <c r="D102" s="765"/>
      <c r="E102" s="765"/>
      <c r="F102" s="765"/>
      <c r="G102" s="765"/>
      <c r="H102" s="765"/>
      <c r="I102" s="765"/>
      <c r="J102" s="765"/>
      <c r="K102" s="765"/>
      <c r="L102" s="765"/>
    </row>
    <row r="103" spans="1:12" ht="12.75" customHeight="1">
      <c r="A103" s="513"/>
      <c r="B103" s="513"/>
      <c r="C103" s="513"/>
      <c r="D103" s="513"/>
      <c r="E103" s="513"/>
    </row>
    <row r="104" spans="1:12" ht="15" customHeight="1">
      <c r="A104" s="765" t="s">
        <v>184</v>
      </c>
      <c r="B104" s="765"/>
      <c r="C104" s="765"/>
      <c r="D104" s="765"/>
      <c r="E104" s="765"/>
      <c r="F104" s="765"/>
      <c r="G104" s="765"/>
      <c r="H104" s="765"/>
      <c r="I104" s="765"/>
      <c r="J104" s="765"/>
      <c r="K104" s="765"/>
      <c r="L104" s="765"/>
    </row>
    <row r="105" spans="1:12" ht="12.75" customHeight="1">
      <c r="A105" s="513"/>
      <c r="B105" s="513"/>
      <c r="C105" s="513"/>
      <c r="D105" s="513"/>
      <c r="E105" s="513"/>
    </row>
    <row r="106" spans="1:12" ht="27" customHeight="1">
      <c r="A106" s="765" t="s">
        <v>185</v>
      </c>
      <c r="B106" s="765"/>
      <c r="C106" s="765"/>
      <c r="D106" s="765"/>
      <c r="E106" s="765"/>
      <c r="F106" s="765"/>
      <c r="G106" s="765"/>
      <c r="H106" s="765"/>
      <c r="I106" s="765"/>
      <c r="J106" s="765"/>
      <c r="K106" s="765"/>
      <c r="L106" s="765"/>
    </row>
    <row r="107" spans="1:12" ht="12.75" customHeight="1">
      <c r="A107" s="516"/>
      <c r="B107" s="513"/>
      <c r="C107" s="513"/>
      <c r="D107" s="513"/>
      <c r="E107" s="513"/>
    </row>
    <row r="108" spans="1:12" ht="15" customHeight="1">
      <c r="A108" s="765" t="s">
        <v>186</v>
      </c>
      <c r="B108" s="765"/>
      <c r="C108" s="765"/>
      <c r="D108" s="765"/>
      <c r="E108" s="765"/>
      <c r="F108" s="765"/>
      <c r="G108" s="765"/>
      <c r="H108" s="765"/>
      <c r="I108" s="765"/>
      <c r="J108" s="765"/>
      <c r="K108" s="765"/>
      <c r="L108" s="765"/>
    </row>
    <row r="109" spans="1:12" ht="12.75" customHeight="1">
      <c r="A109" s="517"/>
      <c r="B109" s="513"/>
      <c r="C109" s="513"/>
      <c r="D109" s="513"/>
      <c r="E109" s="513"/>
    </row>
    <row r="110" spans="1:12" ht="19.5" customHeight="1">
      <c r="A110" s="764" t="s">
        <v>187</v>
      </c>
      <c r="B110" s="764"/>
      <c r="C110" s="764"/>
      <c r="D110" s="764"/>
      <c r="E110" s="764"/>
    </row>
    <row r="111" spans="1:12" ht="12.75" customHeight="1">
      <c r="A111" s="517"/>
      <c r="B111" s="513"/>
      <c r="C111" s="513"/>
      <c r="D111" s="513"/>
      <c r="E111" s="513"/>
    </row>
    <row r="112" spans="1:12" ht="13.5" customHeight="1">
      <c r="A112" s="765" t="s">
        <v>188</v>
      </c>
      <c r="B112" s="765"/>
      <c r="C112" s="765"/>
      <c r="D112" s="765"/>
      <c r="E112" s="765"/>
      <c r="F112" s="765"/>
      <c r="G112" s="765"/>
      <c r="H112" s="765"/>
      <c r="I112" s="765"/>
      <c r="J112" s="765"/>
      <c r="K112" s="765"/>
      <c r="L112" s="765"/>
    </row>
    <row r="113" spans="1:12" ht="12" customHeight="1">
      <c r="A113" s="661"/>
      <c r="B113" s="661"/>
      <c r="C113" s="661"/>
      <c r="D113" s="661"/>
      <c r="E113" s="661"/>
      <c r="F113" s="661"/>
      <c r="G113" s="661"/>
      <c r="H113" s="661"/>
      <c r="I113" s="661"/>
      <c r="J113" s="661"/>
      <c r="K113" s="661"/>
      <c r="L113" s="661"/>
    </row>
    <row r="114" spans="1:12" ht="22.5" customHeight="1">
      <c r="A114" s="765" t="s">
        <v>636</v>
      </c>
      <c r="B114" s="765"/>
      <c r="C114" s="765"/>
      <c r="D114" s="765"/>
      <c r="E114" s="765"/>
      <c r="F114" s="765"/>
      <c r="G114" s="765"/>
      <c r="H114" s="765"/>
      <c r="I114" s="765"/>
      <c r="J114" s="765"/>
      <c r="K114" s="765"/>
      <c r="L114" s="765"/>
    </row>
    <row r="115" spans="1:12" ht="12.75" customHeight="1">
      <c r="A115" s="517"/>
      <c r="B115" s="513"/>
      <c r="C115" s="513"/>
      <c r="D115" s="513"/>
      <c r="E115" s="513"/>
    </row>
    <row r="116" spans="1:12" ht="27" customHeight="1">
      <c r="A116" s="765" t="s">
        <v>189</v>
      </c>
      <c r="B116" s="765"/>
      <c r="C116" s="765"/>
      <c r="D116" s="765"/>
      <c r="E116" s="765"/>
      <c r="F116" s="765"/>
      <c r="G116" s="765"/>
      <c r="H116" s="765"/>
      <c r="I116" s="765"/>
      <c r="J116" s="765"/>
      <c r="K116" s="765"/>
      <c r="L116" s="765"/>
    </row>
    <row r="117" spans="1:12" ht="12.75" customHeight="1">
      <c r="A117" s="517"/>
      <c r="B117" s="513"/>
      <c r="C117" s="513"/>
      <c r="D117" s="513"/>
      <c r="E117" s="513"/>
    </row>
    <row r="118" spans="1:12" ht="16.5" customHeight="1">
      <c r="A118" s="764" t="s">
        <v>190</v>
      </c>
      <c r="B118" s="764"/>
      <c r="C118" s="764"/>
      <c r="D118" s="764"/>
      <c r="E118" s="764"/>
    </row>
    <row r="119" spans="1:12" ht="12.75" customHeight="1">
      <c r="A119" s="657"/>
      <c r="B119" s="513"/>
      <c r="C119" s="513"/>
      <c r="D119" s="513"/>
      <c r="E119" s="513"/>
    </row>
    <row r="120" spans="1:12" ht="21.75" customHeight="1">
      <c r="A120" s="518" t="s">
        <v>179</v>
      </c>
      <c r="B120" s="513"/>
      <c r="C120" s="513"/>
      <c r="D120" s="513"/>
      <c r="E120" s="513"/>
    </row>
    <row r="121" spans="1:12" ht="12.75" customHeight="1">
      <c r="A121" s="517" t="s">
        <v>180</v>
      </c>
      <c r="B121" s="513"/>
      <c r="C121" s="513"/>
      <c r="D121" s="513"/>
      <c r="E121" s="513"/>
    </row>
  </sheetData>
  <mergeCells count="13">
    <mergeCell ref="A100:E100"/>
    <mergeCell ref="A94:L94"/>
    <mergeCell ref="A96:L96"/>
    <mergeCell ref="A98:L98"/>
    <mergeCell ref="A102:L102"/>
    <mergeCell ref="A118:E118"/>
    <mergeCell ref="A110:E110"/>
    <mergeCell ref="A104:L104"/>
    <mergeCell ref="A106:L106"/>
    <mergeCell ref="A108:L108"/>
    <mergeCell ref="A112:L112"/>
    <mergeCell ref="A114:L114"/>
    <mergeCell ref="A116:L116"/>
  </mergeCells>
  <phoneticPr fontId="3" type="noConversion"/>
  <pageMargins left="0.59055118110236227" right="0.59055118110236227" top="1.0236220472440944" bottom="0.98425196850393704" header="0.51181102362204722" footer="0.51181102362204722"/>
  <pageSetup paperSize="9" scale="60" firstPageNumber="9" fitToHeight="0" orientation="landscape" r:id="rId1"/>
  <headerFooter differentOddEven="1" alignWithMargins="0">
    <oddHeader>&amp;R&amp;12Les finances des groupements à fiscalité propre en 2016</oddHeader>
    <oddFooter>&amp;L&amp;12Direction Générale des Collectivités Locales / DESL&amp;C&amp;12 7&amp;R&amp;12Mise en ligne : juillet 2018</oddFooter>
    <evenHeader>&amp;RGroupements à fiscalité propre en 2016</evenHeader>
    <evenFooter>&amp;LDirection Générale des Collectivités locales / DESL&amp;C8&amp;RMise en ligne : juillet 2018</evenFooter>
  </headerFooter>
  <rowBreaks count="1" manualBreakCount="1">
    <brk id="55" max="14" man="1"/>
  </rowBreaks>
  <tableParts count="1">
    <tablePart r:id="rId2"/>
  </tableParts>
</worksheet>
</file>

<file path=xl/worksheets/sheet6.xml><?xml version="1.0" encoding="utf-8"?>
<worksheet xmlns="http://schemas.openxmlformats.org/spreadsheetml/2006/main" xmlns:r="http://schemas.openxmlformats.org/officeDocument/2006/relationships">
  <sheetPr>
    <pageSetUpPr fitToPage="1"/>
  </sheetPr>
  <dimension ref="A1:Q85"/>
  <sheetViews>
    <sheetView zoomScaleNormal="100" workbookViewId="0">
      <selection activeCell="C15" sqref="C15"/>
    </sheetView>
  </sheetViews>
  <sheetFormatPr baseColWidth="10" defaultRowHeight="12.75"/>
  <cols>
    <col min="1" max="1" width="65.42578125" customWidth="1"/>
    <col min="2" max="9" width="12.7109375" customWidth="1"/>
    <col min="10" max="11" width="16.28515625" customWidth="1"/>
    <col min="12" max="12" width="12.7109375" customWidth="1"/>
  </cols>
  <sheetData>
    <row r="1" spans="1:12" ht="19.5" customHeight="1">
      <c r="A1" s="9" t="s">
        <v>606</v>
      </c>
    </row>
    <row r="2" spans="1:12" ht="12.75" customHeight="1" thickBot="1">
      <c r="A2" s="203"/>
      <c r="L2" s="19" t="s">
        <v>174</v>
      </c>
    </row>
    <row r="3" spans="1:12" ht="12.75" customHeight="1">
      <c r="A3" s="17" t="s">
        <v>336</v>
      </c>
      <c r="B3" s="531" t="s">
        <v>37</v>
      </c>
      <c r="C3" s="531" t="s">
        <v>38</v>
      </c>
      <c r="D3" s="531" t="s">
        <v>39</v>
      </c>
      <c r="E3" s="531" t="s">
        <v>104</v>
      </c>
      <c r="F3" s="531" t="s">
        <v>105</v>
      </c>
      <c r="G3" s="531" t="s">
        <v>106</v>
      </c>
      <c r="H3" s="531" t="s">
        <v>377</v>
      </c>
      <c r="I3" s="532">
        <v>300000</v>
      </c>
      <c r="J3" s="533" t="s">
        <v>400</v>
      </c>
      <c r="K3" s="533" t="s">
        <v>400</v>
      </c>
      <c r="L3" s="533" t="s">
        <v>69</v>
      </c>
    </row>
    <row r="4" spans="1:12" ht="12.75" customHeight="1">
      <c r="A4" s="16" t="s">
        <v>170</v>
      </c>
      <c r="B4" s="534" t="s">
        <v>710</v>
      </c>
      <c r="C4" s="534" t="s">
        <v>40</v>
      </c>
      <c r="D4" s="534" t="s">
        <v>40</v>
      </c>
      <c r="E4" s="534" t="s">
        <v>40</v>
      </c>
      <c r="F4" s="534" t="s">
        <v>40</v>
      </c>
      <c r="G4" s="534" t="s">
        <v>40</v>
      </c>
      <c r="H4" s="534" t="s">
        <v>40</v>
      </c>
      <c r="I4" s="534" t="s">
        <v>42</v>
      </c>
      <c r="J4" s="535" t="s">
        <v>397</v>
      </c>
      <c r="K4" s="535" t="s">
        <v>398</v>
      </c>
      <c r="L4" s="535" t="s">
        <v>120</v>
      </c>
    </row>
    <row r="5" spans="1:12" ht="12.75" customHeight="1" thickBot="1">
      <c r="A5" s="196" t="s">
        <v>73</v>
      </c>
      <c r="B5" s="536" t="s">
        <v>42</v>
      </c>
      <c r="C5" s="536" t="s">
        <v>43</v>
      </c>
      <c r="D5" s="536" t="s">
        <v>41</v>
      </c>
      <c r="E5" s="536" t="s">
        <v>107</v>
      </c>
      <c r="F5" s="536" t="s">
        <v>108</v>
      </c>
      <c r="G5" s="536" t="s">
        <v>109</v>
      </c>
      <c r="H5" s="536" t="s">
        <v>378</v>
      </c>
      <c r="I5" s="536" t="s">
        <v>110</v>
      </c>
      <c r="J5" s="537" t="s">
        <v>109</v>
      </c>
      <c r="K5" s="537" t="s">
        <v>110</v>
      </c>
      <c r="L5" s="537" t="s">
        <v>374</v>
      </c>
    </row>
    <row r="6" spans="1:12" ht="12.75" customHeight="1">
      <c r="A6" s="202"/>
    </row>
    <row r="7" spans="1:12" ht="13.5" customHeight="1">
      <c r="A7" s="338" t="s">
        <v>130</v>
      </c>
      <c r="B7" s="519">
        <v>454.09996718000002</v>
      </c>
      <c r="C7" s="519">
        <v>311.84425243999999</v>
      </c>
      <c r="D7" s="519">
        <v>273.8013947</v>
      </c>
      <c r="E7" s="519">
        <v>264.91306182</v>
      </c>
      <c r="F7" s="519">
        <v>279.04269727000002</v>
      </c>
      <c r="G7" s="519">
        <v>331.30729951000001</v>
      </c>
      <c r="H7" s="519">
        <v>377.16599029000002</v>
      </c>
      <c r="I7" s="519">
        <v>435.27726404999999</v>
      </c>
      <c r="J7" s="520">
        <v>289.73797271000001</v>
      </c>
      <c r="K7" s="520">
        <v>410.10688813000002</v>
      </c>
      <c r="L7" s="520">
        <v>349.92302394000001</v>
      </c>
    </row>
    <row r="8" spans="1:12" ht="13.5" customHeight="1">
      <c r="A8" s="339" t="s">
        <v>131</v>
      </c>
      <c r="B8" s="521">
        <v>115.80908026</v>
      </c>
      <c r="C8" s="521">
        <v>83.504194170000005</v>
      </c>
      <c r="D8" s="521">
        <v>75.779082950000003</v>
      </c>
      <c r="E8" s="521">
        <v>73.7305779</v>
      </c>
      <c r="F8" s="521">
        <v>81.210344559999996</v>
      </c>
      <c r="G8" s="521">
        <v>96.161930850000005</v>
      </c>
      <c r="H8" s="521">
        <v>104.84069795000001</v>
      </c>
      <c r="I8" s="521">
        <v>107.44308011</v>
      </c>
      <c r="J8" s="335">
        <v>82.688306179999998</v>
      </c>
      <c r="K8" s="335">
        <v>106.31588167</v>
      </c>
      <c r="L8" s="335">
        <v>94.502210430000005</v>
      </c>
    </row>
    <row r="9" spans="1:12" ht="13.5" customHeight="1">
      <c r="A9" s="341" t="s">
        <v>132</v>
      </c>
      <c r="B9" s="522">
        <v>163.80320476</v>
      </c>
      <c r="C9" s="522">
        <v>106.03758718</v>
      </c>
      <c r="D9" s="522">
        <v>100.44077785</v>
      </c>
      <c r="E9" s="522">
        <v>100.25647369000001</v>
      </c>
      <c r="F9" s="522">
        <v>109.41632676</v>
      </c>
      <c r="G9" s="522">
        <v>132.96958943999999</v>
      </c>
      <c r="H9" s="522">
        <v>135.41528546999999</v>
      </c>
      <c r="I9" s="522">
        <v>134.6367506</v>
      </c>
      <c r="J9" s="523">
        <v>112.17371249</v>
      </c>
      <c r="K9" s="523">
        <v>134.97396598</v>
      </c>
      <c r="L9" s="523">
        <v>123.57395166000001</v>
      </c>
    </row>
    <row r="10" spans="1:12" ht="13.5" customHeight="1">
      <c r="A10" s="339" t="s">
        <v>133</v>
      </c>
      <c r="B10" s="521">
        <v>16.9169935</v>
      </c>
      <c r="C10" s="521">
        <v>8.3251630399999996</v>
      </c>
      <c r="D10" s="521">
        <v>6.0020488700000003</v>
      </c>
      <c r="E10" s="521">
        <v>5.6370269300000002</v>
      </c>
      <c r="F10" s="521">
        <v>6.00260251</v>
      </c>
      <c r="G10" s="521">
        <v>7.3270092299999998</v>
      </c>
      <c r="H10" s="521">
        <v>12.346838529999999</v>
      </c>
      <c r="I10" s="521">
        <v>23.723984489999999</v>
      </c>
      <c r="J10" s="335">
        <v>6.3398611999999996</v>
      </c>
      <c r="K10" s="335">
        <v>18.79607597</v>
      </c>
      <c r="L10" s="335">
        <v>12.56803</v>
      </c>
    </row>
    <row r="11" spans="1:12" ht="13.5" customHeight="1">
      <c r="A11" s="341" t="s">
        <v>134</v>
      </c>
      <c r="B11" s="522">
        <v>125.36792539</v>
      </c>
      <c r="C11" s="522">
        <v>92.908824050000007</v>
      </c>
      <c r="D11" s="522">
        <v>71.707198599999998</v>
      </c>
      <c r="E11" s="522">
        <v>66.734808000000001</v>
      </c>
      <c r="F11" s="522">
        <v>65.900553709999997</v>
      </c>
      <c r="G11" s="522">
        <v>73.19056415</v>
      </c>
      <c r="H11" s="522">
        <v>99.412998720000004</v>
      </c>
      <c r="I11" s="522">
        <v>150.50921460000001</v>
      </c>
      <c r="J11" s="523">
        <v>69.575899530000001</v>
      </c>
      <c r="K11" s="523">
        <v>128.37734795</v>
      </c>
      <c r="L11" s="523">
        <v>98.976913679999996</v>
      </c>
    </row>
    <row r="12" spans="1:12" ht="13.5" customHeight="1">
      <c r="A12" s="339" t="s">
        <v>135</v>
      </c>
      <c r="B12" s="521">
        <v>32.202763259999998</v>
      </c>
      <c r="C12" s="521">
        <v>21.068484000000002</v>
      </c>
      <c r="D12" s="521">
        <v>19.872286429999999</v>
      </c>
      <c r="E12" s="521">
        <v>18.554175310000002</v>
      </c>
      <c r="F12" s="521">
        <v>16.512869729999998</v>
      </c>
      <c r="G12" s="521">
        <v>21.658205850000002</v>
      </c>
      <c r="H12" s="521">
        <v>25.150169630000001</v>
      </c>
      <c r="I12" s="521">
        <v>18.96423424</v>
      </c>
      <c r="J12" s="335">
        <v>18.960193319999998</v>
      </c>
      <c r="K12" s="335">
        <v>21.643616560000002</v>
      </c>
      <c r="L12" s="335">
        <v>20.30191817</v>
      </c>
    </row>
    <row r="13" spans="1:12" ht="13.5" customHeight="1">
      <c r="A13" s="345" t="s">
        <v>136</v>
      </c>
      <c r="B13" s="524">
        <v>509.89004091999999</v>
      </c>
      <c r="C13" s="524">
        <v>344.86367381000002</v>
      </c>
      <c r="D13" s="524">
        <v>312.30614449000001</v>
      </c>
      <c r="E13" s="524">
        <v>301.69563307999999</v>
      </c>
      <c r="F13" s="524">
        <v>332.69387354999998</v>
      </c>
      <c r="G13" s="524">
        <v>391.15496130000002</v>
      </c>
      <c r="H13" s="524">
        <v>459.36634250999998</v>
      </c>
      <c r="I13" s="524">
        <v>539.49634444000003</v>
      </c>
      <c r="J13" s="525">
        <v>338.31701407999998</v>
      </c>
      <c r="K13" s="525">
        <v>504.78875432000001</v>
      </c>
      <c r="L13" s="525">
        <v>421.55370504000001</v>
      </c>
    </row>
    <row r="14" spans="1:12" ht="13.5" customHeight="1">
      <c r="A14" s="339" t="s">
        <v>71</v>
      </c>
      <c r="B14" s="521">
        <v>279.29251732</v>
      </c>
      <c r="C14" s="521">
        <v>220.39912688000001</v>
      </c>
      <c r="D14" s="521">
        <v>192.17308729999999</v>
      </c>
      <c r="E14" s="521">
        <v>183.15421963</v>
      </c>
      <c r="F14" s="521">
        <v>198.52079529</v>
      </c>
      <c r="G14" s="521">
        <v>215.65699882999999</v>
      </c>
      <c r="H14" s="521">
        <v>247.12874719000001</v>
      </c>
      <c r="I14" s="521">
        <v>254.43400441</v>
      </c>
      <c r="J14" s="335">
        <v>199.06267808000001</v>
      </c>
      <c r="K14" s="335">
        <v>251.26979789999999</v>
      </c>
      <c r="L14" s="335">
        <v>225.16649541999999</v>
      </c>
    </row>
    <row r="15" spans="1:12" ht="13.5" customHeight="1">
      <c r="A15" s="341" t="s">
        <v>137</v>
      </c>
      <c r="B15" s="522">
        <v>234.51801291000001</v>
      </c>
      <c r="C15" s="522">
        <v>164.58979969000001</v>
      </c>
      <c r="D15" s="522">
        <v>139.06144827</v>
      </c>
      <c r="E15" s="522">
        <v>128.87717522</v>
      </c>
      <c r="F15" s="522">
        <v>139.22392920999999</v>
      </c>
      <c r="G15" s="522">
        <v>141.86651057</v>
      </c>
      <c r="H15" s="522">
        <v>174.05333096000001</v>
      </c>
      <c r="I15" s="522">
        <v>157.78796563</v>
      </c>
      <c r="J15" s="523">
        <v>138.14215555999999</v>
      </c>
      <c r="K15" s="523">
        <v>164.83316242999999</v>
      </c>
      <c r="L15" s="523">
        <v>151.48779060000001</v>
      </c>
    </row>
    <row r="16" spans="1:12" ht="13.5" customHeight="1">
      <c r="A16" s="603" t="s">
        <v>138</v>
      </c>
      <c r="B16" s="604">
        <v>44.774504409999999</v>
      </c>
      <c r="C16" s="604">
        <v>55.809327189999998</v>
      </c>
      <c r="D16" s="604">
        <v>53.111639029999999</v>
      </c>
      <c r="E16" s="604">
        <v>54.277044400000001</v>
      </c>
      <c r="F16" s="604">
        <v>59.296866080000001</v>
      </c>
      <c r="G16" s="604">
        <v>73.790488260000004</v>
      </c>
      <c r="H16" s="604">
        <v>73.075416230000002</v>
      </c>
      <c r="I16" s="604">
        <v>96.646038779999998</v>
      </c>
      <c r="J16" s="394">
        <v>60.920522519999999</v>
      </c>
      <c r="K16" s="394">
        <v>86.436635480000007</v>
      </c>
      <c r="L16" s="394">
        <v>73.678704819999993</v>
      </c>
    </row>
    <row r="17" spans="1:12" ht="13.5" customHeight="1">
      <c r="A17" s="605" t="s">
        <v>139</v>
      </c>
      <c r="B17" s="606">
        <v>60.5263293</v>
      </c>
      <c r="C17" s="606">
        <v>46.238382889999997</v>
      </c>
      <c r="D17" s="606">
        <v>46.31615652</v>
      </c>
      <c r="E17" s="606">
        <v>52.493382140000001</v>
      </c>
      <c r="F17" s="606">
        <v>67.704745610000003</v>
      </c>
      <c r="G17" s="606">
        <v>109.75794798</v>
      </c>
      <c r="H17" s="606">
        <v>142.18440916</v>
      </c>
      <c r="I17" s="606">
        <v>208.03277559</v>
      </c>
      <c r="J17" s="607">
        <v>71.603001210000002</v>
      </c>
      <c r="K17" s="607">
        <v>179.51114752000001</v>
      </c>
      <c r="L17" s="607">
        <v>125.55760644</v>
      </c>
    </row>
    <row r="18" spans="1:12" ht="13.5" customHeight="1">
      <c r="A18" s="603" t="s">
        <v>140</v>
      </c>
      <c r="B18" s="604">
        <v>40.08945653</v>
      </c>
      <c r="C18" s="604">
        <v>34.91154865</v>
      </c>
      <c r="D18" s="604">
        <v>36.060008230000001</v>
      </c>
      <c r="E18" s="604">
        <v>41.932884250000001</v>
      </c>
      <c r="F18" s="604">
        <v>53.934035809999997</v>
      </c>
      <c r="G18" s="604">
        <v>86.475144850000007</v>
      </c>
      <c r="H18" s="604">
        <v>110.67088981000001</v>
      </c>
      <c r="I18" s="604">
        <v>180.75851889</v>
      </c>
      <c r="J18" s="394">
        <v>56.642267500000003</v>
      </c>
      <c r="K18" s="394">
        <v>150.40069231000001</v>
      </c>
      <c r="L18" s="394">
        <v>103.52194221000001</v>
      </c>
    </row>
    <row r="19" spans="1:12" ht="13.5" customHeight="1">
      <c r="A19" s="624" t="s">
        <v>141</v>
      </c>
      <c r="B19" s="625">
        <v>0.75047459000000005</v>
      </c>
      <c r="C19" s="625">
        <v>0.22551415</v>
      </c>
      <c r="D19" s="625">
        <v>0.19167015000000001</v>
      </c>
      <c r="E19" s="625">
        <v>0.16190937999999999</v>
      </c>
      <c r="F19" s="625">
        <v>0.18904368999999999</v>
      </c>
      <c r="G19" s="625">
        <v>0.56382146</v>
      </c>
      <c r="H19" s="625">
        <v>1.2547288599999999</v>
      </c>
      <c r="I19" s="625">
        <v>0.33569775000000002</v>
      </c>
      <c r="J19" s="626">
        <v>0.28314826999999998</v>
      </c>
      <c r="K19" s="626">
        <v>0.73376781000000002</v>
      </c>
      <c r="L19" s="626">
        <v>0.50846026</v>
      </c>
    </row>
    <row r="20" spans="1:12" ht="13.5" customHeight="1">
      <c r="A20" s="603" t="s">
        <v>142</v>
      </c>
      <c r="B20" s="604">
        <v>19.68639817</v>
      </c>
      <c r="C20" s="604">
        <v>11.101320100000001</v>
      </c>
      <c r="D20" s="604">
        <v>10.064478149999999</v>
      </c>
      <c r="E20" s="604">
        <v>10.39858851</v>
      </c>
      <c r="F20" s="604">
        <v>13.58166611</v>
      </c>
      <c r="G20" s="604">
        <v>22.718981660000001</v>
      </c>
      <c r="H20" s="604">
        <v>30.2587905</v>
      </c>
      <c r="I20" s="604">
        <v>26.938558950000001</v>
      </c>
      <c r="J20" s="394">
        <v>14.67758544</v>
      </c>
      <c r="K20" s="394">
        <v>28.376687400000002</v>
      </c>
      <c r="L20" s="394">
        <v>21.527203969999999</v>
      </c>
    </row>
    <row r="21" spans="1:12" ht="13.5" customHeight="1">
      <c r="A21" s="624" t="s">
        <v>143</v>
      </c>
      <c r="B21" s="625">
        <v>34.13545345</v>
      </c>
      <c r="C21" s="625">
        <v>26.019847309999999</v>
      </c>
      <c r="D21" s="625">
        <v>27.39983608</v>
      </c>
      <c r="E21" s="625">
        <v>26.656452810000001</v>
      </c>
      <c r="F21" s="625">
        <v>24.567784889999999</v>
      </c>
      <c r="G21" s="625">
        <v>22.079322919999999</v>
      </c>
      <c r="H21" s="625">
        <v>15.9602228</v>
      </c>
      <c r="I21" s="625">
        <v>5.8276311400000003</v>
      </c>
      <c r="J21" s="626">
        <v>24.863958830000001</v>
      </c>
      <c r="K21" s="626">
        <v>10.21647214</v>
      </c>
      <c r="L21" s="626">
        <v>17.540143260000001</v>
      </c>
    </row>
    <row r="22" spans="1:12" ht="13.5" customHeight="1">
      <c r="A22" s="603" t="s">
        <v>144</v>
      </c>
      <c r="B22" s="604">
        <v>77.837368290000001</v>
      </c>
      <c r="C22" s="604">
        <v>37.701751010000002</v>
      </c>
      <c r="D22" s="604">
        <v>34.687607790000001</v>
      </c>
      <c r="E22" s="604">
        <v>30.717252469999998</v>
      </c>
      <c r="F22" s="604">
        <v>32.968418370000002</v>
      </c>
      <c r="G22" s="604">
        <v>36.342370119999998</v>
      </c>
      <c r="H22" s="604">
        <v>42.738492170000001</v>
      </c>
      <c r="I22" s="604">
        <v>46.849365669999997</v>
      </c>
      <c r="J22" s="394">
        <v>33.731996770000002</v>
      </c>
      <c r="K22" s="394">
        <v>45.068777760000003</v>
      </c>
      <c r="L22" s="394">
        <v>39.400443170000003</v>
      </c>
    </row>
    <row r="23" spans="1:12" ht="13.5" customHeight="1">
      <c r="A23" s="627" t="s">
        <v>145</v>
      </c>
      <c r="B23" s="628">
        <v>58.098372570000002</v>
      </c>
      <c r="C23" s="628">
        <v>14.50456572</v>
      </c>
      <c r="D23" s="628">
        <v>11.729456799999999</v>
      </c>
      <c r="E23" s="628">
        <v>8.6743260400000004</v>
      </c>
      <c r="F23" s="628">
        <v>8.9321293900000001</v>
      </c>
      <c r="G23" s="628">
        <v>7.3183214599999999</v>
      </c>
      <c r="H23" s="628">
        <v>11.35447119</v>
      </c>
      <c r="I23" s="628">
        <v>24.35256764</v>
      </c>
      <c r="J23" s="629">
        <v>9.05537919</v>
      </c>
      <c r="K23" s="629">
        <v>18.72255899</v>
      </c>
      <c r="L23" s="629">
        <v>13.88901675</v>
      </c>
    </row>
    <row r="24" spans="1:12" ht="13.5" customHeight="1">
      <c r="A24" s="611" t="s">
        <v>146</v>
      </c>
      <c r="B24" s="612">
        <v>55.790073739999997</v>
      </c>
      <c r="C24" s="612">
        <v>33.019421370000003</v>
      </c>
      <c r="D24" s="612">
        <v>38.504749789999998</v>
      </c>
      <c r="E24" s="612">
        <v>36.782571269999998</v>
      </c>
      <c r="F24" s="612">
        <v>53.651176280000001</v>
      </c>
      <c r="G24" s="612">
        <v>59.847661789999997</v>
      </c>
      <c r="H24" s="612">
        <v>82.200352219999999</v>
      </c>
      <c r="I24" s="612">
        <v>104.21908039</v>
      </c>
      <c r="J24" s="378">
        <v>48.579041369999999</v>
      </c>
      <c r="K24" s="378">
        <v>94.681866189999994</v>
      </c>
      <c r="L24" s="378">
        <v>71.630681109999998</v>
      </c>
    </row>
    <row r="25" spans="1:12" ht="13.5" customHeight="1">
      <c r="A25" s="630" t="s">
        <v>147</v>
      </c>
      <c r="B25" s="631">
        <v>6.8050888</v>
      </c>
      <c r="C25" s="631">
        <v>0.52128015000000005</v>
      </c>
      <c r="D25" s="631">
        <v>19.085626749999999</v>
      </c>
      <c r="E25" s="631">
        <v>18.60827471</v>
      </c>
      <c r="F25" s="631">
        <v>36.18299279</v>
      </c>
      <c r="G25" s="631">
        <v>39.342026689999997</v>
      </c>
      <c r="H25" s="631">
        <v>42.439618869999997</v>
      </c>
      <c r="I25" s="631">
        <v>58.74238948</v>
      </c>
      <c r="J25" s="632">
        <v>29.444031119999998</v>
      </c>
      <c r="K25" s="632">
        <v>51.680990919999999</v>
      </c>
      <c r="L25" s="632">
        <v>40.562620670000001</v>
      </c>
    </row>
    <row r="26" spans="1:12" ht="13.5" customHeight="1">
      <c r="A26" s="611" t="s">
        <v>148</v>
      </c>
      <c r="B26" s="612">
        <v>199.01318248000001</v>
      </c>
      <c r="C26" s="612">
        <v>124.11547564</v>
      </c>
      <c r="D26" s="612">
        <v>105.18714000999999</v>
      </c>
      <c r="E26" s="612">
        <v>87.823424369999998</v>
      </c>
      <c r="F26" s="612">
        <v>89.234892950000003</v>
      </c>
      <c r="G26" s="612">
        <v>98.491100349999996</v>
      </c>
      <c r="H26" s="612">
        <v>134.31337285999999</v>
      </c>
      <c r="I26" s="612">
        <v>154.71300355</v>
      </c>
      <c r="J26" s="378">
        <v>94.498347350000003</v>
      </c>
      <c r="K26" s="378">
        <v>145.87708687</v>
      </c>
      <c r="L26" s="378">
        <v>120.18797044999999</v>
      </c>
    </row>
    <row r="27" spans="1:12" ht="13.5" customHeight="1">
      <c r="A27" s="624" t="s">
        <v>149</v>
      </c>
      <c r="B27" s="625">
        <v>167.19869252000001</v>
      </c>
      <c r="C27" s="625">
        <v>102.99501566000001</v>
      </c>
      <c r="D27" s="625">
        <v>83.887641299999999</v>
      </c>
      <c r="E27" s="625">
        <v>69.698322809999993</v>
      </c>
      <c r="F27" s="625">
        <v>67.865943610000002</v>
      </c>
      <c r="G27" s="625">
        <v>71.913172360000004</v>
      </c>
      <c r="H27" s="625">
        <v>82.346972460000003</v>
      </c>
      <c r="I27" s="625">
        <v>99.611626419999993</v>
      </c>
      <c r="J27" s="626">
        <v>72.564259199999995</v>
      </c>
      <c r="K27" s="626">
        <v>92.133596740000002</v>
      </c>
      <c r="L27" s="626">
        <v>82.349024459999995</v>
      </c>
    </row>
    <row r="28" spans="1:12" ht="13.5" customHeight="1">
      <c r="A28" s="603" t="s">
        <v>150</v>
      </c>
      <c r="B28" s="604">
        <v>21.12333684</v>
      </c>
      <c r="C28" s="604">
        <v>8.8763800400000008</v>
      </c>
      <c r="D28" s="604">
        <v>10.86510971</v>
      </c>
      <c r="E28" s="604">
        <v>10.97703256</v>
      </c>
      <c r="F28" s="604">
        <v>13.8599891</v>
      </c>
      <c r="G28" s="604">
        <v>20.028807579999999</v>
      </c>
      <c r="H28" s="604">
        <v>34.3394324</v>
      </c>
      <c r="I28" s="604">
        <v>38.279599400000002</v>
      </c>
      <c r="J28" s="394">
        <v>14.261208870000001</v>
      </c>
      <c r="K28" s="394">
        <v>36.57295148</v>
      </c>
      <c r="L28" s="394">
        <v>25.417190189999999</v>
      </c>
    </row>
    <row r="29" spans="1:12" ht="13.5" customHeight="1">
      <c r="A29" s="624" t="s">
        <v>151</v>
      </c>
      <c r="B29" s="625">
        <v>10.69115311</v>
      </c>
      <c r="C29" s="625">
        <v>12.244079940000001</v>
      </c>
      <c r="D29" s="625">
        <v>10.434388999999999</v>
      </c>
      <c r="E29" s="625">
        <v>7.1480689999999996</v>
      </c>
      <c r="F29" s="625">
        <v>7.5089602299999996</v>
      </c>
      <c r="G29" s="625">
        <v>6.5491204099999996</v>
      </c>
      <c r="H29" s="625">
        <v>17.626968000000002</v>
      </c>
      <c r="I29" s="625">
        <v>16.82177772</v>
      </c>
      <c r="J29" s="626">
        <v>7.67287929</v>
      </c>
      <c r="K29" s="626">
        <v>17.170538650000001</v>
      </c>
      <c r="L29" s="626">
        <v>12.4217558</v>
      </c>
    </row>
    <row r="30" spans="1:12" ht="13.5" customHeight="1">
      <c r="A30" s="611" t="s">
        <v>152</v>
      </c>
      <c r="B30" s="612">
        <v>110.22573099</v>
      </c>
      <c r="C30" s="612">
        <v>77.813042019999997</v>
      </c>
      <c r="D30" s="612">
        <v>48.931173299999998</v>
      </c>
      <c r="E30" s="612">
        <v>38.67826178</v>
      </c>
      <c r="F30" s="612">
        <v>36.987048549999997</v>
      </c>
      <c r="G30" s="612">
        <v>37.347215120000001</v>
      </c>
      <c r="H30" s="612">
        <v>55.185549160000001</v>
      </c>
      <c r="I30" s="612">
        <v>56.017575890000003</v>
      </c>
      <c r="J30" s="378">
        <v>40.22939332</v>
      </c>
      <c r="K30" s="378">
        <v>55.657190989999997</v>
      </c>
      <c r="L30" s="378">
        <v>47.943368229999997</v>
      </c>
    </row>
    <row r="31" spans="1:12" ht="13.5" customHeight="1">
      <c r="A31" s="624" t="s">
        <v>153</v>
      </c>
      <c r="B31" s="625">
        <v>16.788490880000001</v>
      </c>
      <c r="C31" s="625">
        <v>13.472912859999999</v>
      </c>
      <c r="D31" s="625">
        <v>10.732985790000001</v>
      </c>
      <c r="E31" s="625">
        <v>9.8918345300000006</v>
      </c>
      <c r="F31" s="625">
        <v>9.1172526400000002</v>
      </c>
      <c r="G31" s="625">
        <v>9.1031696800000006</v>
      </c>
      <c r="H31" s="625">
        <v>12.46361437</v>
      </c>
      <c r="I31" s="625">
        <v>13.001073030000001</v>
      </c>
      <c r="J31" s="626">
        <v>9.6422615100000009</v>
      </c>
      <c r="K31" s="626">
        <v>12.768277640000001</v>
      </c>
      <c r="L31" s="626">
        <v>11.205284989999999</v>
      </c>
    </row>
    <row r="32" spans="1:12" ht="13.5" customHeight="1">
      <c r="A32" s="603" t="s">
        <v>154</v>
      </c>
      <c r="B32" s="604">
        <v>77.30805694</v>
      </c>
      <c r="C32" s="604">
        <v>43.172173270000002</v>
      </c>
      <c r="D32" s="604">
        <v>24.568662880000002</v>
      </c>
      <c r="E32" s="604">
        <v>20.777545010000001</v>
      </c>
      <c r="F32" s="604">
        <v>17.149796080000002</v>
      </c>
      <c r="G32" s="604">
        <v>19.243917110000002</v>
      </c>
      <c r="H32" s="604">
        <v>22.7174032</v>
      </c>
      <c r="I32" s="604">
        <v>31.410421280000001</v>
      </c>
      <c r="J32" s="394">
        <v>20.347460590000001</v>
      </c>
      <c r="K32" s="394">
        <v>27.645118629999999</v>
      </c>
      <c r="L32" s="394">
        <v>23.996325590000001</v>
      </c>
    </row>
    <row r="33" spans="1:12" ht="13.5" customHeight="1">
      <c r="A33" s="627" t="s">
        <v>155</v>
      </c>
      <c r="B33" s="628">
        <v>16.129183179999998</v>
      </c>
      <c r="C33" s="628">
        <v>21.167955890000002</v>
      </c>
      <c r="D33" s="628">
        <v>13.629524630000001</v>
      </c>
      <c r="E33" s="628">
        <v>8.0088822400000002</v>
      </c>
      <c r="F33" s="628">
        <v>10.719999830000001</v>
      </c>
      <c r="G33" s="628">
        <v>9.0001283300000008</v>
      </c>
      <c r="H33" s="628">
        <v>20.0045316</v>
      </c>
      <c r="I33" s="628">
        <v>11.606081570000001</v>
      </c>
      <c r="J33" s="629">
        <v>10.23967122</v>
      </c>
      <c r="K33" s="629">
        <v>15.24379471</v>
      </c>
      <c r="L33" s="629">
        <v>12.741757639999999</v>
      </c>
    </row>
    <row r="34" spans="1:12" ht="13.5" customHeight="1">
      <c r="A34" s="616" t="s">
        <v>156</v>
      </c>
      <c r="B34" s="612">
        <v>653.11314965999998</v>
      </c>
      <c r="C34" s="612">
        <v>435.95972809</v>
      </c>
      <c r="D34" s="612">
        <v>378.98853472000002</v>
      </c>
      <c r="E34" s="612">
        <v>352.73648618999999</v>
      </c>
      <c r="F34" s="612">
        <v>368.27759021000003</v>
      </c>
      <c r="G34" s="612">
        <v>429.79839986000002</v>
      </c>
      <c r="H34" s="612">
        <v>511.47936314999998</v>
      </c>
      <c r="I34" s="612">
        <v>589.99026760000004</v>
      </c>
      <c r="J34" s="378">
        <v>384.23632005000002</v>
      </c>
      <c r="K34" s="378">
        <v>555.98397499999999</v>
      </c>
      <c r="L34" s="378">
        <v>470.11099438999997</v>
      </c>
    </row>
    <row r="35" spans="1:12" ht="13.5" customHeight="1">
      <c r="A35" s="633" t="s">
        <v>157</v>
      </c>
      <c r="B35" s="634">
        <v>620.11577192000004</v>
      </c>
      <c r="C35" s="634">
        <v>422.67671582999998</v>
      </c>
      <c r="D35" s="634">
        <v>361.23731779000002</v>
      </c>
      <c r="E35" s="634">
        <v>340.37389486000001</v>
      </c>
      <c r="F35" s="634">
        <v>369.68092209000002</v>
      </c>
      <c r="G35" s="634">
        <v>428.50217642000001</v>
      </c>
      <c r="H35" s="634">
        <v>514.55189167000003</v>
      </c>
      <c r="I35" s="634">
        <v>595.51392033000002</v>
      </c>
      <c r="J35" s="635">
        <v>378.54640740000002</v>
      </c>
      <c r="K35" s="635">
        <v>560.44594530999996</v>
      </c>
      <c r="L35" s="635">
        <v>469.49707326999999</v>
      </c>
    </row>
    <row r="36" spans="1:12" ht="13.5" customHeight="1">
      <c r="A36" s="613" t="s">
        <v>158</v>
      </c>
      <c r="B36" s="614">
        <v>-32.997377739999997</v>
      </c>
      <c r="C36" s="614">
        <v>-13.28301226</v>
      </c>
      <c r="D36" s="614">
        <v>-17.751216929999998</v>
      </c>
      <c r="E36" s="614">
        <v>-12.362591330000001</v>
      </c>
      <c r="F36" s="614">
        <v>1.4033318800000001</v>
      </c>
      <c r="G36" s="614">
        <v>-1.2962234399999999</v>
      </c>
      <c r="H36" s="614">
        <v>3.0725285200000001</v>
      </c>
      <c r="I36" s="614">
        <v>5.5236527300000002</v>
      </c>
      <c r="J36" s="615">
        <v>-5.6899126500000001</v>
      </c>
      <c r="K36" s="615">
        <v>4.4619703099999999</v>
      </c>
      <c r="L36" s="615">
        <v>-0.61392111999999999</v>
      </c>
    </row>
    <row r="37" spans="1:12" ht="13.5" customHeight="1">
      <c r="A37" s="624" t="s">
        <v>159</v>
      </c>
      <c r="B37" s="625">
        <v>48.984984939999997</v>
      </c>
      <c r="C37" s="625">
        <v>32.49814121</v>
      </c>
      <c r="D37" s="625">
        <v>19.419123039999999</v>
      </c>
      <c r="E37" s="625">
        <v>18.174296559999998</v>
      </c>
      <c r="F37" s="625">
        <v>17.468183490000001</v>
      </c>
      <c r="G37" s="625">
        <v>20.505635099999999</v>
      </c>
      <c r="H37" s="625">
        <v>39.760733350000002</v>
      </c>
      <c r="I37" s="625">
        <v>45.476690910000002</v>
      </c>
      <c r="J37" s="626">
        <v>19.135010250000001</v>
      </c>
      <c r="K37" s="626">
        <v>43.000875270000002</v>
      </c>
      <c r="L37" s="626">
        <v>31.06806044</v>
      </c>
    </row>
    <row r="38" spans="1:12" ht="13.5" customHeight="1">
      <c r="A38" s="603" t="s">
        <v>160</v>
      </c>
      <c r="B38" s="604">
        <v>59.68639426</v>
      </c>
      <c r="C38" s="604">
        <v>33.718437539999996</v>
      </c>
      <c r="D38" s="604">
        <v>28.010231529999999</v>
      </c>
      <c r="E38" s="604">
        <v>24.655876419999998</v>
      </c>
      <c r="F38" s="604">
        <v>25.60464013</v>
      </c>
      <c r="G38" s="604">
        <v>22.457361779999999</v>
      </c>
      <c r="H38" s="604">
        <v>38.83832108</v>
      </c>
      <c r="I38" s="604">
        <v>47.143912120000003</v>
      </c>
      <c r="J38" s="394">
        <v>25.13009229</v>
      </c>
      <c r="K38" s="394">
        <v>43.546420009999999</v>
      </c>
      <c r="L38" s="394">
        <v>34.338346960000003</v>
      </c>
    </row>
    <row r="39" spans="1:12" ht="13.5" customHeight="1">
      <c r="A39" s="627" t="s">
        <v>161</v>
      </c>
      <c r="B39" s="628">
        <v>10.70140932</v>
      </c>
      <c r="C39" s="628">
        <v>1.22029633</v>
      </c>
      <c r="D39" s="628">
        <v>8.5911084899999999</v>
      </c>
      <c r="E39" s="628">
        <v>6.4815798600000001</v>
      </c>
      <c r="F39" s="628">
        <v>8.1364566499999995</v>
      </c>
      <c r="G39" s="628">
        <v>1.9517266799999999</v>
      </c>
      <c r="H39" s="628">
        <v>-0.92241227000000003</v>
      </c>
      <c r="I39" s="628">
        <v>1.6672212</v>
      </c>
      <c r="J39" s="629">
        <v>5.9950820399999998</v>
      </c>
      <c r="K39" s="629">
        <v>0.54554473999999997</v>
      </c>
      <c r="L39" s="629">
        <v>3.27028652</v>
      </c>
    </row>
    <row r="40" spans="1:12" ht="13.5" customHeight="1">
      <c r="A40" s="616" t="s">
        <v>162</v>
      </c>
      <c r="B40" s="612">
        <v>702.09813459999998</v>
      </c>
      <c r="C40" s="612">
        <v>468.45786930000003</v>
      </c>
      <c r="D40" s="612">
        <v>398.40765776000001</v>
      </c>
      <c r="E40" s="612">
        <v>370.91078274</v>
      </c>
      <c r="F40" s="612">
        <v>385.74577369999997</v>
      </c>
      <c r="G40" s="612">
        <v>450.30403496000002</v>
      </c>
      <c r="H40" s="612">
        <v>551.24009650000005</v>
      </c>
      <c r="I40" s="612">
        <v>635.46695851000004</v>
      </c>
      <c r="J40" s="378">
        <v>403.37133030000001</v>
      </c>
      <c r="K40" s="378">
        <v>598.98485027000004</v>
      </c>
      <c r="L40" s="378">
        <v>501.17905481999998</v>
      </c>
    </row>
    <row r="41" spans="1:12" ht="13.5" customHeight="1">
      <c r="A41" s="633" t="s">
        <v>163</v>
      </c>
      <c r="B41" s="634">
        <v>679.80216616999996</v>
      </c>
      <c r="C41" s="634">
        <v>456.39515337</v>
      </c>
      <c r="D41" s="634">
        <v>389.24754932000002</v>
      </c>
      <c r="E41" s="634">
        <v>365.02977127999998</v>
      </c>
      <c r="F41" s="634">
        <v>395.28556222999998</v>
      </c>
      <c r="G41" s="634">
        <v>450.95953821000001</v>
      </c>
      <c r="H41" s="634">
        <v>553.39021275000005</v>
      </c>
      <c r="I41" s="634">
        <v>642.65783243999999</v>
      </c>
      <c r="J41" s="635">
        <v>403.67649969000001</v>
      </c>
      <c r="K41" s="635">
        <v>603.99236531999998</v>
      </c>
      <c r="L41" s="635">
        <v>503.83542023000001</v>
      </c>
    </row>
    <row r="42" spans="1:12" ht="13.5" customHeight="1">
      <c r="A42" s="608" t="s">
        <v>164</v>
      </c>
      <c r="B42" s="609">
        <v>-22.295968420000001</v>
      </c>
      <c r="C42" s="609">
        <v>-12.06271593</v>
      </c>
      <c r="D42" s="609">
        <v>-9.1601084299999993</v>
      </c>
      <c r="E42" s="609">
        <v>-5.8810114599999999</v>
      </c>
      <c r="F42" s="609">
        <v>9.5397885200000001</v>
      </c>
      <c r="G42" s="609">
        <v>0.65550324000000004</v>
      </c>
      <c r="H42" s="609">
        <v>2.15011625</v>
      </c>
      <c r="I42" s="609">
        <v>7.1908739300000004</v>
      </c>
      <c r="J42" s="610">
        <v>0.30516938999999998</v>
      </c>
      <c r="K42" s="610">
        <v>5.0075150500000003</v>
      </c>
      <c r="L42" s="610">
        <v>2.6563653999999999</v>
      </c>
    </row>
    <row r="43" spans="1:12" s="7" customFormat="1" ht="13.5" customHeight="1">
      <c r="A43" s="636" t="s">
        <v>246</v>
      </c>
      <c r="B43" s="631">
        <v>523.94266776999996</v>
      </c>
      <c r="C43" s="631">
        <v>241.31182415000001</v>
      </c>
      <c r="D43" s="631">
        <v>193.11447787</v>
      </c>
      <c r="E43" s="631">
        <v>176.75026751999999</v>
      </c>
      <c r="F43" s="631">
        <v>192.26371721000001</v>
      </c>
      <c r="G43" s="631">
        <v>244.32853513000001</v>
      </c>
      <c r="H43" s="631">
        <v>446.37672087999999</v>
      </c>
      <c r="I43" s="631">
        <v>564.95515369999998</v>
      </c>
      <c r="J43" s="632">
        <v>204.10232078000001</v>
      </c>
      <c r="K43" s="632">
        <v>513.59397132000004</v>
      </c>
      <c r="L43" s="632">
        <v>358.84967210000002</v>
      </c>
    </row>
    <row r="44" spans="1:12" ht="13.5" customHeight="1">
      <c r="A44" s="611" t="s">
        <v>165</v>
      </c>
      <c r="B44" s="604"/>
      <c r="C44" s="604"/>
      <c r="D44" s="604"/>
      <c r="E44" s="604"/>
      <c r="F44" s="604"/>
      <c r="G44" s="604"/>
      <c r="H44" s="604"/>
      <c r="I44" s="604"/>
      <c r="J44" s="618"/>
      <c r="K44" s="618"/>
      <c r="L44" s="618"/>
    </row>
    <row r="45" spans="1:12" ht="13.5" customHeight="1">
      <c r="A45" s="341" t="s">
        <v>392</v>
      </c>
      <c r="B45" s="522">
        <v>452.72330240999997</v>
      </c>
      <c r="C45" s="522">
        <v>310.84060533000002</v>
      </c>
      <c r="D45" s="522">
        <v>273.03249963000002</v>
      </c>
      <c r="E45" s="522">
        <v>264.07342023000001</v>
      </c>
      <c r="F45" s="522">
        <v>278.60645847000001</v>
      </c>
      <c r="G45" s="522">
        <v>330.61283997999999</v>
      </c>
      <c r="H45" s="522">
        <v>376.63716611000001</v>
      </c>
      <c r="I45" s="522">
        <v>435.27726404999999</v>
      </c>
      <c r="J45" s="523">
        <v>289.07359622000001</v>
      </c>
      <c r="K45" s="523">
        <v>409.87783268999999</v>
      </c>
      <c r="L45" s="523">
        <v>349.47631011999999</v>
      </c>
    </row>
    <row r="46" spans="1:12" ht="13.5" customHeight="1">
      <c r="A46" s="339" t="s">
        <v>509</v>
      </c>
      <c r="B46" s="521">
        <v>273.55844576999999</v>
      </c>
      <c r="C46" s="521">
        <v>226.52800116</v>
      </c>
      <c r="D46" s="521">
        <v>209.43689950999999</v>
      </c>
      <c r="E46" s="521">
        <v>223.83741118</v>
      </c>
      <c r="F46" s="521">
        <v>268.70039064000002</v>
      </c>
      <c r="G46" s="521">
        <v>300.66421951000001</v>
      </c>
      <c r="H46" s="521">
        <v>334.00994502700001</v>
      </c>
      <c r="I46" s="521">
        <v>386.99069675200002</v>
      </c>
      <c r="J46" s="335">
        <v>257.098397315</v>
      </c>
      <c r="K46" s="335">
        <v>364.04256034000002</v>
      </c>
      <c r="L46" s="335">
        <v>310.57100615000002</v>
      </c>
    </row>
    <row r="47" spans="1:12" ht="13.5" customHeight="1">
      <c r="A47" s="341" t="s">
        <v>393</v>
      </c>
      <c r="B47" s="522">
        <v>234.51801291000001</v>
      </c>
      <c r="C47" s="522">
        <v>164.58979969000001</v>
      </c>
      <c r="D47" s="522">
        <v>139.06144827</v>
      </c>
      <c r="E47" s="522">
        <v>128.87717522</v>
      </c>
      <c r="F47" s="522">
        <v>139.22392920999999</v>
      </c>
      <c r="G47" s="522">
        <v>141.86651057</v>
      </c>
      <c r="H47" s="522">
        <v>174.05333096000001</v>
      </c>
      <c r="I47" s="522">
        <v>157.78796563</v>
      </c>
      <c r="J47" s="523">
        <v>138.14215555999999</v>
      </c>
      <c r="K47" s="523">
        <v>164.83316242999999</v>
      </c>
      <c r="L47" s="523">
        <v>151.48779060000001</v>
      </c>
    </row>
    <row r="48" spans="1:12" ht="13.5" customHeight="1">
      <c r="A48" s="339" t="s">
        <v>394</v>
      </c>
      <c r="B48" s="521">
        <v>509.89004091999999</v>
      </c>
      <c r="C48" s="521">
        <v>344.86367381000002</v>
      </c>
      <c r="D48" s="521">
        <v>312.30614449000001</v>
      </c>
      <c r="E48" s="521">
        <v>301.69563307999999</v>
      </c>
      <c r="F48" s="521">
        <v>332.69387354999998</v>
      </c>
      <c r="G48" s="521">
        <v>391.15496130000002</v>
      </c>
      <c r="H48" s="521">
        <v>459.36634250999998</v>
      </c>
      <c r="I48" s="521">
        <v>539.49634444000003</v>
      </c>
      <c r="J48" s="335">
        <v>338.31701407999998</v>
      </c>
      <c r="K48" s="335">
        <v>504.78875432000001</v>
      </c>
      <c r="L48" s="335">
        <v>421.55370504000001</v>
      </c>
    </row>
    <row r="49" spans="1:17" ht="13.5" customHeight="1">
      <c r="A49" s="341" t="s">
        <v>510</v>
      </c>
      <c r="B49" s="522">
        <v>171.21115663</v>
      </c>
      <c r="C49" s="522">
        <v>109.57541786</v>
      </c>
      <c r="D49" s="522">
        <v>89.828048039999999</v>
      </c>
      <c r="E49" s="522">
        <v>72.672324250000003</v>
      </c>
      <c r="F49" s="522">
        <v>72.692050750000007</v>
      </c>
      <c r="G49" s="522">
        <v>73.730688099999995</v>
      </c>
      <c r="H49" s="522">
        <v>87.879902659999999</v>
      </c>
      <c r="I49" s="522">
        <v>103.89527059</v>
      </c>
      <c r="J49" s="523">
        <v>76.324707380000007</v>
      </c>
      <c r="K49" s="523">
        <v>96.958357919999997</v>
      </c>
      <c r="L49" s="523">
        <v>86.641634389999993</v>
      </c>
    </row>
    <row r="50" spans="1:17" ht="13.5" customHeight="1">
      <c r="A50" s="600" t="s">
        <v>395</v>
      </c>
      <c r="B50" s="601">
        <v>523.94266776999996</v>
      </c>
      <c r="C50" s="601">
        <v>241.31182415000001</v>
      </c>
      <c r="D50" s="601">
        <v>193.11447787</v>
      </c>
      <c r="E50" s="601">
        <v>176.75026751999999</v>
      </c>
      <c r="F50" s="601">
        <v>192.26371721000001</v>
      </c>
      <c r="G50" s="601">
        <v>244.32853513000001</v>
      </c>
      <c r="H50" s="601">
        <v>446.37672087999999</v>
      </c>
      <c r="I50" s="601">
        <v>564.95515369999998</v>
      </c>
      <c r="J50" s="602">
        <v>204.10232078000001</v>
      </c>
      <c r="K50" s="602">
        <v>513.59397132000004</v>
      </c>
      <c r="L50" s="602">
        <v>358.84967210000002</v>
      </c>
    </row>
    <row r="51" spans="1:17" ht="13.5" customHeight="1">
      <c r="A51" s="627" t="s">
        <v>511</v>
      </c>
      <c r="B51" s="628">
        <v>40.08945653</v>
      </c>
      <c r="C51" s="628">
        <v>34.91154865</v>
      </c>
      <c r="D51" s="628">
        <v>36.060008230000001</v>
      </c>
      <c r="E51" s="628">
        <v>41.932884250000001</v>
      </c>
      <c r="F51" s="628">
        <v>53.934035809999997</v>
      </c>
      <c r="G51" s="628">
        <v>86.475144850000007</v>
      </c>
      <c r="H51" s="628">
        <v>110.67088981000001</v>
      </c>
      <c r="I51" s="628">
        <v>180.75851889</v>
      </c>
      <c r="J51" s="629">
        <v>56.642267500000003</v>
      </c>
      <c r="K51" s="629">
        <v>150.40069231000001</v>
      </c>
      <c r="L51" s="629">
        <v>103.52194221000001</v>
      </c>
    </row>
    <row r="52" spans="1:17" ht="12.75" customHeight="1">
      <c r="A52" s="22" t="s">
        <v>251</v>
      </c>
    </row>
    <row r="53" spans="1:17" s="467" customFormat="1" ht="12.75" customHeight="1">
      <c r="A53" s="488" t="s">
        <v>725</v>
      </c>
      <c r="Q53"/>
    </row>
    <row r="54" spans="1:17" s="467" customFormat="1" ht="12.75" customHeight="1">
      <c r="A54" s="488" t="s">
        <v>726</v>
      </c>
      <c r="Q54"/>
    </row>
    <row r="55" spans="1:17">
      <c r="A55" s="244" t="s">
        <v>339</v>
      </c>
      <c r="B55" s="3"/>
      <c r="C55" s="3"/>
      <c r="D55" s="3"/>
      <c r="E55" s="3"/>
      <c r="F55" s="213"/>
      <c r="G55" s="3"/>
      <c r="H55" s="3"/>
      <c r="I55" s="3"/>
      <c r="J55" s="3"/>
      <c r="K55" s="3"/>
      <c r="L55" s="3"/>
      <c r="M55" s="467"/>
      <c r="N55" s="467"/>
      <c r="O55" s="467"/>
      <c r="P55" s="467"/>
    </row>
    <row r="57" spans="1:17" s="467" customFormat="1" ht="12.75" customHeight="1">
      <c r="A57" s="512" t="s">
        <v>177</v>
      </c>
      <c r="B57" s="513"/>
      <c r="C57" s="513"/>
      <c r="D57" s="513"/>
      <c r="E57" s="513"/>
      <c r="Q57"/>
    </row>
    <row r="58" spans="1:17" s="467" customFormat="1" ht="24.75" customHeight="1">
      <c r="A58" s="766" t="s">
        <v>178</v>
      </c>
      <c r="B58" s="766"/>
      <c r="C58" s="766"/>
      <c r="D58" s="766"/>
      <c r="E58" s="766"/>
      <c r="F58" s="766"/>
      <c r="G58" s="766"/>
      <c r="H58" s="766"/>
      <c r="I58" s="766"/>
      <c r="J58" s="766"/>
      <c r="K58" s="766"/>
      <c r="L58" s="766"/>
    </row>
    <row r="59" spans="1:17" s="467" customFormat="1" ht="12.75" customHeight="1">
      <c r="A59" s="514"/>
      <c r="B59" s="515"/>
      <c r="C59" s="515"/>
      <c r="D59" s="515"/>
      <c r="E59" s="515"/>
    </row>
    <row r="60" spans="1:17" s="467" customFormat="1" ht="24.75" customHeight="1">
      <c r="A60" s="767" t="s">
        <v>181</v>
      </c>
      <c r="B60" s="767"/>
      <c r="C60" s="767"/>
      <c r="D60" s="767"/>
      <c r="E60" s="767"/>
      <c r="F60" s="767"/>
      <c r="G60" s="767"/>
      <c r="H60" s="767"/>
      <c r="I60" s="767"/>
      <c r="J60" s="767"/>
      <c r="K60" s="767"/>
      <c r="L60" s="767"/>
    </row>
    <row r="61" spans="1:17" s="467" customFormat="1" ht="12.75" customHeight="1">
      <c r="A61" s="514"/>
      <c r="B61" s="515"/>
      <c r="C61" s="515"/>
      <c r="D61" s="515"/>
      <c r="E61" s="515"/>
    </row>
    <row r="62" spans="1:17" s="467" customFormat="1" ht="17.25" customHeight="1">
      <c r="A62" s="765" t="s">
        <v>182</v>
      </c>
      <c r="B62" s="765"/>
      <c r="C62" s="765"/>
      <c r="D62" s="765"/>
      <c r="E62" s="765"/>
      <c r="F62" s="765"/>
      <c r="G62" s="765"/>
      <c r="H62" s="765"/>
      <c r="I62" s="765"/>
      <c r="J62" s="765"/>
      <c r="K62" s="765"/>
      <c r="L62" s="765"/>
    </row>
    <row r="63" spans="1:17" s="467" customFormat="1" ht="12.75" customHeight="1">
      <c r="A63" s="516"/>
      <c r="B63" s="513"/>
      <c r="C63" s="513"/>
      <c r="D63" s="513"/>
      <c r="E63" s="513"/>
    </row>
    <row r="64" spans="1:17" s="467" customFormat="1" ht="12.75" customHeight="1">
      <c r="A64" s="764" t="s">
        <v>183</v>
      </c>
      <c r="B64" s="764"/>
      <c r="C64" s="764"/>
      <c r="D64" s="764"/>
      <c r="E64" s="764"/>
    </row>
    <row r="65" spans="1:12" s="467" customFormat="1" ht="12.75" customHeight="1">
      <c r="A65" s="656"/>
      <c r="B65" s="656"/>
      <c r="C65" s="656"/>
      <c r="D65" s="656"/>
      <c r="E65" s="656"/>
    </row>
    <row r="66" spans="1:12" s="467" customFormat="1" ht="15.75" customHeight="1">
      <c r="A66" s="765" t="s">
        <v>628</v>
      </c>
      <c r="B66" s="765"/>
      <c r="C66" s="765"/>
      <c r="D66" s="765"/>
      <c r="E66" s="765"/>
      <c r="F66" s="765"/>
      <c r="G66" s="765"/>
      <c r="H66" s="765"/>
      <c r="I66" s="765"/>
      <c r="J66" s="765"/>
      <c r="K66" s="765"/>
      <c r="L66" s="765"/>
    </row>
    <row r="67" spans="1:12" s="467" customFormat="1" ht="12.75" customHeight="1">
      <c r="A67" s="513"/>
      <c r="B67" s="513"/>
      <c r="C67" s="513"/>
      <c r="D67" s="513"/>
      <c r="E67" s="513"/>
    </row>
    <row r="68" spans="1:12" s="467" customFormat="1" ht="15" customHeight="1">
      <c r="A68" s="765" t="s">
        <v>184</v>
      </c>
      <c r="B68" s="765"/>
      <c r="C68" s="765"/>
      <c r="D68" s="765"/>
      <c r="E68" s="765"/>
      <c r="F68" s="765"/>
      <c r="G68" s="765"/>
      <c r="H68" s="765"/>
      <c r="I68" s="765"/>
      <c r="J68" s="765"/>
      <c r="K68" s="765"/>
      <c r="L68" s="765"/>
    </row>
    <row r="69" spans="1:12" s="467" customFormat="1" ht="12.75" customHeight="1">
      <c r="A69" s="513"/>
      <c r="B69" s="513"/>
      <c r="C69" s="513"/>
      <c r="D69" s="513"/>
      <c r="E69" s="513"/>
    </row>
    <row r="70" spans="1:12" s="467" customFormat="1" ht="27" customHeight="1">
      <c r="A70" s="765" t="s">
        <v>185</v>
      </c>
      <c r="B70" s="765"/>
      <c r="C70" s="765"/>
      <c r="D70" s="765"/>
      <c r="E70" s="765"/>
      <c r="F70" s="765"/>
      <c r="G70" s="765"/>
      <c r="H70" s="765"/>
      <c r="I70" s="765"/>
      <c r="J70" s="765"/>
      <c r="K70" s="765"/>
      <c r="L70" s="765"/>
    </row>
    <row r="71" spans="1:12" s="467" customFormat="1" ht="12.75" customHeight="1">
      <c r="A71" s="516"/>
      <c r="B71" s="513"/>
      <c r="C71" s="513"/>
      <c r="D71" s="513"/>
      <c r="E71" s="513"/>
    </row>
    <row r="72" spans="1:12" s="467" customFormat="1" ht="15" customHeight="1">
      <c r="A72" s="765" t="s">
        <v>186</v>
      </c>
      <c r="B72" s="765"/>
      <c r="C72" s="765"/>
      <c r="D72" s="765"/>
      <c r="E72" s="765"/>
      <c r="F72" s="765"/>
      <c r="G72" s="765"/>
      <c r="H72" s="765"/>
      <c r="I72" s="765"/>
      <c r="J72" s="765"/>
      <c r="K72" s="765"/>
      <c r="L72" s="765"/>
    </row>
    <row r="73" spans="1:12" s="467" customFormat="1" ht="12.75" customHeight="1">
      <c r="A73" s="517"/>
      <c r="B73" s="513"/>
      <c r="C73" s="513"/>
      <c r="D73" s="513"/>
      <c r="E73" s="513"/>
    </row>
    <row r="74" spans="1:12" s="467" customFormat="1" ht="19.5" customHeight="1">
      <c r="A74" s="764" t="s">
        <v>187</v>
      </c>
      <c r="B74" s="764"/>
      <c r="C74" s="764"/>
      <c r="D74" s="764"/>
      <c r="E74" s="764"/>
    </row>
    <row r="75" spans="1:12" s="467" customFormat="1" ht="12.75" customHeight="1">
      <c r="A75" s="517"/>
      <c r="B75" s="513"/>
      <c r="C75" s="513"/>
      <c r="D75" s="513"/>
      <c r="E75" s="513"/>
    </row>
    <row r="76" spans="1:12" s="467" customFormat="1" ht="13.5" customHeight="1">
      <c r="A76" s="765" t="s">
        <v>188</v>
      </c>
      <c r="B76" s="765"/>
      <c r="C76" s="765"/>
      <c r="D76" s="765"/>
      <c r="E76" s="765"/>
      <c r="F76" s="765"/>
      <c r="G76" s="765"/>
      <c r="H76" s="765"/>
      <c r="I76" s="765"/>
      <c r="J76" s="765"/>
      <c r="K76" s="765"/>
      <c r="L76" s="765"/>
    </row>
    <row r="77" spans="1:12" s="467" customFormat="1" ht="12" customHeight="1">
      <c r="A77" s="661"/>
      <c r="B77" s="661"/>
      <c r="C77" s="661"/>
      <c r="D77" s="661"/>
      <c r="E77" s="661"/>
      <c r="F77" s="661"/>
      <c r="G77" s="661"/>
      <c r="H77" s="661"/>
      <c r="I77" s="661"/>
      <c r="J77" s="661"/>
      <c r="K77" s="661"/>
      <c r="L77" s="661"/>
    </row>
    <row r="78" spans="1:12" s="467" customFormat="1" ht="22.5" customHeight="1">
      <c r="A78" s="765" t="s">
        <v>636</v>
      </c>
      <c r="B78" s="765"/>
      <c r="C78" s="765"/>
      <c r="D78" s="765"/>
      <c r="E78" s="765"/>
      <c r="F78" s="765"/>
      <c r="G78" s="765"/>
      <c r="H78" s="765"/>
      <c r="I78" s="765"/>
      <c r="J78" s="765"/>
      <c r="K78" s="765"/>
      <c r="L78" s="765"/>
    </row>
    <row r="79" spans="1:12" s="467" customFormat="1" ht="12.75" customHeight="1">
      <c r="A79" s="517"/>
      <c r="B79" s="513"/>
      <c r="C79" s="513"/>
      <c r="D79" s="513"/>
      <c r="E79" s="513"/>
    </row>
    <row r="80" spans="1:12" s="467" customFormat="1" ht="24.75" customHeight="1">
      <c r="A80" s="765" t="s">
        <v>189</v>
      </c>
      <c r="B80" s="765"/>
      <c r="C80" s="765"/>
      <c r="D80" s="765"/>
      <c r="E80" s="765"/>
      <c r="F80" s="765"/>
      <c r="G80" s="765"/>
      <c r="H80" s="765"/>
      <c r="I80" s="765"/>
      <c r="J80" s="765"/>
      <c r="K80" s="765"/>
      <c r="L80" s="765"/>
    </row>
    <row r="81" spans="1:5" s="467" customFormat="1" ht="12.75" customHeight="1">
      <c r="A81" s="517"/>
      <c r="B81" s="513"/>
      <c r="C81" s="513"/>
      <c r="D81" s="513"/>
      <c r="E81" s="513"/>
    </row>
    <row r="82" spans="1:5" s="467" customFormat="1" ht="16.5" customHeight="1">
      <c r="A82" s="764" t="s">
        <v>190</v>
      </c>
      <c r="B82" s="764"/>
      <c r="C82" s="764"/>
      <c r="D82" s="764"/>
      <c r="E82" s="764"/>
    </row>
    <row r="83" spans="1:5" s="467" customFormat="1" ht="12.75" customHeight="1">
      <c r="A83" s="657"/>
      <c r="B83" s="513"/>
      <c r="C83" s="513"/>
      <c r="D83" s="513"/>
      <c r="E83" s="513"/>
    </row>
    <row r="84" spans="1:5" s="467" customFormat="1" ht="21.75" customHeight="1">
      <c r="A84" s="518" t="s">
        <v>179</v>
      </c>
      <c r="B84" s="513"/>
      <c r="C84" s="513"/>
      <c r="D84" s="513"/>
      <c r="E84" s="513"/>
    </row>
    <row r="85" spans="1:5" s="467" customFormat="1" ht="12.75" customHeight="1">
      <c r="A85" s="517" t="s">
        <v>180</v>
      </c>
      <c r="B85" s="513"/>
      <c r="C85" s="513"/>
      <c r="D85" s="513"/>
      <c r="E85" s="513"/>
    </row>
  </sheetData>
  <mergeCells count="13">
    <mergeCell ref="A68:L68"/>
    <mergeCell ref="A64:E64"/>
    <mergeCell ref="A58:L58"/>
    <mergeCell ref="A60:L60"/>
    <mergeCell ref="A62:L62"/>
    <mergeCell ref="A66:L66"/>
    <mergeCell ref="A82:E82"/>
    <mergeCell ref="A74:E74"/>
    <mergeCell ref="A70:L70"/>
    <mergeCell ref="A72:L72"/>
    <mergeCell ref="A76:L76"/>
    <mergeCell ref="A78:L78"/>
    <mergeCell ref="A80:L80"/>
  </mergeCells>
  <phoneticPr fontId="3" type="noConversion"/>
  <pageMargins left="0.59055118110236227" right="0.59055118110236227" top="0.78740157480314965" bottom="0.59055118110236227" header="0.39370078740157483" footer="0.39370078740157483"/>
  <pageSetup paperSize="9" scale="64" firstPageNumber="9" orientation="landscape" useFirstPageNumber="1" r:id="rId1"/>
  <headerFooter alignWithMargins="0">
    <oddHeader>&amp;R&amp;12Les finances des groupements à fiscalité propre en 2016</oddHeader>
    <oddFooter>&amp;L&amp;12Direction Générale des Collectivités Locales / DESL&amp;C&amp;12 9&amp;R&amp;12Mise en ligne : juillet 2018</oddFooter>
  </headerFooter>
  <rowBreaks count="1" manualBreakCount="1">
    <brk id="56" max="14" man="1"/>
  </rowBreaks>
</worksheet>
</file>

<file path=xl/worksheets/sheet7.xml><?xml version="1.0" encoding="utf-8"?>
<worksheet xmlns="http://schemas.openxmlformats.org/spreadsheetml/2006/main" xmlns:r="http://schemas.openxmlformats.org/officeDocument/2006/relationships">
  <sheetPr>
    <pageSetUpPr fitToPage="1"/>
  </sheetPr>
  <dimension ref="A1:L95"/>
  <sheetViews>
    <sheetView showGridLines="0" zoomScaleNormal="100" zoomScaleSheetLayoutView="55" zoomScalePageLayoutView="55" workbookViewId="0">
      <selection activeCell="C15" sqref="C15"/>
    </sheetView>
  </sheetViews>
  <sheetFormatPr baseColWidth="10" defaultRowHeight="12.75"/>
  <cols>
    <col min="1" max="1" width="74.140625" customWidth="1"/>
    <col min="2" max="9" width="12.7109375" customWidth="1"/>
    <col min="10" max="11" width="16" customWidth="1"/>
    <col min="12" max="12" width="12.7109375" customWidth="1"/>
  </cols>
  <sheetData>
    <row r="1" spans="1:12">
      <c r="A1" s="211"/>
      <c r="B1" s="3"/>
      <c r="C1" s="3"/>
      <c r="D1" s="3"/>
      <c r="E1" s="3"/>
      <c r="F1" s="213"/>
      <c r="G1" s="3"/>
      <c r="H1" s="3"/>
      <c r="I1" s="213"/>
      <c r="J1" s="3"/>
      <c r="K1" s="3"/>
      <c r="L1" s="3"/>
    </row>
    <row r="2" spans="1:12" ht="21">
      <c r="A2" s="9" t="s">
        <v>607</v>
      </c>
      <c r="B2" s="3"/>
      <c r="C2" s="3"/>
      <c r="D2" s="3"/>
      <c r="E2" s="3"/>
      <c r="F2" s="213"/>
      <c r="G2" s="3"/>
      <c r="H2" s="3"/>
      <c r="I2" s="213"/>
      <c r="J2" s="3"/>
      <c r="K2" s="3"/>
      <c r="L2" s="3"/>
    </row>
    <row r="3" spans="1:12" ht="13.5" thickBot="1">
      <c r="A3" s="206"/>
      <c r="L3" s="32" t="s">
        <v>27</v>
      </c>
    </row>
    <row r="4" spans="1:12" ht="12.75" customHeight="1">
      <c r="A4" s="205" t="s">
        <v>296</v>
      </c>
      <c r="B4" s="531" t="s">
        <v>37</v>
      </c>
      <c r="C4" s="531" t="s">
        <v>38</v>
      </c>
      <c r="D4" s="531" t="s">
        <v>39</v>
      </c>
      <c r="E4" s="531" t="s">
        <v>104</v>
      </c>
      <c r="F4" s="531" t="s">
        <v>105</v>
      </c>
      <c r="G4" s="531" t="s">
        <v>106</v>
      </c>
      <c r="H4" s="531" t="s">
        <v>377</v>
      </c>
      <c r="I4" s="532">
        <v>300000</v>
      </c>
      <c r="J4" s="533" t="s">
        <v>400</v>
      </c>
      <c r="K4" s="533" t="s">
        <v>400</v>
      </c>
      <c r="L4" s="533" t="s">
        <v>69</v>
      </c>
    </row>
    <row r="5" spans="1:12" ht="12.75" customHeight="1">
      <c r="A5" s="204"/>
      <c r="B5" s="534" t="s">
        <v>710</v>
      </c>
      <c r="C5" s="534" t="s">
        <v>40</v>
      </c>
      <c r="D5" s="534" t="s">
        <v>40</v>
      </c>
      <c r="E5" s="534" t="s">
        <v>40</v>
      </c>
      <c r="F5" s="534" t="s">
        <v>40</v>
      </c>
      <c r="G5" s="534" t="s">
        <v>40</v>
      </c>
      <c r="H5" s="534" t="s">
        <v>40</v>
      </c>
      <c r="I5" s="534" t="s">
        <v>42</v>
      </c>
      <c r="J5" s="535" t="s">
        <v>397</v>
      </c>
      <c r="K5" s="535" t="s">
        <v>398</v>
      </c>
      <c r="L5" s="535" t="s">
        <v>120</v>
      </c>
    </row>
    <row r="6" spans="1:12" ht="12.75" customHeight="1" thickBot="1">
      <c r="A6" s="207" t="s">
        <v>73</v>
      </c>
      <c r="B6" s="536" t="s">
        <v>42</v>
      </c>
      <c r="C6" s="536" t="s">
        <v>43</v>
      </c>
      <c r="D6" s="536" t="s">
        <v>41</v>
      </c>
      <c r="E6" s="536" t="s">
        <v>107</v>
      </c>
      <c r="F6" s="536" t="s">
        <v>108</v>
      </c>
      <c r="G6" s="536" t="s">
        <v>109</v>
      </c>
      <c r="H6" s="536" t="s">
        <v>378</v>
      </c>
      <c r="I6" s="536" t="s">
        <v>110</v>
      </c>
      <c r="J6" s="537" t="s">
        <v>109</v>
      </c>
      <c r="K6" s="537" t="s">
        <v>110</v>
      </c>
      <c r="L6" s="537" t="s">
        <v>374</v>
      </c>
    </row>
    <row r="7" spans="1:12" ht="12.75" customHeight="1"/>
    <row r="8" spans="1:12" ht="14.25" customHeight="1">
      <c r="A8" s="330" t="s">
        <v>130</v>
      </c>
      <c r="B8" s="665">
        <v>5.5260018840000003</v>
      </c>
      <c r="C8" s="665">
        <v>2.3315805549999999</v>
      </c>
      <c r="D8" s="665">
        <v>3.3538505320000001</v>
      </c>
      <c r="E8" s="665">
        <v>3.187245479</v>
      </c>
      <c r="F8" s="665">
        <v>3.3329045960000001</v>
      </c>
      <c r="G8" s="665">
        <v>2.9053495200000001</v>
      </c>
      <c r="H8" s="665">
        <v>4.0654560980000003</v>
      </c>
      <c r="I8" s="665">
        <v>6.5566611049999999</v>
      </c>
      <c r="J8" s="666">
        <v>3.1545185120000001</v>
      </c>
      <c r="K8" s="666">
        <v>5.4095762580000004</v>
      </c>
      <c r="L8" s="666">
        <v>4.3510534349999999</v>
      </c>
    </row>
    <row r="9" spans="1:12" ht="14.25" customHeight="1">
      <c r="A9" s="328" t="s">
        <v>131</v>
      </c>
      <c r="B9" s="667">
        <v>0.98509656099999998</v>
      </c>
      <c r="C9" s="667">
        <v>3.4299197499999998</v>
      </c>
      <c r="D9" s="667">
        <v>2.3347635379999998</v>
      </c>
      <c r="E9" s="667">
        <v>0.26324579799999998</v>
      </c>
      <c r="F9" s="667">
        <v>-2.2629729969999999</v>
      </c>
      <c r="G9" s="667">
        <v>-1.723854692</v>
      </c>
      <c r="H9" s="667">
        <v>2.537285126</v>
      </c>
      <c r="I9" s="667">
        <v>2.3438842129999999</v>
      </c>
      <c r="J9" s="668">
        <v>-0.85608749699999998</v>
      </c>
      <c r="K9" s="668">
        <v>2.4487260709999998</v>
      </c>
      <c r="L9" s="668">
        <v>0.70548751300000001</v>
      </c>
    </row>
    <row r="10" spans="1:12" ht="14.25" customHeight="1">
      <c r="A10" s="328" t="s">
        <v>132</v>
      </c>
      <c r="B10" s="667">
        <v>3.0517282780000001</v>
      </c>
      <c r="C10" s="667">
        <v>5.0232117289999998</v>
      </c>
      <c r="D10" s="667">
        <v>6.0718669199999997</v>
      </c>
      <c r="E10" s="667">
        <v>6.7948076190000002</v>
      </c>
      <c r="F10" s="667">
        <v>9.2903682350000008</v>
      </c>
      <c r="G10" s="667">
        <v>7.9480284010000002</v>
      </c>
      <c r="H10" s="667">
        <v>9.3536978459999993</v>
      </c>
      <c r="I10" s="667">
        <v>10.020449427000001</v>
      </c>
      <c r="J10" s="668">
        <v>7.7990239179999996</v>
      </c>
      <c r="K10" s="668">
        <v>9.6882575519999996</v>
      </c>
      <c r="L10" s="668">
        <v>8.7270376299999999</v>
      </c>
    </row>
    <row r="11" spans="1:12" ht="14.25" customHeight="1">
      <c r="A11" s="328" t="s">
        <v>133</v>
      </c>
      <c r="B11" s="667">
        <v>-5.7158762039999997</v>
      </c>
      <c r="C11" s="667">
        <v>-9.9021895640000004</v>
      </c>
      <c r="D11" s="667">
        <v>-30.459473983999999</v>
      </c>
      <c r="E11" s="667">
        <v>-9.1586495630000009</v>
      </c>
      <c r="F11" s="667">
        <v>-8.9757961989999995</v>
      </c>
      <c r="G11" s="667">
        <v>-6.2594389660000003</v>
      </c>
      <c r="H11" s="667">
        <v>-10.809453380000001</v>
      </c>
      <c r="I11" s="667">
        <v>68.097810284999994</v>
      </c>
      <c r="J11" s="668">
        <v>-11.652645103999999</v>
      </c>
      <c r="K11" s="668">
        <v>32.767264576000002</v>
      </c>
      <c r="L11" s="668">
        <v>15.673750071000001</v>
      </c>
    </row>
    <row r="12" spans="1:12" ht="14.25" customHeight="1">
      <c r="A12" s="328" t="s">
        <v>134</v>
      </c>
      <c r="B12" s="667">
        <v>11.499260298999999</v>
      </c>
      <c r="C12" s="667">
        <v>3.0394792800000001</v>
      </c>
      <c r="D12" s="667">
        <v>3.6102781949999998</v>
      </c>
      <c r="E12" s="667">
        <v>0.67683090199999996</v>
      </c>
      <c r="F12" s="667">
        <v>2.937052794</v>
      </c>
      <c r="G12" s="667">
        <v>1.0121026369999999</v>
      </c>
      <c r="H12" s="667">
        <v>1.5140887599999999</v>
      </c>
      <c r="I12" s="667">
        <v>-0.39199011099999997</v>
      </c>
      <c r="J12" s="668">
        <v>1.9761216290000001</v>
      </c>
      <c r="K12" s="668">
        <v>0.284266346</v>
      </c>
      <c r="L12" s="668">
        <v>0.92109313999999998</v>
      </c>
    </row>
    <row r="13" spans="1:12" ht="14.25" customHeight="1">
      <c r="A13" s="328" t="s">
        <v>135</v>
      </c>
      <c r="B13" s="667">
        <v>22.407903114</v>
      </c>
      <c r="C13" s="667">
        <v>-10.839315151999999</v>
      </c>
      <c r="D13" s="667">
        <v>8.3816638099999992</v>
      </c>
      <c r="E13" s="667">
        <v>10.319994953</v>
      </c>
      <c r="F13" s="667">
        <v>1.9379222679999999</v>
      </c>
      <c r="G13" s="667">
        <v>4.8609553840000004</v>
      </c>
      <c r="H13" s="667">
        <v>1.7624781350000001</v>
      </c>
      <c r="I13" s="667">
        <v>17.990943945000001</v>
      </c>
      <c r="J13" s="668">
        <v>5.2988708090000003</v>
      </c>
      <c r="K13" s="668">
        <v>8.5458411519999995</v>
      </c>
      <c r="L13" s="668">
        <v>6.9165994020000001</v>
      </c>
    </row>
    <row r="14" spans="1:12" ht="14.25" customHeight="1">
      <c r="A14" s="330" t="s">
        <v>136</v>
      </c>
      <c r="B14" s="665">
        <v>-1.2333915769999999</v>
      </c>
      <c r="C14" s="665">
        <v>-2.9324027099999999</v>
      </c>
      <c r="D14" s="665">
        <v>-1.6522966100000001</v>
      </c>
      <c r="E14" s="665">
        <v>-1.1379197489999999</v>
      </c>
      <c r="F14" s="665">
        <v>1.266878234</v>
      </c>
      <c r="G14" s="665">
        <v>-0.17898930399999999</v>
      </c>
      <c r="H14" s="665">
        <v>2.843657592</v>
      </c>
      <c r="I14" s="665">
        <v>5.5411078590000002</v>
      </c>
      <c r="J14" s="666">
        <v>-0.192274007</v>
      </c>
      <c r="K14" s="666">
        <v>4.3088931099999996</v>
      </c>
      <c r="L14" s="666">
        <v>2.2294032879999999</v>
      </c>
    </row>
    <row r="15" spans="1:12" ht="14.25" customHeight="1">
      <c r="A15" s="328" t="s">
        <v>349</v>
      </c>
      <c r="B15" s="667">
        <v>0.93249294599999999</v>
      </c>
      <c r="C15" s="667">
        <v>-1.628521135</v>
      </c>
      <c r="D15" s="667">
        <v>0.70418116399999997</v>
      </c>
      <c r="E15" s="667">
        <v>0.14020033600000001</v>
      </c>
      <c r="F15" s="667">
        <v>4.340815578</v>
      </c>
      <c r="G15" s="667">
        <v>3.845649442</v>
      </c>
      <c r="H15" s="667">
        <v>9.2611331450000005</v>
      </c>
      <c r="I15" s="667">
        <v>10.427514529</v>
      </c>
      <c r="J15" s="668">
        <v>2.5564310770000001</v>
      </c>
      <c r="K15" s="668">
        <v>9.9161756259999994</v>
      </c>
      <c r="L15" s="668">
        <v>6.3688948830000003</v>
      </c>
    </row>
    <row r="16" spans="1:12" ht="14.25" customHeight="1">
      <c r="A16" s="453" t="s">
        <v>350</v>
      </c>
      <c r="B16" s="667">
        <v>2.0507864599999999</v>
      </c>
      <c r="C16" s="667">
        <v>-3.0895895069999999</v>
      </c>
      <c r="D16" s="667">
        <v>0.62378915000000001</v>
      </c>
      <c r="E16" s="667">
        <v>0.28707716599999999</v>
      </c>
      <c r="F16" s="667">
        <v>6.0231087270000003</v>
      </c>
      <c r="G16" s="667">
        <v>5.7843250990000001</v>
      </c>
      <c r="H16" s="667">
        <v>11.466459284999999</v>
      </c>
      <c r="I16" s="667">
        <v>12.95561318</v>
      </c>
      <c r="J16" s="668">
        <v>3.5328017630000002</v>
      </c>
      <c r="K16" s="668">
        <v>12.295833194</v>
      </c>
      <c r="L16" s="668">
        <v>8.0910135089999997</v>
      </c>
    </row>
    <row r="17" spans="1:12" ht="14.25" customHeight="1">
      <c r="A17" s="328" t="s">
        <v>138</v>
      </c>
      <c r="B17" s="667">
        <v>-4.5462134750000001</v>
      </c>
      <c r="C17" s="667">
        <v>2.948867752</v>
      </c>
      <c r="D17" s="667">
        <v>0.91528018499999997</v>
      </c>
      <c r="E17" s="667">
        <v>-0.20669868699999999</v>
      </c>
      <c r="F17" s="667">
        <v>0.60712403000000004</v>
      </c>
      <c r="G17" s="667">
        <v>0.33587108999999998</v>
      </c>
      <c r="H17" s="667">
        <v>4.1137298830000004</v>
      </c>
      <c r="I17" s="667">
        <v>4.8797033189999999</v>
      </c>
      <c r="J17" s="668">
        <v>0.41569643699999997</v>
      </c>
      <c r="K17" s="668">
        <v>4.5519472929999996</v>
      </c>
      <c r="L17" s="668">
        <v>2.5385782620000001</v>
      </c>
    </row>
    <row r="18" spans="1:12" ht="14.25" customHeight="1">
      <c r="A18" s="328" t="s">
        <v>351</v>
      </c>
      <c r="B18" s="667">
        <v>-11.061475099000001</v>
      </c>
      <c r="C18" s="667">
        <v>-16.599113852999999</v>
      </c>
      <c r="D18" s="667">
        <v>-14.07360611</v>
      </c>
      <c r="E18" s="667">
        <v>-11.31312383</v>
      </c>
      <c r="F18" s="667">
        <v>-11.278215347</v>
      </c>
      <c r="G18" s="667">
        <v>-9.0528334689999994</v>
      </c>
      <c r="H18" s="667">
        <v>-8.4649299649999996</v>
      </c>
      <c r="I18" s="667">
        <v>-8.9563886870000005</v>
      </c>
      <c r="J18" s="668">
        <v>-10.743150897</v>
      </c>
      <c r="K18" s="668">
        <v>-8.7124818210000008</v>
      </c>
      <c r="L18" s="668">
        <v>-9.5114786359999997</v>
      </c>
    </row>
    <row r="19" spans="1:12" ht="14.25" customHeight="1">
      <c r="A19" s="453" t="s">
        <v>352</v>
      </c>
      <c r="B19" s="667">
        <v>-14.635090579</v>
      </c>
      <c r="C19" s="667">
        <v>-19.308840857</v>
      </c>
      <c r="D19" s="667">
        <v>-15.337487726000001</v>
      </c>
      <c r="E19" s="667">
        <v>-9.7329563419999996</v>
      </c>
      <c r="F19" s="667">
        <v>-12.048215963000001</v>
      </c>
      <c r="G19" s="667">
        <v>-9.5521457139999999</v>
      </c>
      <c r="H19" s="667">
        <v>-9.9759267810000001</v>
      </c>
      <c r="I19" s="667">
        <v>-9.9074866680000007</v>
      </c>
      <c r="J19" s="668">
        <v>-11.056256942999999</v>
      </c>
      <c r="K19" s="668">
        <v>-9.9401569460000001</v>
      </c>
      <c r="L19" s="668">
        <v>-10.373188874</v>
      </c>
    </row>
    <row r="20" spans="1:12" ht="14.25" customHeight="1">
      <c r="A20" s="328" t="s">
        <v>141</v>
      </c>
      <c r="B20" s="667" t="s">
        <v>582</v>
      </c>
      <c r="C20" s="667">
        <v>35.730931628</v>
      </c>
      <c r="D20" s="667">
        <v>114.644163715</v>
      </c>
      <c r="E20" s="667">
        <v>-28.434206798999998</v>
      </c>
      <c r="F20" s="667">
        <v>87.394780267000002</v>
      </c>
      <c r="G20" s="667">
        <v>-3.6669127100000001</v>
      </c>
      <c r="H20" s="667">
        <v>4.2564426419999997</v>
      </c>
      <c r="I20" s="667">
        <v>-19.403981171000002</v>
      </c>
      <c r="J20" s="668">
        <v>9.0588816140000006</v>
      </c>
      <c r="K20" s="668">
        <v>-2.663504622</v>
      </c>
      <c r="L20" s="668">
        <v>0.38455831899999998</v>
      </c>
    </row>
    <row r="21" spans="1:12" ht="14.25" customHeight="1">
      <c r="A21" s="328" t="s">
        <v>142</v>
      </c>
      <c r="B21" s="667">
        <v>-6.6626617750000001</v>
      </c>
      <c r="C21" s="667">
        <v>-7.5608424149999998</v>
      </c>
      <c r="D21" s="667">
        <v>-10.300227477</v>
      </c>
      <c r="E21" s="667">
        <v>-16.868616679999999</v>
      </c>
      <c r="F21" s="667">
        <v>-8.7672592419999997</v>
      </c>
      <c r="G21" s="667">
        <v>-7.2378694189999999</v>
      </c>
      <c r="H21" s="667">
        <v>-3.366703545</v>
      </c>
      <c r="I21" s="667">
        <v>-3.506055924</v>
      </c>
      <c r="J21" s="668">
        <v>-9.8358514039999996</v>
      </c>
      <c r="K21" s="668">
        <v>-3.4260764039999998</v>
      </c>
      <c r="L21" s="668">
        <v>-6.1188989420000004</v>
      </c>
    </row>
    <row r="22" spans="1:12" ht="14.25" customHeight="1">
      <c r="A22" s="328" t="s">
        <v>143</v>
      </c>
      <c r="B22" s="667">
        <v>-7.314978752</v>
      </c>
      <c r="C22" s="667">
        <v>4.5322954979999999</v>
      </c>
      <c r="D22" s="667">
        <v>7.5905434999999993E-2</v>
      </c>
      <c r="E22" s="667">
        <v>2.5814946330000001</v>
      </c>
      <c r="F22" s="667">
        <v>1.9582261860000001</v>
      </c>
      <c r="G22" s="667">
        <v>-0.460154654</v>
      </c>
      <c r="H22" s="667">
        <v>16.705983822</v>
      </c>
      <c r="I22" s="667">
        <v>17.445665165000001</v>
      </c>
      <c r="J22" s="668">
        <v>1.3069093490000001</v>
      </c>
      <c r="K22" s="668">
        <v>17.073019545000001</v>
      </c>
      <c r="L22" s="668">
        <v>6.2296915310000003</v>
      </c>
    </row>
    <row r="23" spans="1:12" ht="14.25" customHeight="1">
      <c r="A23" s="328" t="s">
        <v>144</v>
      </c>
      <c r="B23" s="667">
        <v>-1.3146748420000001</v>
      </c>
      <c r="C23" s="667">
        <v>6.3687970370000002</v>
      </c>
      <c r="D23" s="667">
        <v>8.4728098870000004</v>
      </c>
      <c r="E23" s="667">
        <v>5.7523141329999996</v>
      </c>
      <c r="F23" s="667">
        <v>10.185555646999999</v>
      </c>
      <c r="G23" s="667">
        <v>8.4984405689999996</v>
      </c>
      <c r="H23" s="667">
        <v>6.9902131750000001</v>
      </c>
      <c r="I23" s="667">
        <v>4.4708246230000004</v>
      </c>
      <c r="J23" s="668">
        <v>8.2667847109999997</v>
      </c>
      <c r="K23" s="668">
        <v>5.6003501079999998</v>
      </c>
      <c r="L23" s="668">
        <v>6.8046461980000004</v>
      </c>
    </row>
    <row r="24" spans="1:12" ht="14.25" customHeight="1">
      <c r="A24" s="331" t="s">
        <v>145</v>
      </c>
      <c r="B24" s="669">
        <v>4.1425212360000003</v>
      </c>
      <c r="C24" s="669">
        <v>-6.161884616</v>
      </c>
      <c r="D24" s="669">
        <v>-12.885518254000001</v>
      </c>
      <c r="E24" s="669">
        <v>7.5498692839999997</v>
      </c>
      <c r="F24" s="669">
        <v>11.955321887</v>
      </c>
      <c r="G24" s="669">
        <v>-5.9973286589999999</v>
      </c>
      <c r="H24" s="669">
        <v>-5.65276932</v>
      </c>
      <c r="I24" s="669">
        <v>38.796098366000002</v>
      </c>
      <c r="J24" s="670">
        <v>1.0860512369999999</v>
      </c>
      <c r="K24" s="670">
        <v>22.549817151999999</v>
      </c>
      <c r="L24" s="670">
        <v>14.002444594</v>
      </c>
    </row>
    <row r="25" spans="1:12" ht="14.25" customHeight="1">
      <c r="A25" s="330" t="s">
        <v>146</v>
      </c>
      <c r="B25" s="665">
        <v>-35.080314141000002</v>
      </c>
      <c r="C25" s="665">
        <v>-34.670576273000002</v>
      </c>
      <c r="D25" s="665">
        <v>-26.847914419999999</v>
      </c>
      <c r="E25" s="665">
        <v>-24.031299927999999</v>
      </c>
      <c r="F25" s="665">
        <v>-8.3195920000000001</v>
      </c>
      <c r="G25" s="665">
        <v>-14.416293701000001</v>
      </c>
      <c r="H25" s="665">
        <v>-2.4023428409999998</v>
      </c>
      <c r="I25" s="665">
        <v>1.497369838</v>
      </c>
      <c r="J25" s="666">
        <v>-16.417035765000001</v>
      </c>
      <c r="K25" s="666">
        <v>-0.22546376300000001</v>
      </c>
      <c r="L25" s="666">
        <v>-7.1739999689999996</v>
      </c>
    </row>
    <row r="26" spans="1:12" ht="14.25" customHeight="1">
      <c r="A26" s="332" t="s">
        <v>147</v>
      </c>
      <c r="B26" s="671">
        <v>-65.685000630000005</v>
      </c>
      <c r="C26" s="671">
        <v>-97.513062871000002</v>
      </c>
      <c r="D26" s="671">
        <v>-40.484434718999999</v>
      </c>
      <c r="E26" s="671">
        <v>-39.408475922999997</v>
      </c>
      <c r="F26" s="671">
        <v>-14.091991697999999</v>
      </c>
      <c r="G26" s="671">
        <v>-19.679786529000001</v>
      </c>
      <c r="H26" s="671">
        <v>3.5670017340000002</v>
      </c>
      <c r="I26" s="671">
        <v>-3.635405397</v>
      </c>
      <c r="J26" s="672">
        <v>-24.963943707999999</v>
      </c>
      <c r="K26" s="672">
        <v>-0.72564328499999997</v>
      </c>
      <c r="L26" s="672">
        <v>-12.247468815</v>
      </c>
    </row>
    <row r="27" spans="1:12" ht="14.25" customHeight="1">
      <c r="A27" s="330" t="s">
        <v>148</v>
      </c>
      <c r="B27" s="665">
        <v>-5.3432862380000001</v>
      </c>
      <c r="C27" s="665">
        <v>-0.55801998799999997</v>
      </c>
      <c r="D27" s="665">
        <v>13.104310667</v>
      </c>
      <c r="E27" s="665">
        <v>4.9381144289999996</v>
      </c>
      <c r="F27" s="665">
        <v>2.0864596689999999</v>
      </c>
      <c r="G27" s="665">
        <v>-3.9456376909999999</v>
      </c>
      <c r="H27" s="665">
        <v>0.19010712499999999</v>
      </c>
      <c r="I27" s="665">
        <v>-3.6818213100000001</v>
      </c>
      <c r="J27" s="666">
        <v>2.3111489650000001</v>
      </c>
      <c r="K27" s="666">
        <v>-1.9094984719999999</v>
      </c>
      <c r="L27" s="666">
        <v>-7.6989608000000001E-2</v>
      </c>
    </row>
    <row r="28" spans="1:12" ht="14.25" customHeight="1">
      <c r="A28" s="328" t="s">
        <v>149</v>
      </c>
      <c r="B28" s="667">
        <v>-17.320366649</v>
      </c>
      <c r="C28" s="667">
        <v>-5.7738381480000003</v>
      </c>
      <c r="D28" s="667">
        <v>6.6051879710000003</v>
      </c>
      <c r="E28" s="667">
        <v>-1.2105630329999999</v>
      </c>
      <c r="F28" s="667">
        <v>-4.4092193799999997</v>
      </c>
      <c r="G28" s="667">
        <v>-1.342264642</v>
      </c>
      <c r="H28" s="667">
        <v>-3.0424317869999999</v>
      </c>
      <c r="I28" s="667">
        <v>0.40078162000000001</v>
      </c>
      <c r="J28" s="668">
        <v>-1.4168318070000001</v>
      </c>
      <c r="K28" s="668">
        <v>-1.199084413</v>
      </c>
      <c r="L28" s="668">
        <v>-1.308100985</v>
      </c>
    </row>
    <row r="29" spans="1:12" ht="14.25" customHeight="1">
      <c r="A29" s="328" t="s">
        <v>150</v>
      </c>
      <c r="B29" s="675">
        <v>399.80811188199999</v>
      </c>
      <c r="C29" s="667">
        <v>50.837887989000002</v>
      </c>
      <c r="D29" s="667">
        <v>93.823559957000001</v>
      </c>
      <c r="E29" s="667">
        <v>52.805521007999999</v>
      </c>
      <c r="F29" s="667">
        <v>25.819765484000001</v>
      </c>
      <c r="G29" s="667">
        <v>-8.5604260770000007</v>
      </c>
      <c r="H29" s="667">
        <v>13.023715229</v>
      </c>
      <c r="I29" s="667">
        <v>-3.321720166</v>
      </c>
      <c r="J29" s="668">
        <v>18.176219586999999</v>
      </c>
      <c r="K29" s="668">
        <v>3.8860465729999998</v>
      </c>
      <c r="L29" s="668">
        <v>8.0843457070000007</v>
      </c>
    </row>
    <row r="30" spans="1:12" ht="14.25" customHeight="1">
      <c r="A30" s="328" t="s">
        <v>151</v>
      </c>
      <c r="B30" s="667">
        <v>181.62441248299999</v>
      </c>
      <c r="C30" s="667">
        <v>27.26333267</v>
      </c>
      <c r="D30" s="667">
        <v>19.874495151000001</v>
      </c>
      <c r="E30" s="667">
        <v>19.987724164999999</v>
      </c>
      <c r="F30" s="667">
        <v>39.064004793999999</v>
      </c>
      <c r="G30" s="667">
        <v>-15.454767685</v>
      </c>
      <c r="H30" s="667">
        <v>-6.5284169529999998</v>
      </c>
      <c r="I30" s="667">
        <v>-20.858073053999998</v>
      </c>
      <c r="J30" s="668">
        <v>14.65632665</v>
      </c>
      <c r="K30" s="668">
        <v>-14.313493897000001</v>
      </c>
      <c r="L30" s="668">
        <v>-6.4468916170000004</v>
      </c>
    </row>
    <row r="31" spans="1:12" ht="14.25" customHeight="1">
      <c r="A31" s="330" t="s">
        <v>152</v>
      </c>
      <c r="B31" s="665">
        <v>-8.405959309</v>
      </c>
      <c r="C31" s="665">
        <v>-5.8276174879999996</v>
      </c>
      <c r="D31" s="665">
        <v>-12.167570786000001</v>
      </c>
      <c r="E31" s="665">
        <v>-7.7699474789999998</v>
      </c>
      <c r="F31" s="665">
        <v>1.5576949099999999</v>
      </c>
      <c r="G31" s="665">
        <v>-15.838728894000001</v>
      </c>
      <c r="H31" s="665">
        <v>-6.8096135000000002E-2</v>
      </c>
      <c r="I31" s="665">
        <v>-7.3623482510000002</v>
      </c>
      <c r="J31" s="666">
        <v>-8.0365722500000007</v>
      </c>
      <c r="K31" s="666">
        <v>-3.8727153529999998</v>
      </c>
      <c r="L31" s="666">
        <v>-5.8487016799999996</v>
      </c>
    </row>
    <row r="32" spans="1:12" ht="14.25" customHeight="1">
      <c r="A32" s="328" t="s">
        <v>153</v>
      </c>
      <c r="B32" s="667">
        <v>-20.264832164000001</v>
      </c>
      <c r="C32" s="667">
        <v>-12.561846893</v>
      </c>
      <c r="D32" s="667">
        <v>-8.3772397230000006</v>
      </c>
      <c r="E32" s="667">
        <v>-2.6149467620000002</v>
      </c>
      <c r="F32" s="667">
        <v>-3.4521379250000002</v>
      </c>
      <c r="G32" s="667">
        <v>-11.548665126</v>
      </c>
      <c r="H32" s="667">
        <v>11.545032437</v>
      </c>
      <c r="I32" s="667">
        <v>5.3426793549999996</v>
      </c>
      <c r="J32" s="668">
        <v>-6.5184566620000002</v>
      </c>
      <c r="K32" s="668">
        <v>8.2887857169999997</v>
      </c>
      <c r="L32" s="668">
        <v>0.62007786399999998</v>
      </c>
    </row>
    <row r="33" spans="1:12" ht="14.25" customHeight="1">
      <c r="A33" s="328" t="s">
        <v>154</v>
      </c>
      <c r="B33" s="667">
        <v>-18.555739366000001</v>
      </c>
      <c r="C33" s="667">
        <v>-19.514329756999999</v>
      </c>
      <c r="D33" s="667">
        <v>-24.597752502999999</v>
      </c>
      <c r="E33" s="667">
        <v>-18.009273286999999</v>
      </c>
      <c r="F33" s="667">
        <v>-10.279125505</v>
      </c>
      <c r="G33" s="667">
        <v>-17.464700357000002</v>
      </c>
      <c r="H33" s="667">
        <v>-2.0479064789999999</v>
      </c>
      <c r="I33" s="667">
        <v>16.597033264</v>
      </c>
      <c r="J33" s="668">
        <v>-17.136213538</v>
      </c>
      <c r="K33" s="668">
        <v>7.8329492949999997</v>
      </c>
      <c r="L33" s="668">
        <v>-5.7313584820000001</v>
      </c>
    </row>
    <row r="34" spans="1:12" ht="14.25" customHeight="1">
      <c r="A34" s="331" t="s">
        <v>155</v>
      </c>
      <c r="B34" s="669">
        <v>269.52422452799999</v>
      </c>
      <c r="C34" s="669">
        <v>55.873433313</v>
      </c>
      <c r="D34" s="669">
        <v>19.432518932000001</v>
      </c>
      <c r="E34" s="669">
        <v>24.401880162000001</v>
      </c>
      <c r="F34" s="669">
        <v>37.039487498</v>
      </c>
      <c r="G34" s="669">
        <v>-16.427372692999999</v>
      </c>
      <c r="H34" s="669">
        <v>-3.8694872259999999</v>
      </c>
      <c r="I34" s="669">
        <v>-42.660655296999998</v>
      </c>
      <c r="J34" s="670">
        <v>15.566547732</v>
      </c>
      <c r="K34" s="670">
        <v>-23.662914419</v>
      </c>
      <c r="L34" s="670">
        <v>-10.829528246000001</v>
      </c>
    </row>
    <row r="35" spans="1:12" ht="14.25" customHeight="1">
      <c r="A35" s="333" t="s">
        <v>156</v>
      </c>
      <c r="B35" s="665">
        <v>1.9584815739999999</v>
      </c>
      <c r="C35" s="665">
        <v>1.4919673099999999</v>
      </c>
      <c r="D35" s="665">
        <v>5.887384612</v>
      </c>
      <c r="E35" s="665">
        <v>3.6178272069999999</v>
      </c>
      <c r="F35" s="665">
        <v>3.02924404</v>
      </c>
      <c r="G35" s="665">
        <v>1.2444459430000001</v>
      </c>
      <c r="H35" s="665">
        <v>3.004561035</v>
      </c>
      <c r="I35" s="665">
        <v>3.7314989249999999</v>
      </c>
      <c r="J35" s="666">
        <v>2.945787492</v>
      </c>
      <c r="K35" s="666">
        <v>3.3973206880000002</v>
      </c>
      <c r="L35" s="666">
        <v>3.1895430089999999</v>
      </c>
    </row>
    <row r="36" spans="1:12" ht="14.25" customHeight="1">
      <c r="A36" s="333" t="s">
        <v>157</v>
      </c>
      <c r="B36" s="665">
        <v>-2.5892813879999999</v>
      </c>
      <c r="C36" s="665">
        <v>-3.4786942650000001</v>
      </c>
      <c r="D36" s="665">
        <v>-3.2217075739999999</v>
      </c>
      <c r="E36" s="665">
        <v>-1.9397029939999999</v>
      </c>
      <c r="F36" s="665">
        <v>1.295787971</v>
      </c>
      <c r="G36" s="665">
        <v>-1.7799979050000001</v>
      </c>
      <c r="H36" s="665">
        <v>2.5117916710000001</v>
      </c>
      <c r="I36" s="665">
        <v>4.179792838</v>
      </c>
      <c r="J36" s="666">
        <v>-1.089715134</v>
      </c>
      <c r="K36" s="666">
        <v>3.4138963759999998</v>
      </c>
      <c r="L36" s="666">
        <v>1.32695417</v>
      </c>
    </row>
    <row r="37" spans="1:12" ht="14.25" customHeight="1">
      <c r="A37" s="332"/>
      <c r="B37" s="671"/>
      <c r="C37" s="671"/>
      <c r="D37" s="671"/>
      <c r="E37" s="671"/>
      <c r="F37" s="671"/>
      <c r="G37" s="671"/>
      <c r="H37" s="671"/>
      <c r="I37" s="671"/>
      <c r="J37" s="672"/>
      <c r="K37" s="672"/>
      <c r="L37" s="672"/>
    </row>
    <row r="38" spans="1:12" ht="14.25" customHeight="1">
      <c r="A38" s="328" t="s">
        <v>159</v>
      </c>
      <c r="B38" s="667">
        <v>-25.899145281999999</v>
      </c>
      <c r="C38" s="667">
        <v>9.856983048</v>
      </c>
      <c r="D38" s="667">
        <v>-5.5870207499999998</v>
      </c>
      <c r="E38" s="667">
        <v>2.7564383050000001</v>
      </c>
      <c r="F38" s="667">
        <v>6.3543961969999998</v>
      </c>
      <c r="G38" s="667">
        <v>-2.226035607</v>
      </c>
      <c r="H38" s="667">
        <v>-8.6348702230000001</v>
      </c>
      <c r="I38" s="667">
        <v>9.0810636179999999</v>
      </c>
      <c r="J38" s="668">
        <v>1.189434568</v>
      </c>
      <c r="K38" s="668">
        <v>0.407416204</v>
      </c>
      <c r="L38" s="668">
        <v>0.68702243500000004</v>
      </c>
    </row>
    <row r="39" spans="1:12" ht="14.25" customHeight="1">
      <c r="A39" s="328" t="s">
        <v>160</v>
      </c>
      <c r="B39" s="667">
        <v>1.0261755260000001</v>
      </c>
      <c r="C39" s="667">
        <v>0.81303815099999999</v>
      </c>
      <c r="D39" s="667">
        <v>22.329846259</v>
      </c>
      <c r="E39" s="667">
        <v>7.2337584880000003</v>
      </c>
      <c r="F39" s="667">
        <v>17.387834724000001</v>
      </c>
      <c r="G39" s="667">
        <v>-2.4129964670000001</v>
      </c>
      <c r="H39" s="667">
        <v>-10.026861577</v>
      </c>
      <c r="I39" s="667">
        <v>8.5923888930000007</v>
      </c>
      <c r="J39" s="668">
        <v>9.5268014050000005</v>
      </c>
      <c r="K39" s="668">
        <v>-1.0860641310000001</v>
      </c>
      <c r="L39" s="668">
        <v>3.238182154</v>
      </c>
    </row>
    <row r="40" spans="1:12" ht="14.25" customHeight="1">
      <c r="A40" s="331"/>
      <c r="B40" s="669"/>
      <c r="C40" s="669"/>
      <c r="D40" s="669"/>
      <c r="E40" s="669"/>
      <c r="F40" s="669"/>
      <c r="G40" s="669"/>
      <c r="H40" s="669"/>
      <c r="I40" s="669"/>
      <c r="J40" s="670"/>
      <c r="K40" s="670"/>
      <c r="L40" s="670"/>
    </row>
    <row r="41" spans="1:12" ht="14.25" customHeight="1">
      <c r="A41" s="333" t="s">
        <v>162</v>
      </c>
      <c r="B41" s="665">
        <v>-0.64746210100000001</v>
      </c>
      <c r="C41" s="665">
        <v>2.0309302749999998</v>
      </c>
      <c r="D41" s="665">
        <v>5.2638227290000001</v>
      </c>
      <c r="E41" s="665">
        <v>3.575283556</v>
      </c>
      <c r="F41" s="665">
        <v>3.175538312</v>
      </c>
      <c r="G41" s="665">
        <v>1.0807827169999999</v>
      </c>
      <c r="H41" s="665">
        <v>2.1150335830000002</v>
      </c>
      <c r="I41" s="665">
        <v>4.0972960980000002</v>
      </c>
      <c r="J41" s="666">
        <v>2.8609940909999998</v>
      </c>
      <c r="K41" s="666">
        <v>3.1817652330000001</v>
      </c>
      <c r="L41" s="666">
        <v>3.0361763370000001</v>
      </c>
    </row>
    <row r="42" spans="1:12" ht="14.25" customHeight="1">
      <c r="A42" s="333" t="s">
        <v>163</v>
      </c>
      <c r="B42" s="665">
        <v>-2.2822409509999999</v>
      </c>
      <c r="C42" s="665">
        <v>-3.174161786</v>
      </c>
      <c r="D42" s="665">
        <v>-1.744876219</v>
      </c>
      <c r="E42" s="665">
        <v>-1.3694451830000001</v>
      </c>
      <c r="F42" s="665">
        <v>2.1913157509999999</v>
      </c>
      <c r="G42" s="665">
        <v>-1.8119895049999999</v>
      </c>
      <c r="H42" s="665">
        <v>1.5288319189999999</v>
      </c>
      <c r="I42" s="665">
        <v>4.4557673270000002</v>
      </c>
      <c r="J42" s="666">
        <v>-0.49037035499999998</v>
      </c>
      <c r="K42" s="666">
        <v>3.0994015749999999</v>
      </c>
      <c r="L42" s="666">
        <v>1.448720113</v>
      </c>
    </row>
    <row r="43" spans="1:12" ht="14.25" customHeight="1">
      <c r="A43" s="331"/>
      <c r="B43" s="669"/>
      <c r="C43" s="669"/>
      <c r="D43" s="669"/>
      <c r="E43" s="669"/>
      <c r="F43" s="669"/>
      <c r="G43" s="669"/>
      <c r="H43" s="669"/>
      <c r="I43" s="669"/>
      <c r="J43" s="670"/>
      <c r="K43" s="670"/>
      <c r="L43" s="670"/>
    </row>
    <row r="44" spans="1:12" s="7" customFormat="1" ht="14.25" customHeight="1">
      <c r="A44" s="334" t="s">
        <v>246</v>
      </c>
      <c r="B44" s="671">
        <v>0.85215224199999995</v>
      </c>
      <c r="C44" s="671">
        <v>1.212859876</v>
      </c>
      <c r="D44" s="671">
        <v>5.414115571</v>
      </c>
      <c r="E44" s="671">
        <v>5.0976728050000002</v>
      </c>
      <c r="F44" s="671">
        <v>5.7448377949999996</v>
      </c>
      <c r="G44" s="671">
        <v>4.1835641680000002</v>
      </c>
      <c r="H44" s="671">
        <v>1.173622889</v>
      </c>
      <c r="I44" s="671">
        <v>4.2236198180000004</v>
      </c>
      <c r="J44" s="672">
        <v>4.9046249959999999</v>
      </c>
      <c r="K44" s="672">
        <v>2.8864128450000002</v>
      </c>
      <c r="L44" s="672">
        <v>3.5778774449999999</v>
      </c>
    </row>
    <row r="45" spans="1:12" ht="14.25" customHeight="1">
      <c r="A45" s="330" t="s">
        <v>165</v>
      </c>
      <c r="B45" s="667"/>
      <c r="C45" s="667"/>
      <c r="D45" s="667"/>
      <c r="E45" s="667"/>
      <c r="F45" s="667"/>
      <c r="G45" s="667"/>
      <c r="H45" s="667"/>
      <c r="I45" s="667"/>
      <c r="J45" s="668"/>
      <c r="K45" s="668"/>
      <c r="L45" s="668"/>
    </row>
    <row r="46" spans="1:12" ht="15.75" customHeight="1">
      <c r="A46" s="328" t="s">
        <v>340</v>
      </c>
      <c r="B46" s="667">
        <v>-5.7045735530000004</v>
      </c>
      <c r="C46" s="667">
        <v>-4.651522344</v>
      </c>
      <c r="D46" s="667">
        <v>-4.2465092679999996</v>
      </c>
      <c r="E46" s="667">
        <v>-3.679747055</v>
      </c>
      <c r="F46" s="667">
        <v>-1.678449117</v>
      </c>
      <c r="G46" s="667">
        <v>-2.5396788319999999</v>
      </c>
      <c r="H46" s="667">
        <v>-0.96359355700000004</v>
      </c>
      <c r="I46" s="667">
        <v>-0.76908506700000001</v>
      </c>
      <c r="J46" s="668">
        <v>-2.7798261800000001</v>
      </c>
      <c r="K46" s="668">
        <v>-0.849101628</v>
      </c>
      <c r="L46" s="668">
        <v>-1.6933239870000001</v>
      </c>
    </row>
    <row r="47" spans="1:12" ht="15.75" customHeight="1">
      <c r="A47" s="328" t="s">
        <v>341</v>
      </c>
      <c r="B47" s="667">
        <v>-2.5067269840000002</v>
      </c>
      <c r="C47" s="667">
        <v>-5.7485891889999996</v>
      </c>
      <c r="D47" s="667">
        <v>-3.9873709279999998</v>
      </c>
      <c r="E47" s="667">
        <v>-3.908027804</v>
      </c>
      <c r="F47" s="667">
        <v>-1.9299243429999999</v>
      </c>
      <c r="G47" s="667">
        <v>-2.4295594010000001</v>
      </c>
      <c r="H47" s="667">
        <v>6.7865377000000005E-2</v>
      </c>
      <c r="I47" s="667">
        <v>-1.04083842</v>
      </c>
      <c r="J47" s="668">
        <v>-2.857189837</v>
      </c>
      <c r="K47" s="668">
        <v>-0.52658938200000005</v>
      </c>
      <c r="L47" s="668">
        <v>-1.5843802490000001</v>
      </c>
    </row>
    <row r="48" spans="1:12" ht="14.25" customHeight="1">
      <c r="A48" s="328" t="s">
        <v>342</v>
      </c>
      <c r="B48" s="667">
        <v>2.1249141379999998</v>
      </c>
      <c r="C48" s="667">
        <v>2.8658107159999999</v>
      </c>
      <c r="D48" s="667">
        <v>4.1450951299999996</v>
      </c>
      <c r="E48" s="667">
        <v>3.4755544189999998</v>
      </c>
      <c r="F48" s="667">
        <v>2.4522720840000001</v>
      </c>
      <c r="G48" s="667">
        <v>2.6235223830000001</v>
      </c>
      <c r="H48" s="667">
        <v>-1.4762744059999999</v>
      </c>
      <c r="I48" s="667">
        <v>-1.222442896</v>
      </c>
      <c r="J48" s="668">
        <v>2.9358632920000001</v>
      </c>
      <c r="K48" s="668">
        <v>-1.2917478499999999</v>
      </c>
      <c r="L48" s="668">
        <v>1.022561155</v>
      </c>
    </row>
    <row r="49" spans="1:12" ht="14.25" customHeight="1">
      <c r="A49" s="328" t="s">
        <v>343</v>
      </c>
      <c r="B49" s="667">
        <v>3.3460212039999999</v>
      </c>
      <c r="C49" s="667">
        <v>2.5910003490000002</v>
      </c>
      <c r="D49" s="667">
        <v>1.5349472310000001</v>
      </c>
      <c r="E49" s="667">
        <v>1.3296238330000001</v>
      </c>
      <c r="F49" s="667">
        <v>0.47982693900000001</v>
      </c>
      <c r="G49" s="667">
        <v>0.73267524399999995</v>
      </c>
      <c r="H49" s="667">
        <v>0.17633153400000001</v>
      </c>
      <c r="I49" s="667">
        <v>0.13103925599999999</v>
      </c>
      <c r="J49" s="668">
        <v>0.85761772599999997</v>
      </c>
      <c r="K49" s="668">
        <v>0.15124818500000001</v>
      </c>
      <c r="L49" s="668">
        <v>0.48776016700000002</v>
      </c>
    </row>
    <row r="50" spans="1:12" ht="14.25" customHeight="1">
      <c r="A50" s="328" t="s">
        <v>314</v>
      </c>
      <c r="B50" s="667">
        <v>5.0365233299999996</v>
      </c>
      <c r="C50" s="667">
        <v>3.260587203</v>
      </c>
      <c r="D50" s="667">
        <v>3.210132845</v>
      </c>
      <c r="E50" s="667">
        <v>2.9705410969999999</v>
      </c>
      <c r="F50" s="667">
        <v>3.2772443450000002</v>
      </c>
      <c r="G50" s="667">
        <v>2.1532949920000002</v>
      </c>
      <c r="H50" s="667">
        <v>3.3627869540000002</v>
      </c>
      <c r="I50" s="667">
        <v>5.7038087940000004</v>
      </c>
      <c r="J50" s="668">
        <v>2.8896151630000002</v>
      </c>
      <c r="K50" s="668">
        <v>4.6468471229999997</v>
      </c>
      <c r="L50" s="668">
        <v>3.894634988</v>
      </c>
    </row>
    <row r="51" spans="1:12" ht="14.25" customHeight="1">
      <c r="A51" s="328" t="s">
        <v>318</v>
      </c>
      <c r="B51" s="667">
        <v>10.964751013000001</v>
      </c>
      <c r="C51" s="667">
        <v>0.80259456500000004</v>
      </c>
      <c r="D51" s="667">
        <v>2.897494553</v>
      </c>
      <c r="E51" s="667">
        <v>4.7530375600000001</v>
      </c>
      <c r="F51" s="667">
        <v>1.4815826050000001</v>
      </c>
      <c r="G51" s="667">
        <v>2.478134421</v>
      </c>
      <c r="H51" s="667">
        <v>2.6360662819999998</v>
      </c>
      <c r="I51" s="667">
        <v>3.4996335959999998</v>
      </c>
      <c r="J51" s="668">
        <v>2.6733240299999999</v>
      </c>
      <c r="K51" s="668">
        <v>3.0486690200000002</v>
      </c>
      <c r="L51" s="668">
        <v>2.9080390359999999</v>
      </c>
    </row>
    <row r="52" spans="1:12" ht="14.25" customHeight="1">
      <c r="A52" s="328" t="s">
        <v>315</v>
      </c>
      <c r="B52" s="667">
        <v>1.6000941980000001</v>
      </c>
      <c r="C52" s="667">
        <v>-2.3419847439999999</v>
      </c>
      <c r="D52" s="667">
        <v>0.52747113999999995</v>
      </c>
      <c r="E52" s="667">
        <v>8.3888413999999994E-2</v>
      </c>
      <c r="F52" s="667">
        <v>5.9873570750000003</v>
      </c>
      <c r="G52" s="667">
        <v>5.0102596210000003</v>
      </c>
      <c r="H52" s="667">
        <v>10.707575606000001</v>
      </c>
      <c r="I52" s="667">
        <v>12.049851379</v>
      </c>
      <c r="J52" s="668">
        <v>3.276880437</v>
      </c>
      <c r="K52" s="668">
        <v>11.478482328</v>
      </c>
      <c r="L52" s="668">
        <v>7.6197056979999997</v>
      </c>
    </row>
    <row r="53" spans="1:12" ht="14.25" customHeight="1">
      <c r="A53" s="328" t="s">
        <v>316</v>
      </c>
      <c r="B53" s="667">
        <v>-1.66957975</v>
      </c>
      <c r="C53" s="667">
        <v>-2.1835853460000001</v>
      </c>
      <c r="D53" s="667">
        <v>-1.7464359300000001</v>
      </c>
      <c r="E53" s="667">
        <v>-1.3382213549999999</v>
      </c>
      <c r="F53" s="667">
        <v>1.232730412</v>
      </c>
      <c r="G53" s="667">
        <v>-0.90941886599999999</v>
      </c>
      <c r="H53" s="667">
        <v>2.1434794959999999</v>
      </c>
      <c r="I53" s="667">
        <v>4.6948010550000001</v>
      </c>
      <c r="J53" s="668">
        <v>-0.43898736900000002</v>
      </c>
      <c r="K53" s="668">
        <v>3.549675589</v>
      </c>
      <c r="L53" s="668">
        <v>1.7836537779999999</v>
      </c>
    </row>
    <row r="54" spans="1:12" ht="14.25" customHeight="1">
      <c r="A54" s="328" t="s">
        <v>319</v>
      </c>
      <c r="B54" s="667">
        <v>-16.714520088</v>
      </c>
      <c r="C54" s="667">
        <v>-6.3110127479999996</v>
      </c>
      <c r="D54" s="667">
        <v>6.4965347370000002</v>
      </c>
      <c r="E54" s="667">
        <v>-1.6365866769999999</v>
      </c>
      <c r="F54" s="667">
        <v>-0.88194924500000005</v>
      </c>
      <c r="G54" s="667">
        <v>-3.1173493630000002</v>
      </c>
      <c r="H54" s="667">
        <v>-6.436006195</v>
      </c>
      <c r="I54" s="667">
        <v>-0.85698408699999995</v>
      </c>
      <c r="J54" s="668">
        <v>-0.88618953700000003</v>
      </c>
      <c r="K54" s="668">
        <v>-3.4871698910000002</v>
      </c>
      <c r="L54" s="668">
        <v>-2.1556932039999999</v>
      </c>
    </row>
    <row r="55" spans="1:12" ht="14.25" customHeight="1">
      <c r="A55" s="328" t="s">
        <v>317</v>
      </c>
      <c r="B55" s="667">
        <v>0.40675357200000001</v>
      </c>
      <c r="C55" s="667">
        <v>1.9936554150000001</v>
      </c>
      <c r="D55" s="667">
        <v>5.3132122170000002</v>
      </c>
      <c r="E55" s="667">
        <v>4.8847374439999998</v>
      </c>
      <c r="F55" s="667">
        <v>5.7091799779999999</v>
      </c>
      <c r="G55" s="667">
        <v>3.4212120869999998</v>
      </c>
      <c r="H55" s="667">
        <v>0.48481468999999999</v>
      </c>
      <c r="I55" s="667">
        <v>3.3878776089999998</v>
      </c>
      <c r="J55" s="668">
        <v>4.6453126789999999</v>
      </c>
      <c r="K55" s="668">
        <v>2.1375489179999998</v>
      </c>
      <c r="L55" s="668">
        <v>3.1262482020000002</v>
      </c>
    </row>
    <row r="56" spans="1:12" ht="14.25" customHeight="1">
      <c r="A56" s="328" t="s">
        <v>320</v>
      </c>
      <c r="B56" s="667">
        <v>-15.012092124</v>
      </c>
      <c r="C56" s="667">
        <v>-18.686357734000001</v>
      </c>
      <c r="D56" s="667">
        <v>-15.418527456</v>
      </c>
      <c r="E56" s="667">
        <v>-9.9158437930000005</v>
      </c>
      <c r="F56" s="667">
        <v>-12.077873852</v>
      </c>
      <c r="G56" s="667">
        <v>-10.213988207</v>
      </c>
      <c r="H56" s="667">
        <v>-10.588826843</v>
      </c>
      <c r="I56" s="667">
        <v>-10.629915194000001</v>
      </c>
      <c r="J56" s="668">
        <v>-11.276115773000001</v>
      </c>
      <c r="K56" s="668">
        <v>-10.595662041000001</v>
      </c>
      <c r="L56" s="668">
        <v>-10.763987468</v>
      </c>
    </row>
    <row r="57" spans="1:12" ht="14.25" customHeight="1">
      <c r="A57" s="346" t="s">
        <v>344</v>
      </c>
      <c r="B57" s="673">
        <v>-0.86609068300000003</v>
      </c>
      <c r="C57" s="673">
        <v>0.87146981099999998</v>
      </c>
      <c r="D57" s="673">
        <v>0.93999657199999997</v>
      </c>
      <c r="E57" s="673">
        <v>1.2789917420000001</v>
      </c>
      <c r="F57" s="673">
        <v>2.1351099759999999</v>
      </c>
      <c r="G57" s="673">
        <v>1.8757997319999999</v>
      </c>
      <c r="H57" s="673">
        <v>1.7394448929999999</v>
      </c>
      <c r="I57" s="673">
        <v>0.95635422699999995</v>
      </c>
      <c r="J57" s="674">
        <v>1.66767657</v>
      </c>
      <c r="K57" s="674">
        <v>1.284094423</v>
      </c>
      <c r="L57" s="674">
        <v>1.432996014</v>
      </c>
    </row>
    <row r="58" spans="1:12" ht="14.25" customHeight="1">
      <c r="A58" s="346" t="s">
        <v>345</v>
      </c>
      <c r="B58" s="673">
        <v>2.4708890920000002</v>
      </c>
      <c r="C58" s="673">
        <v>5.8491888989999996</v>
      </c>
      <c r="D58" s="673">
        <v>3.9393467559999999</v>
      </c>
      <c r="E58" s="673">
        <v>3.8901331969999999</v>
      </c>
      <c r="F58" s="673">
        <v>1.910718849</v>
      </c>
      <c r="G58" s="673">
        <v>2.4249450700000001</v>
      </c>
      <c r="H58" s="673">
        <v>-6.4759361000000001E-2</v>
      </c>
      <c r="I58" s="673">
        <v>1.0420466960000001</v>
      </c>
      <c r="J58" s="674">
        <v>2.8428046820000001</v>
      </c>
      <c r="K58" s="674">
        <v>0.52946234199999997</v>
      </c>
      <c r="L58" s="674">
        <v>1.5808305979999999</v>
      </c>
    </row>
    <row r="59" spans="1:12" ht="14.25" customHeight="1">
      <c r="A59" s="346" t="s">
        <v>346</v>
      </c>
      <c r="B59" s="673">
        <v>-6.0656410879999996</v>
      </c>
      <c r="C59" s="673">
        <v>-1.3997696850000001</v>
      </c>
      <c r="D59" s="673">
        <v>2.226279624</v>
      </c>
      <c r="E59" s="673">
        <v>-7.3073830000000006E-2</v>
      </c>
      <c r="F59" s="673">
        <v>-0.46298413100000002</v>
      </c>
      <c r="G59" s="673">
        <v>-0.43179002399999999</v>
      </c>
      <c r="H59" s="673">
        <v>-1.7532134210000001</v>
      </c>
      <c r="I59" s="673">
        <v>-1.0303050929999999</v>
      </c>
      <c r="J59" s="674">
        <v>-0.10176872200000001</v>
      </c>
      <c r="K59" s="674">
        <v>-1.36515947</v>
      </c>
      <c r="L59" s="674">
        <v>-0.82341776200000005</v>
      </c>
    </row>
    <row r="60" spans="1:12" ht="12.75" customHeight="1">
      <c r="A60" s="210" t="s">
        <v>711</v>
      </c>
      <c r="B60" s="329"/>
      <c r="C60" s="329"/>
      <c r="D60" s="329"/>
      <c r="E60" s="329"/>
      <c r="F60" s="329"/>
      <c r="G60" s="329"/>
      <c r="H60" s="329"/>
      <c r="I60" s="329"/>
      <c r="J60" s="337"/>
      <c r="K60" s="337"/>
      <c r="L60" s="337"/>
    </row>
    <row r="61" spans="1:12" ht="12.75" customHeight="1">
      <c r="A61" s="210" t="s">
        <v>727</v>
      </c>
      <c r="B61" s="329"/>
      <c r="C61" s="329"/>
      <c r="D61" s="329"/>
      <c r="E61" s="329"/>
      <c r="F61" s="329"/>
      <c r="G61" s="329"/>
      <c r="H61" s="329"/>
      <c r="I61" s="329"/>
      <c r="J61" s="337"/>
      <c r="K61" s="337"/>
      <c r="L61" s="337"/>
    </row>
    <row r="62" spans="1:12">
      <c r="A62" s="244" t="s">
        <v>347</v>
      </c>
      <c r="B62" s="197"/>
      <c r="C62" s="197"/>
      <c r="D62" s="197"/>
      <c r="E62" s="197"/>
      <c r="F62" s="212"/>
      <c r="G62" s="197"/>
      <c r="H62" s="197"/>
      <c r="I62" s="212"/>
      <c r="J62" s="197"/>
      <c r="K62" s="197"/>
      <c r="L62" s="197"/>
    </row>
    <row r="63" spans="1:12">
      <c r="A63" s="244" t="s">
        <v>348</v>
      </c>
      <c r="B63" s="197"/>
      <c r="C63" s="197"/>
      <c r="D63" s="197"/>
      <c r="E63" s="197"/>
      <c r="F63" s="212"/>
      <c r="G63" s="197"/>
      <c r="H63" s="197"/>
      <c r="I63" s="212"/>
      <c r="J63" s="197"/>
      <c r="K63" s="197"/>
      <c r="L63" s="197"/>
    </row>
    <row r="64" spans="1:12">
      <c r="A64" s="244" t="s">
        <v>260</v>
      </c>
      <c r="B64" s="197"/>
      <c r="C64" s="197"/>
      <c r="D64" s="197"/>
      <c r="E64" s="197"/>
      <c r="F64" s="212"/>
      <c r="G64" s="197"/>
      <c r="H64" s="197"/>
      <c r="I64" s="212"/>
      <c r="J64" s="197"/>
      <c r="K64" s="197"/>
      <c r="L64" s="197"/>
    </row>
    <row r="65" spans="1:12" ht="15" customHeight="1">
      <c r="A65" s="244" t="s">
        <v>339</v>
      </c>
      <c r="B65" s="3"/>
      <c r="C65" s="3"/>
      <c r="D65" s="3"/>
      <c r="E65" s="3"/>
      <c r="F65" s="213"/>
      <c r="G65" s="3"/>
      <c r="H65" s="3"/>
      <c r="I65" s="213"/>
      <c r="J65" s="3"/>
      <c r="K65" s="3"/>
      <c r="L65" s="3"/>
    </row>
    <row r="66" spans="1:12">
      <c r="A66" s="211"/>
      <c r="B66" s="3"/>
      <c r="C66" s="3"/>
      <c r="D66" s="3"/>
      <c r="E66" s="3"/>
      <c r="F66" s="213"/>
      <c r="G66" s="3"/>
      <c r="H66" s="3"/>
      <c r="I66" s="213"/>
      <c r="J66" s="3"/>
      <c r="K66" s="3"/>
      <c r="L66" s="3"/>
    </row>
    <row r="67" spans="1:12" s="467" customFormat="1" ht="12.75" customHeight="1">
      <c r="A67" s="512" t="s">
        <v>177</v>
      </c>
      <c r="B67" s="513"/>
      <c r="C67" s="513"/>
      <c r="D67" s="513"/>
      <c r="E67" s="513"/>
    </row>
    <row r="68" spans="1:12" s="467" customFormat="1" ht="24.75" customHeight="1">
      <c r="A68" s="766" t="s">
        <v>178</v>
      </c>
      <c r="B68" s="766"/>
      <c r="C68" s="766"/>
      <c r="D68" s="766"/>
      <c r="E68" s="766"/>
      <c r="F68" s="766"/>
      <c r="G68" s="766"/>
      <c r="H68" s="766"/>
      <c r="I68" s="766"/>
      <c r="J68" s="766"/>
      <c r="K68" s="766"/>
      <c r="L68" s="766"/>
    </row>
    <row r="69" spans="1:12" s="467" customFormat="1" ht="12.75" customHeight="1">
      <c r="A69" s="514"/>
      <c r="B69" s="515"/>
      <c r="C69" s="515"/>
      <c r="D69" s="515"/>
      <c r="E69" s="515"/>
    </row>
    <row r="70" spans="1:12" s="467" customFormat="1" ht="24.75" customHeight="1">
      <c r="A70" s="767" t="s">
        <v>181</v>
      </c>
      <c r="B70" s="767"/>
      <c r="C70" s="767"/>
      <c r="D70" s="767"/>
      <c r="E70" s="767"/>
      <c r="F70" s="767"/>
      <c r="G70" s="767"/>
      <c r="H70" s="767"/>
      <c r="I70" s="767"/>
      <c r="J70" s="767"/>
      <c r="K70" s="767"/>
      <c r="L70" s="767"/>
    </row>
    <row r="71" spans="1:12" s="467" customFormat="1" ht="12.75" customHeight="1">
      <c r="A71" s="514"/>
      <c r="B71" s="515"/>
      <c r="C71" s="515"/>
      <c r="D71" s="515"/>
      <c r="E71" s="515"/>
    </row>
    <row r="72" spans="1:12" s="467" customFormat="1" ht="17.25" customHeight="1">
      <c r="A72" s="765" t="s">
        <v>182</v>
      </c>
      <c r="B72" s="765"/>
      <c r="C72" s="765"/>
      <c r="D72" s="765"/>
      <c r="E72" s="765"/>
      <c r="F72" s="765"/>
      <c r="G72" s="765"/>
      <c r="H72" s="765"/>
      <c r="I72" s="765"/>
      <c r="J72" s="765"/>
      <c r="K72" s="765"/>
      <c r="L72" s="765"/>
    </row>
    <row r="73" spans="1:12" s="467" customFormat="1" ht="12.75" customHeight="1">
      <c r="A73" s="516"/>
      <c r="B73" s="513"/>
      <c r="C73" s="513"/>
      <c r="D73" s="513"/>
      <c r="E73" s="513"/>
    </row>
    <row r="74" spans="1:12" s="467" customFormat="1" ht="12.75" customHeight="1">
      <c r="A74" s="764" t="s">
        <v>183</v>
      </c>
      <c r="B74" s="764"/>
      <c r="C74" s="764"/>
      <c r="D74" s="764"/>
      <c r="E74" s="764"/>
    </row>
    <row r="75" spans="1:12" s="467" customFormat="1" ht="12.75" customHeight="1">
      <c r="A75" s="656"/>
      <c r="B75" s="656"/>
      <c r="C75" s="656"/>
      <c r="D75" s="656"/>
      <c r="E75" s="656"/>
    </row>
    <row r="76" spans="1:12" s="467" customFormat="1" ht="15.75" customHeight="1">
      <c r="A76" s="765" t="s">
        <v>628</v>
      </c>
      <c r="B76" s="765"/>
      <c r="C76" s="765"/>
      <c r="D76" s="765"/>
      <c r="E76" s="765"/>
      <c r="F76" s="765"/>
      <c r="G76" s="765"/>
      <c r="H76" s="765"/>
      <c r="I76" s="765"/>
      <c r="J76" s="765"/>
      <c r="K76" s="765"/>
      <c r="L76" s="765"/>
    </row>
    <row r="77" spans="1:12" s="467" customFormat="1" ht="12.75" customHeight="1">
      <c r="A77" s="513"/>
      <c r="B77" s="513"/>
      <c r="C77" s="513"/>
      <c r="D77" s="513"/>
      <c r="E77" s="513"/>
    </row>
    <row r="78" spans="1:12" s="467" customFormat="1" ht="15" customHeight="1">
      <c r="A78" s="765" t="s">
        <v>184</v>
      </c>
      <c r="B78" s="765"/>
      <c r="C78" s="765"/>
      <c r="D78" s="765"/>
      <c r="E78" s="765"/>
      <c r="F78" s="765"/>
      <c r="G78" s="765"/>
      <c r="H78" s="765"/>
      <c r="I78" s="765"/>
      <c r="J78" s="765"/>
      <c r="K78" s="765"/>
      <c r="L78" s="765"/>
    </row>
    <row r="79" spans="1:12" s="467" customFormat="1" ht="12.75" customHeight="1">
      <c r="A79" s="513"/>
      <c r="B79" s="513"/>
      <c r="C79" s="513"/>
      <c r="D79" s="513"/>
      <c r="E79" s="513"/>
    </row>
    <row r="80" spans="1:12" s="467" customFormat="1" ht="27" customHeight="1">
      <c r="A80" s="765" t="s">
        <v>185</v>
      </c>
      <c r="B80" s="765"/>
      <c r="C80" s="765"/>
      <c r="D80" s="765"/>
      <c r="E80" s="765"/>
      <c r="F80" s="765"/>
      <c r="G80" s="765"/>
      <c r="H80" s="765"/>
      <c r="I80" s="765"/>
      <c r="J80" s="765"/>
      <c r="K80" s="765"/>
      <c r="L80" s="765"/>
    </row>
    <row r="81" spans="1:12" s="467" customFormat="1" ht="12.75" customHeight="1">
      <c r="A81" s="516"/>
      <c r="B81" s="513"/>
      <c r="C81" s="513"/>
      <c r="D81" s="513"/>
      <c r="E81" s="513"/>
    </row>
    <row r="82" spans="1:12" s="467" customFormat="1" ht="15" customHeight="1">
      <c r="A82" s="765" t="s">
        <v>186</v>
      </c>
      <c r="B82" s="765"/>
      <c r="C82" s="765"/>
      <c r="D82" s="765"/>
      <c r="E82" s="765"/>
      <c r="F82" s="765"/>
      <c r="G82" s="765"/>
      <c r="H82" s="765"/>
      <c r="I82" s="765"/>
      <c r="J82" s="765"/>
      <c r="K82" s="765"/>
      <c r="L82" s="765"/>
    </row>
    <row r="83" spans="1:12" s="467" customFormat="1" ht="12.75" customHeight="1">
      <c r="A83" s="517"/>
      <c r="B83" s="513"/>
      <c r="C83" s="513"/>
      <c r="D83" s="513"/>
      <c r="E83" s="513"/>
    </row>
    <row r="84" spans="1:12" s="467" customFormat="1" ht="19.5" customHeight="1">
      <c r="A84" s="764" t="s">
        <v>187</v>
      </c>
      <c r="B84" s="764"/>
      <c r="C84" s="764"/>
      <c r="D84" s="764"/>
      <c r="E84" s="764"/>
    </row>
    <row r="85" spans="1:12" s="467" customFormat="1" ht="12.75" customHeight="1">
      <c r="A85" s="517"/>
      <c r="B85" s="513"/>
      <c r="C85" s="513"/>
      <c r="D85" s="513"/>
      <c r="E85" s="513"/>
    </row>
    <row r="86" spans="1:12" s="467" customFormat="1" ht="13.5" customHeight="1">
      <c r="A86" s="765" t="s">
        <v>188</v>
      </c>
      <c r="B86" s="765"/>
      <c r="C86" s="765"/>
      <c r="D86" s="765"/>
      <c r="E86" s="765"/>
      <c r="F86" s="765"/>
      <c r="G86" s="765"/>
      <c r="H86" s="765"/>
      <c r="I86" s="765"/>
      <c r="J86" s="765"/>
      <c r="K86" s="765"/>
      <c r="L86" s="765"/>
    </row>
    <row r="87" spans="1:12" s="467" customFormat="1" ht="12" customHeight="1">
      <c r="A87" s="661"/>
      <c r="B87" s="661"/>
      <c r="C87" s="661"/>
      <c r="D87" s="661"/>
      <c r="E87" s="661"/>
      <c r="F87" s="661"/>
      <c r="G87" s="661"/>
      <c r="H87" s="661"/>
      <c r="I87" s="661"/>
      <c r="J87" s="661"/>
      <c r="K87" s="661"/>
      <c r="L87" s="661"/>
    </row>
    <row r="88" spans="1:12" s="467" customFormat="1" ht="22.5" customHeight="1">
      <c r="A88" s="765" t="s">
        <v>636</v>
      </c>
      <c r="B88" s="765"/>
      <c r="C88" s="765"/>
      <c r="D88" s="765"/>
      <c r="E88" s="765"/>
      <c r="F88" s="765"/>
      <c r="G88" s="765"/>
      <c r="H88" s="765"/>
      <c r="I88" s="765"/>
      <c r="J88" s="765"/>
      <c r="K88" s="765"/>
      <c r="L88" s="765"/>
    </row>
    <row r="89" spans="1:12" s="467" customFormat="1" ht="12.75" customHeight="1">
      <c r="A89" s="517"/>
      <c r="B89" s="513"/>
      <c r="C89" s="513"/>
      <c r="D89" s="513"/>
      <c r="E89" s="513"/>
    </row>
    <row r="90" spans="1:12" s="467" customFormat="1" ht="24.75" customHeight="1">
      <c r="A90" s="765" t="s">
        <v>189</v>
      </c>
      <c r="B90" s="765"/>
      <c r="C90" s="765"/>
      <c r="D90" s="765"/>
      <c r="E90" s="765"/>
      <c r="F90" s="765"/>
      <c r="G90" s="765"/>
      <c r="H90" s="765"/>
      <c r="I90" s="765"/>
      <c r="J90" s="765"/>
      <c r="K90" s="765"/>
      <c r="L90" s="765"/>
    </row>
    <row r="91" spans="1:12" s="467" customFormat="1" ht="12.75" customHeight="1">
      <c r="A91" s="517"/>
      <c r="B91" s="513"/>
      <c r="C91" s="513"/>
      <c r="D91" s="513"/>
      <c r="E91" s="513"/>
    </row>
    <row r="92" spans="1:12" s="467" customFormat="1" ht="16.5" customHeight="1">
      <c r="A92" s="764" t="s">
        <v>190</v>
      </c>
      <c r="B92" s="764"/>
      <c r="C92" s="764"/>
      <c r="D92" s="764"/>
      <c r="E92" s="764"/>
    </row>
    <row r="93" spans="1:12" s="467" customFormat="1" ht="12.75" customHeight="1">
      <c r="A93" s="657"/>
      <c r="B93" s="513"/>
      <c r="C93" s="513"/>
      <c r="D93" s="513"/>
      <c r="E93" s="513"/>
    </row>
    <row r="94" spans="1:12" s="467" customFormat="1" ht="21.75" customHeight="1">
      <c r="A94" s="518" t="s">
        <v>179</v>
      </c>
      <c r="B94" s="513"/>
      <c r="C94" s="513"/>
      <c r="D94" s="513"/>
      <c r="E94" s="513"/>
    </row>
    <row r="95" spans="1:12" s="467" customFormat="1" ht="12.75" customHeight="1">
      <c r="A95" s="517" t="s">
        <v>180</v>
      </c>
      <c r="B95" s="513"/>
      <c r="C95" s="513"/>
      <c r="D95" s="513"/>
      <c r="E95" s="513"/>
    </row>
  </sheetData>
  <mergeCells count="13">
    <mergeCell ref="A92:E92"/>
    <mergeCell ref="A74:E74"/>
    <mergeCell ref="A68:L68"/>
    <mergeCell ref="A70:L70"/>
    <mergeCell ref="A72:L72"/>
    <mergeCell ref="A76:L76"/>
    <mergeCell ref="A78:L78"/>
    <mergeCell ref="A84:E84"/>
    <mergeCell ref="A80:L80"/>
    <mergeCell ref="A82:L82"/>
    <mergeCell ref="A86:L86"/>
    <mergeCell ref="A88:L88"/>
    <mergeCell ref="A90:L90"/>
  </mergeCells>
  <phoneticPr fontId="3" type="noConversion"/>
  <pageMargins left="0.59055118110236227" right="0.59055118110236227" top="0.78740157480314965" bottom="0.78740157480314965" header="0.39370078740157483" footer="0.39370078740157483"/>
  <pageSetup paperSize="9" scale="54" firstPageNumber="12" orientation="landscape" useFirstPageNumber="1" r:id="rId1"/>
  <headerFooter alignWithMargins="0">
    <oddHeader>&amp;R&amp;12Les finances des groupements à fiscalité propre en 2016</oddHeader>
    <oddFooter>&amp;L&amp;12Direction Générale des Collectivités Locales / DESL&amp;C&amp;12 10
&amp;R&amp;12Mise en ligne : juillet 2018</oddFooter>
  </headerFooter>
  <tableParts count="1">
    <tablePart r:id="rId2"/>
  </tableParts>
</worksheet>
</file>

<file path=xl/worksheets/sheet8.xml><?xml version="1.0" encoding="utf-8"?>
<worksheet xmlns="http://schemas.openxmlformats.org/spreadsheetml/2006/main" xmlns:r="http://schemas.openxmlformats.org/officeDocument/2006/relationships">
  <dimension ref="A1:N130"/>
  <sheetViews>
    <sheetView zoomScaleNormal="100" workbookViewId="0">
      <selection activeCell="C15" sqref="C15"/>
    </sheetView>
  </sheetViews>
  <sheetFormatPr baseColWidth="10" defaultRowHeight="12.75"/>
  <cols>
    <col min="1" max="1" width="77.42578125" style="467" customWidth="1"/>
    <col min="2" max="9" width="12.7109375" style="467" customWidth="1"/>
    <col min="10" max="10" width="15.42578125" style="467" customWidth="1"/>
    <col min="11" max="11" width="16.5703125" style="467" customWidth="1"/>
    <col min="12" max="12" width="14.5703125" style="467" customWidth="1"/>
    <col min="13" max="16384" width="11.42578125" style="467"/>
  </cols>
  <sheetData>
    <row r="1" spans="1:14" ht="19.5" customHeight="1">
      <c r="A1" s="480" t="s">
        <v>571</v>
      </c>
    </row>
    <row r="2" spans="1:14" ht="12.75" customHeight="1" thickBot="1">
      <c r="L2" s="481" t="s">
        <v>72</v>
      </c>
    </row>
    <row r="3" spans="1:14" ht="14.25" customHeight="1">
      <c r="A3" s="482" t="s">
        <v>336</v>
      </c>
      <c r="B3" s="531" t="s">
        <v>37</v>
      </c>
      <c r="C3" s="531" t="s">
        <v>38</v>
      </c>
      <c r="D3" s="531" t="s">
        <v>39</v>
      </c>
      <c r="E3" s="531" t="s">
        <v>104</v>
      </c>
      <c r="F3" s="531" t="s">
        <v>105</v>
      </c>
      <c r="G3" s="531" t="s">
        <v>106</v>
      </c>
      <c r="H3" s="531" t="s">
        <v>377</v>
      </c>
      <c r="I3" s="532">
        <v>300000</v>
      </c>
      <c r="J3" s="533" t="s">
        <v>400</v>
      </c>
      <c r="K3" s="533" t="s">
        <v>400</v>
      </c>
      <c r="L3" s="533" t="s">
        <v>69</v>
      </c>
    </row>
    <row r="4" spans="1:14" ht="14.25" customHeight="1">
      <c r="A4" s="483" t="s">
        <v>170</v>
      </c>
      <c r="B4" s="534" t="s">
        <v>710</v>
      </c>
      <c r="C4" s="534" t="s">
        <v>40</v>
      </c>
      <c r="D4" s="534" t="s">
        <v>40</v>
      </c>
      <c r="E4" s="534" t="s">
        <v>40</v>
      </c>
      <c r="F4" s="534" t="s">
        <v>40</v>
      </c>
      <c r="G4" s="534" t="s">
        <v>40</v>
      </c>
      <c r="H4" s="534" t="s">
        <v>40</v>
      </c>
      <c r="I4" s="534" t="s">
        <v>42</v>
      </c>
      <c r="J4" s="535" t="s">
        <v>397</v>
      </c>
      <c r="K4" s="535" t="s">
        <v>398</v>
      </c>
      <c r="L4" s="535" t="s">
        <v>120</v>
      </c>
    </row>
    <row r="5" spans="1:14" ht="14.25" customHeight="1" thickBot="1">
      <c r="A5" s="484" t="s">
        <v>73</v>
      </c>
      <c r="B5" s="536" t="s">
        <v>42</v>
      </c>
      <c r="C5" s="536" t="s">
        <v>43</v>
      </c>
      <c r="D5" s="536" t="s">
        <v>41</v>
      </c>
      <c r="E5" s="536" t="s">
        <v>107</v>
      </c>
      <c r="F5" s="536" t="s">
        <v>108</v>
      </c>
      <c r="G5" s="536" t="s">
        <v>109</v>
      </c>
      <c r="H5" s="536" t="s">
        <v>378</v>
      </c>
      <c r="I5" s="536" t="s">
        <v>110</v>
      </c>
      <c r="J5" s="537" t="s">
        <v>109</v>
      </c>
      <c r="K5" s="537" t="s">
        <v>110</v>
      </c>
      <c r="L5" s="537" t="s">
        <v>374</v>
      </c>
    </row>
    <row r="6" spans="1:14" ht="12.75" customHeight="1">
      <c r="B6" s="468"/>
      <c r="C6" s="468"/>
      <c r="D6" s="468"/>
      <c r="E6" s="468"/>
      <c r="F6" s="468"/>
      <c r="G6" s="468"/>
      <c r="H6" s="468"/>
      <c r="I6" s="468"/>
      <c r="J6" s="468"/>
      <c r="K6" s="468"/>
      <c r="L6" s="468"/>
    </row>
    <row r="7" spans="1:14" ht="14.1" customHeight="1">
      <c r="A7" s="338" t="s">
        <v>130</v>
      </c>
      <c r="B7" s="519" t="s">
        <v>93</v>
      </c>
      <c r="C7" s="519" t="s">
        <v>93</v>
      </c>
      <c r="D7" s="519" t="s">
        <v>93</v>
      </c>
      <c r="E7" s="519" t="s">
        <v>93</v>
      </c>
      <c r="F7" s="519" t="s">
        <v>93</v>
      </c>
      <c r="G7" s="519">
        <v>89.964334460000003</v>
      </c>
      <c r="H7" s="519">
        <v>933.84391997</v>
      </c>
      <c r="I7" s="519">
        <v>7743.0875334459997</v>
      </c>
      <c r="J7" s="520">
        <v>89.964334460000003</v>
      </c>
      <c r="K7" s="520">
        <v>8676.9314534160003</v>
      </c>
      <c r="L7" s="520">
        <v>8766.8957878759993</v>
      </c>
      <c r="N7" s="565"/>
    </row>
    <row r="8" spans="1:14" ht="14.1" customHeight="1">
      <c r="A8" s="339" t="s">
        <v>131</v>
      </c>
      <c r="B8" s="521" t="s">
        <v>93</v>
      </c>
      <c r="C8" s="521" t="s">
        <v>93</v>
      </c>
      <c r="D8" s="521" t="s">
        <v>93</v>
      </c>
      <c r="E8" s="521" t="s">
        <v>93</v>
      </c>
      <c r="F8" s="521" t="s">
        <v>93</v>
      </c>
      <c r="G8" s="521">
        <v>32.345472319999999</v>
      </c>
      <c r="H8" s="521">
        <v>200.87171142</v>
      </c>
      <c r="I8" s="521">
        <v>1841.6293950859999</v>
      </c>
      <c r="J8" s="335">
        <v>32.345472319999999</v>
      </c>
      <c r="K8" s="335">
        <v>2042.501106506</v>
      </c>
      <c r="L8" s="335">
        <v>2074.846578826</v>
      </c>
    </row>
    <row r="9" spans="1:14" ht="14.1" customHeight="1">
      <c r="A9" s="341" t="s">
        <v>132</v>
      </c>
      <c r="B9" s="522" t="s">
        <v>93</v>
      </c>
      <c r="C9" s="522" t="s">
        <v>93</v>
      </c>
      <c r="D9" s="522" t="s">
        <v>93</v>
      </c>
      <c r="E9" s="522" t="s">
        <v>93</v>
      </c>
      <c r="F9" s="522" t="s">
        <v>93</v>
      </c>
      <c r="G9" s="522">
        <v>38.947399959999998</v>
      </c>
      <c r="H9" s="522">
        <v>393.24344871</v>
      </c>
      <c r="I9" s="522">
        <v>2414.4994736550002</v>
      </c>
      <c r="J9" s="523">
        <v>38.947399959999998</v>
      </c>
      <c r="K9" s="523">
        <v>2807.7429223650001</v>
      </c>
      <c r="L9" s="523">
        <v>2846.6903223250001</v>
      </c>
    </row>
    <row r="10" spans="1:14" ht="14.1" customHeight="1">
      <c r="A10" s="339" t="s">
        <v>133</v>
      </c>
      <c r="B10" s="521" t="s">
        <v>93</v>
      </c>
      <c r="C10" s="521" t="s">
        <v>93</v>
      </c>
      <c r="D10" s="521" t="s">
        <v>93</v>
      </c>
      <c r="E10" s="521" t="s">
        <v>93</v>
      </c>
      <c r="F10" s="521" t="s">
        <v>93</v>
      </c>
      <c r="G10" s="521">
        <v>3.3760470800000002</v>
      </c>
      <c r="H10" s="521">
        <v>39.262570619999998</v>
      </c>
      <c r="I10" s="521">
        <v>416.48447845999999</v>
      </c>
      <c r="J10" s="335">
        <v>3.3760470800000002</v>
      </c>
      <c r="K10" s="335">
        <v>455.74704908000001</v>
      </c>
      <c r="L10" s="335">
        <v>459.12309615999999</v>
      </c>
    </row>
    <row r="11" spans="1:14" ht="14.1" customHeight="1">
      <c r="A11" s="341" t="s">
        <v>134</v>
      </c>
      <c r="B11" s="522" t="s">
        <v>93</v>
      </c>
      <c r="C11" s="522" t="s">
        <v>93</v>
      </c>
      <c r="D11" s="522" t="s">
        <v>93</v>
      </c>
      <c r="E11" s="522" t="s">
        <v>93</v>
      </c>
      <c r="F11" s="522" t="s">
        <v>93</v>
      </c>
      <c r="G11" s="522">
        <v>12.166848099999999</v>
      </c>
      <c r="H11" s="522">
        <v>226.17878938999999</v>
      </c>
      <c r="I11" s="522">
        <v>2721.3295124609999</v>
      </c>
      <c r="J11" s="523">
        <v>12.166848099999999</v>
      </c>
      <c r="K11" s="523">
        <v>2947.5083018509999</v>
      </c>
      <c r="L11" s="523">
        <v>2959.6751499510001</v>
      </c>
    </row>
    <row r="12" spans="1:14" ht="14.1" customHeight="1">
      <c r="A12" s="339" t="s">
        <v>135</v>
      </c>
      <c r="B12" s="521" t="s">
        <v>93</v>
      </c>
      <c r="C12" s="521" t="s">
        <v>93</v>
      </c>
      <c r="D12" s="521" t="s">
        <v>93</v>
      </c>
      <c r="E12" s="521" t="s">
        <v>93</v>
      </c>
      <c r="F12" s="521" t="s">
        <v>93</v>
      </c>
      <c r="G12" s="521">
        <v>3.1285669999999999</v>
      </c>
      <c r="H12" s="521">
        <v>74.287399829999998</v>
      </c>
      <c r="I12" s="521">
        <v>349.14467378400002</v>
      </c>
      <c r="J12" s="335">
        <v>3.1285669999999999</v>
      </c>
      <c r="K12" s="335">
        <v>423.43207361399999</v>
      </c>
      <c r="L12" s="335">
        <v>426.56064061400002</v>
      </c>
    </row>
    <row r="13" spans="1:14" ht="14.1" customHeight="1">
      <c r="A13" s="345" t="s">
        <v>136</v>
      </c>
      <c r="B13" s="524" t="s">
        <v>93</v>
      </c>
      <c r="C13" s="524" t="s">
        <v>93</v>
      </c>
      <c r="D13" s="524" t="s">
        <v>93</v>
      </c>
      <c r="E13" s="524" t="s">
        <v>93</v>
      </c>
      <c r="F13" s="524" t="s">
        <v>93</v>
      </c>
      <c r="G13" s="524">
        <v>103.97150043000001</v>
      </c>
      <c r="H13" s="524">
        <v>1187.8234271700001</v>
      </c>
      <c r="I13" s="524">
        <v>9623.6789602650006</v>
      </c>
      <c r="J13" s="525">
        <v>103.97150043000001</v>
      </c>
      <c r="K13" s="525">
        <v>10811.502387435001</v>
      </c>
      <c r="L13" s="525">
        <v>10915.473887865001</v>
      </c>
    </row>
    <row r="14" spans="1:14" ht="14.1" customHeight="1">
      <c r="A14" s="339" t="s">
        <v>71</v>
      </c>
      <c r="B14" s="521" t="s">
        <v>93</v>
      </c>
      <c r="C14" s="521" t="s">
        <v>93</v>
      </c>
      <c r="D14" s="521" t="s">
        <v>93</v>
      </c>
      <c r="E14" s="521" t="s">
        <v>93</v>
      </c>
      <c r="F14" s="521" t="s">
        <v>93</v>
      </c>
      <c r="G14" s="521">
        <v>53.128756590000002</v>
      </c>
      <c r="H14" s="521">
        <v>638.64339196000003</v>
      </c>
      <c r="I14" s="521">
        <v>4509.3713031799998</v>
      </c>
      <c r="J14" s="335">
        <v>53.128756590000002</v>
      </c>
      <c r="K14" s="335">
        <v>5148.0146951400002</v>
      </c>
      <c r="L14" s="335">
        <v>5201.1434517300004</v>
      </c>
    </row>
    <row r="15" spans="1:14" ht="14.1" customHeight="1">
      <c r="A15" s="341" t="s">
        <v>137</v>
      </c>
      <c r="B15" s="522" t="s">
        <v>93</v>
      </c>
      <c r="C15" s="522" t="s">
        <v>93</v>
      </c>
      <c r="D15" s="522" t="s">
        <v>93</v>
      </c>
      <c r="E15" s="522" t="s">
        <v>93</v>
      </c>
      <c r="F15" s="522" t="s">
        <v>93</v>
      </c>
      <c r="G15" s="522">
        <v>39.81824881</v>
      </c>
      <c r="H15" s="522">
        <v>560.64833604</v>
      </c>
      <c r="I15" s="522">
        <v>2792.6600288700001</v>
      </c>
      <c r="J15" s="523">
        <v>39.81824881</v>
      </c>
      <c r="K15" s="523">
        <v>3353.3083649099999</v>
      </c>
      <c r="L15" s="523">
        <v>3393.12661372</v>
      </c>
    </row>
    <row r="16" spans="1:14" ht="14.25">
      <c r="A16" s="603" t="s">
        <v>138</v>
      </c>
      <c r="B16" s="604" t="s">
        <v>93</v>
      </c>
      <c r="C16" s="604" t="s">
        <v>93</v>
      </c>
      <c r="D16" s="604" t="s">
        <v>93</v>
      </c>
      <c r="E16" s="604" t="s">
        <v>93</v>
      </c>
      <c r="F16" s="604" t="s">
        <v>93</v>
      </c>
      <c r="G16" s="604">
        <v>13.31050778</v>
      </c>
      <c r="H16" s="604">
        <v>77.995055919999999</v>
      </c>
      <c r="I16" s="604">
        <v>1716.7112743099999</v>
      </c>
      <c r="J16" s="394">
        <v>13.31050778</v>
      </c>
      <c r="K16" s="394">
        <v>1794.70633023</v>
      </c>
      <c r="L16" s="394">
        <v>1808.0168380099999</v>
      </c>
    </row>
    <row r="17" spans="1:12" ht="14.25">
      <c r="A17" s="605" t="s">
        <v>139</v>
      </c>
      <c r="B17" s="606" t="s">
        <v>93</v>
      </c>
      <c r="C17" s="606" t="s">
        <v>93</v>
      </c>
      <c r="D17" s="606" t="s">
        <v>93</v>
      </c>
      <c r="E17" s="606" t="s">
        <v>93</v>
      </c>
      <c r="F17" s="606" t="s">
        <v>93</v>
      </c>
      <c r="G17" s="606">
        <v>30.981056200000001</v>
      </c>
      <c r="H17" s="606">
        <v>343.53053137000001</v>
      </c>
      <c r="I17" s="606">
        <v>3708.5564670099998</v>
      </c>
      <c r="J17" s="607">
        <v>30.981056200000001</v>
      </c>
      <c r="K17" s="607">
        <v>4052.0869983799998</v>
      </c>
      <c r="L17" s="607">
        <v>4083.0680545800001</v>
      </c>
    </row>
    <row r="18" spans="1:12" ht="14.25">
      <c r="A18" s="603" t="s">
        <v>140</v>
      </c>
      <c r="B18" s="604" t="s">
        <v>93</v>
      </c>
      <c r="C18" s="604" t="s">
        <v>93</v>
      </c>
      <c r="D18" s="604" t="s">
        <v>93</v>
      </c>
      <c r="E18" s="604" t="s">
        <v>93</v>
      </c>
      <c r="F18" s="604" t="s">
        <v>93</v>
      </c>
      <c r="G18" s="604">
        <v>23.973082000000002</v>
      </c>
      <c r="H18" s="604">
        <v>251.50260012999999</v>
      </c>
      <c r="I18" s="604">
        <v>3215.4699935399999</v>
      </c>
      <c r="J18" s="394">
        <v>23.973082000000002</v>
      </c>
      <c r="K18" s="394">
        <v>3466.9725936700002</v>
      </c>
      <c r="L18" s="394">
        <v>3490.9456756700001</v>
      </c>
    </row>
    <row r="19" spans="1:12" ht="14.25">
      <c r="A19" s="624" t="s">
        <v>141</v>
      </c>
      <c r="B19" s="625" t="s">
        <v>93</v>
      </c>
      <c r="C19" s="625" t="s">
        <v>93</v>
      </c>
      <c r="D19" s="625" t="s">
        <v>93</v>
      </c>
      <c r="E19" s="625" t="s">
        <v>93</v>
      </c>
      <c r="F19" s="625" t="s">
        <v>93</v>
      </c>
      <c r="G19" s="625">
        <v>1.3477572</v>
      </c>
      <c r="H19" s="625">
        <v>0.27765898</v>
      </c>
      <c r="I19" s="625">
        <v>6.3774944700000002</v>
      </c>
      <c r="J19" s="626">
        <v>1.3477572</v>
      </c>
      <c r="K19" s="626">
        <v>6.6551534500000002</v>
      </c>
      <c r="L19" s="626">
        <v>8.0029106500000005</v>
      </c>
    </row>
    <row r="20" spans="1:12" ht="14.25">
      <c r="A20" s="603" t="s">
        <v>142</v>
      </c>
      <c r="B20" s="604" t="s">
        <v>93</v>
      </c>
      <c r="C20" s="604" t="s">
        <v>93</v>
      </c>
      <c r="D20" s="604" t="s">
        <v>93</v>
      </c>
      <c r="E20" s="604" t="s">
        <v>93</v>
      </c>
      <c r="F20" s="604" t="s">
        <v>93</v>
      </c>
      <c r="G20" s="604">
        <v>5.6602170000000003</v>
      </c>
      <c r="H20" s="604">
        <v>91.750272260000003</v>
      </c>
      <c r="I20" s="604">
        <v>486.708979</v>
      </c>
      <c r="J20" s="394">
        <v>5.6602170000000003</v>
      </c>
      <c r="K20" s="394">
        <v>578.45925125999997</v>
      </c>
      <c r="L20" s="394">
        <v>584.11946825999996</v>
      </c>
    </row>
    <row r="21" spans="1:12" ht="14.25">
      <c r="A21" s="624" t="s">
        <v>143</v>
      </c>
      <c r="B21" s="625" t="s">
        <v>93</v>
      </c>
      <c r="C21" s="625" t="s">
        <v>93</v>
      </c>
      <c r="D21" s="625" t="s">
        <v>93</v>
      </c>
      <c r="E21" s="625" t="s">
        <v>93</v>
      </c>
      <c r="F21" s="625" t="s">
        <v>93</v>
      </c>
      <c r="G21" s="625">
        <v>4.3597723899999998</v>
      </c>
      <c r="H21" s="625">
        <v>17.695373549999999</v>
      </c>
      <c r="I21" s="625">
        <v>98.767712574000001</v>
      </c>
      <c r="J21" s="626">
        <v>4.3597723899999998</v>
      </c>
      <c r="K21" s="626">
        <v>116.463086124</v>
      </c>
      <c r="L21" s="626">
        <v>120.822858514</v>
      </c>
    </row>
    <row r="22" spans="1:12" ht="14.25">
      <c r="A22" s="603" t="s">
        <v>144</v>
      </c>
      <c r="B22" s="604" t="s">
        <v>93</v>
      </c>
      <c r="C22" s="604" t="s">
        <v>93</v>
      </c>
      <c r="D22" s="604" t="s">
        <v>93</v>
      </c>
      <c r="E22" s="604" t="s">
        <v>93</v>
      </c>
      <c r="F22" s="604" t="s">
        <v>93</v>
      </c>
      <c r="G22" s="604">
        <v>11.471678600000001</v>
      </c>
      <c r="H22" s="604">
        <v>156.50793616000001</v>
      </c>
      <c r="I22" s="604">
        <v>853.31190623299995</v>
      </c>
      <c r="J22" s="394">
        <v>11.471678600000001</v>
      </c>
      <c r="K22" s="394">
        <v>1009.819842393</v>
      </c>
      <c r="L22" s="394">
        <v>1021.2915209929999</v>
      </c>
    </row>
    <row r="23" spans="1:12" ht="14.25">
      <c r="A23" s="627" t="s">
        <v>145</v>
      </c>
      <c r="B23" s="628" t="s">
        <v>93</v>
      </c>
      <c r="C23" s="628" t="s">
        <v>93</v>
      </c>
      <c r="D23" s="628" t="s">
        <v>93</v>
      </c>
      <c r="E23" s="628" t="s">
        <v>93</v>
      </c>
      <c r="F23" s="628" t="s">
        <v>93</v>
      </c>
      <c r="G23" s="628">
        <v>4.03023665</v>
      </c>
      <c r="H23" s="628">
        <v>31.446194129999999</v>
      </c>
      <c r="I23" s="628">
        <v>453.67157126799998</v>
      </c>
      <c r="J23" s="629">
        <v>4.03023665</v>
      </c>
      <c r="K23" s="629">
        <v>485.11776539800002</v>
      </c>
      <c r="L23" s="629">
        <v>489.14800204800002</v>
      </c>
    </row>
    <row r="24" spans="1:12" ht="15">
      <c r="A24" s="611" t="s">
        <v>146</v>
      </c>
      <c r="B24" s="612" t="s">
        <v>93</v>
      </c>
      <c r="C24" s="612" t="s">
        <v>93</v>
      </c>
      <c r="D24" s="612" t="s">
        <v>93</v>
      </c>
      <c r="E24" s="612" t="s">
        <v>93</v>
      </c>
      <c r="F24" s="612" t="s">
        <v>93</v>
      </c>
      <c r="G24" s="612">
        <v>14.007165970000001</v>
      </c>
      <c r="H24" s="612">
        <v>253.9795072</v>
      </c>
      <c r="I24" s="612">
        <v>1880.5914268189999</v>
      </c>
      <c r="J24" s="378">
        <v>14.007165970000001</v>
      </c>
      <c r="K24" s="378">
        <v>2134.5709340190001</v>
      </c>
      <c r="L24" s="378">
        <v>2148.5780999889998</v>
      </c>
    </row>
    <row r="25" spans="1:12" ht="15">
      <c r="A25" s="630" t="s">
        <v>147</v>
      </c>
      <c r="B25" s="631" t="s">
        <v>93</v>
      </c>
      <c r="C25" s="631" t="s">
        <v>93</v>
      </c>
      <c r="D25" s="631" t="s">
        <v>93</v>
      </c>
      <c r="E25" s="631" t="s">
        <v>93</v>
      </c>
      <c r="F25" s="631" t="s">
        <v>93</v>
      </c>
      <c r="G25" s="631">
        <v>8.86020304</v>
      </c>
      <c r="H25" s="631">
        <v>121.1147636</v>
      </c>
      <c r="I25" s="631">
        <v>1072.1520635290001</v>
      </c>
      <c r="J25" s="632">
        <v>8.86020304</v>
      </c>
      <c r="K25" s="632">
        <v>1193.2668271289999</v>
      </c>
      <c r="L25" s="632">
        <v>1202.1270301689999</v>
      </c>
    </row>
    <row r="26" spans="1:12" ht="15">
      <c r="A26" s="611" t="s">
        <v>148</v>
      </c>
      <c r="B26" s="612" t="s">
        <v>93</v>
      </c>
      <c r="C26" s="612" t="s">
        <v>93</v>
      </c>
      <c r="D26" s="612" t="s">
        <v>93</v>
      </c>
      <c r="E26" s="612" t="s">
        <v>93</v>
      </c>
      <c r="F26" s="612" t="s">
        <v>93</v>
      </c>
      <c r="G26" s="612">
        <v>19.8615189</v>
      </c>
      <c r="H26" s="612">
        <v>398.72699792999998</v>
      </c>
      <c r="I26" s="612">
        <v>2800.7376245290002</v>
      </c>
      <c r="J26" s="378">
        <v>19.8615189</v>
      </c>
      <c r="K26" s="378">
        <v>3199.4646224590001</v>
      </c>
      <c r="L26" s="378">
        <v>3219.3261413589998</v>
      </c>
    </row>
    <row r="27" spans="1:12" ht="14.25">
      <c r="A27" s="624" t="s">
        <v>149</v>
      </c>
      <c r="B27" s="625" t="s">
        <v>93</v>
      </c>
      <c r="C27" s="625" t="s">
        <v>93</v>
      </c>
      <c r="D27" s="625" t="s">
        <v>93</v>
      </c>
      <c r="E27" s="625" t="s">
        <v>93</v>
      </c>
      <c r="F27" s="625" t="s">
        <v>93</v>
      </c>
      <c r="G27" s="625">
        <v>16.019580909999998</v>
      </c>
      <c r="H27" s="625">
        <v>260.88249459999997</v>
      </c>
      <c r="I27" s="625">
        <v>1778.6995645889999</v>
      </c>
      <c r="J27" s="626">
        <v>16.019580909999998</v>
      </c>
      <c r="K27" s="626">
        <v>2039.5820591889999</v>
      </c>
      <c r="L27" s="626">
        <v>2055.6016400990002</v>
      </c>
    </row>
    <row r="28" spans="1:12" ht="14.25">
      <c r="A28" s="603" t="s">
        <v>150</v>
      </c>
      <c r="B28" s="604" t="s">
        <v>93</v>
      </c>
      <c r="C28" s="604" t="s">
        <v>93</v>
      </c>
      <c r="D28" s="604" t="s">
        <v>93</v>
      </c>
      <c r="E28" s="604" t="s">
        <v>93</v>
      </c>
      <c r="F28" s="604" t="s">
        <v>93</v>
      </c>
      <c r="G28" s="604">
        <v>2.5642583800000001</v>
      </c>
      <c r="H28" s="604">
        <v>93.315414169999997</v>
      </c>
      <c r="I28" s="604">
        <v>707.77679504000002</v>
      </c>
      <c r="J28" s="394">
        <v>2.5642583800000001</v>
      </c>
      <c r="K28" s="394">
        <v>801.09220920999996</v>
      </c>
      <c r="L28" s="394">
        <v>803.65646759000003</v>
      </c>
    </row>
    <row r="29" spans="1:12" ht="14.25">
      <c r="A29" s="624" t="s">
        <v>151</v>
      </c>
      <c r="B29" s="625" t="s">
        <v>93</v>
      </c>
      <c r="C29" s="625" t="s">
        <v>93</v>
      </c>
      <c r="D29" s="625" t="s">
        <v>93</v>
      </c>
      <c r="E29" s="625" t="s">
        <v>93</v>
      </c>
      <c r="F29" s="625" t="s">
        <v>93</v>
      </c>
      <c r="G29" s="625">
        <v>1.2776796100000001</v>
      </c>
      <c r="H29" s="625">
        <v>44.529089159999998</v>
      </c>
      <c r="I29" s="625">
        <v>314.26126490000001</v>
      </c>
      <c r="J29" s="626">
        <v>1.2776796100000001</v>
      </c>
      <c r="K29" s="626">
        <v>358.79035406000003</v>
      </c>
      <c r="L29" s="626">
        <v>360.06803366999998</v>
      </c>
    </row>
    <row r="30" spans="1:12" ht="15">
      <c r="A30" s="611" t="s">
        <v>152</v>
      </c>
      <c r="B30" s="612" t="s">
        <v>93</v>
      </c>
      <c r="C30" s="612" t="s">
        <v>93</v>
      </c>
      <c r="D30" s="612" t="s">
        <v>93</v>
      </c>
      <c r="E30" s="612" t="s">
        <v>93</v>
      </c>
      <c r="F30" s="612" t="s">
        <v>93</v>
      </c>
      <c r="G30" s="612">
        <v>7.2060453799999999</v>
      </c>
      <c r="H30" s="612">
        <v>160.32086340000001</v>
      </c>
      <c r="I30" s="612">
        <v>997.67222635899998</v>
      </c>
      <c r="J30" s="378">
        <v>7.2060453799999999</v>
      </c>
      <c r="K30" s="378">
        <v>1157.993089759</v>
      </c>
      <c r="L30" s="378">
        <v>1165.199135139</v>
      </c>
    </row>
    <row r="31" spans="1:12" ht="14.25">
      <c r="A31" s="624" t="s">
        <v>153</v>
      </c>
      <c r="B31" s="625" t="s">
        <v>93</v>
      </c>
      <c r="C31" s="625" t="s">
        <v>93</v>
      </c>
      <c r="D31" s="625" t="s">
        <v>93</v>
      </c>
      <c r="E31" s="625" t="s">
        <v>93</v>
      </c>
      <c r="F31" s="625" t="s">
        <v>93</v>
      </c>
      <c r="G31" s="625">
        <v>1.76421458</v>
      </c>
      <c r="H31" s="625">
        <v>32.648125499999999</v>
      </c>
      <c r="I31" s="625">
        <v>230.47196913499999</v>
      </c>
      <c r="J31" s="626">
        <v>1.76421458</v>
      </c>
      <c r="K31" s="626">
        <v>263.12009463499999</v>
      </c>
      <c r="L31" s="626">
        <v>264.88430921499997</v>
      </c>
    </row>
    <row r="32" spans="1:12" ht="14.25">
      <c r="A32" s="603" t="s">
        <v>154</v>
      </c>
      <c r="B32" s="604" t="s">
        <v>93</v>
      </c>
      <c r="C32" s="604" t="s">
        <v>93</v>
      </c>
      <c r="D32" s="604" t="s">
        <v>93</v>
      </c>
      <c r="E32" s="604" t="s">
        <v>93</v>
      </c>
      <c r="F32" s="604" t="s">
        <v>93</v>
      </c>
      <c r="G32" s="604">
        <v>4.07227227</v>
      </c>
      <c r="H32" s="604">
        <v>78.056873820000007</v>
      </c>
      <c r="I32" s="604">
        <v>552.80183904399996</v>
      </c>
      <c r="J32" s="394">
        <v>4.07227227</v>
      </c>
      <c r="K32" s="394">
        <v>630.85871286400004</v>
      </c>
      <c r="L32" s="394">
        <v>634.93098513400003</v>
      </c>
    </row>
    <row r="33" spans="1:12" ht="14.25">
      <c r="A33" s="627" t="s">
        <v>155</v>
      </c>
      <c r="B33" s="628" t="s">
        <v>93</v>
      </c>
      <c r="C33" s="628" t="s">
        <v>93</v>
      </c>
      <c r="D33" s="628" t="s">
        <v>93</v>
      </c>
      <c r="E33" s="628" t="s">
        <v>93</v>
      </c>
      <c r="F33" s="628" t="s">
        <v>93</v>
      </c>
      <c r="G33" s="628">
        <v>1.3695585299999999</v>
      </c>
      <c r="H33" s="628">
        <v>49.615864080000001</v>
      </c>
      <c r="I33" s="628">
        <v>214.39841817999999</v>
      </c>
      <c r="J33" s="629">
        <v>1.3695585299999999</v>
      </c>
      <c r="K33" s="629">
        <v>264.01428226000002</v>
      </c>
      <c r="L33" s="629">
        <v>265.38384079000002</v>
      </c>
    </row>
    <row r="34" spans="1:12" ht="15">
      <c r="A34" s="616" t="s">
        <v>156</v>
      </c>
      <c r="B34" s="612" t="s">
        <v>93</v>
      </c>
      <c r="C34" s="612" t="s">
        <v>93</v>
      </c>
      <c r="D34" s="612" t="s">
        <v>93</v>
      </c>
      <c r="E34" s="612" t="s">
        <v>93</v>
      </c>
      <c r="F34" s="612" t="s">
        <v>93</v>
      </c>
      <c r="G34" s="612">
        <v>109.82585336</v>
      </c>
      <c r="H34" s="612">
        <v>1332.5709179</v>
      </c>
      <c r="I34" s="612">
        <v>10543.825157974999</v>
      </c>
      <c r="J34" s="378">
        <v>109.82585336</v>
      </c>
      <c r="K34" s="378">
        <v>11876.396075875</v>
      </c>
      <c r="L34" s="378">
        <v>11986.221929235</v>
      </c>
    </row>
    <row r="35" spans="1:12" ht="15">
      <c r="A35" s="633" t="s">
        <v>157</v>
      </c>
      <c r="B35" s="634" t="s">
        <v>93</v>
      </c>
      <c r="C35" s="634" t="s">
        <v>93</v>
      </c>
      <c r="D35" s="634" t="s">
        <v>93</v>
      </c>
      <c r="E35" s="634" t="s">
        <v>93</v>
      </c>
      <c r="F35" s="634" t="s">
        <v>93</v>
      </c>
      <c r="G35" s="634">
        <v>111.17754581</v>
      </c>
      <c r="H35" s="634">
        <v>1348.1442905700001</v>
      </c>
      <c r="I35" s="634">
        <v>10621.351186624001</v>
      </c>
      <c r="J35" s="635">
        <v>111.17754581</v>
      </c>
      <c r="K35" s="635">
        <v>11969.495477193999</v>
      </c>
      <c r="L35" s="635">
        <v>12080.673023003999</v>
      </c>
    </row>
    <row r="36" spans="1:12" ht="15">
      <c r="A36" s="613" t="s">
        <v>158</v>
      </c>
      <c r="B36" s="614" t="s">
        <v>93</v>
      </c>
      <c r="C36" s="614" t="s">
        <v>93</v>
      </c>
      <c r="D36" s="614" t="s">
        <v>93</v>
      </c>
      <c r="E36" s="614" t="s">
        <v>93</v>
      </c>
      <c r="F36" s="614" t="s">
        <v>93</v>
      </c>
      <c r="G36" s="614">
        <v>1.35169245</v>
      </c>
      <c r="H36" s="614">
        <v>15.573372669999999</v>
      </c>
      <c r="I36" s="614">
        <v>77.526028648999997</v>
      </c>
      <c r="J36" s="615">
        <v>1.35169245</v>
      </c>
      <c r="K36" s="615">
        <v>93.099401318999995</v>
      </c>
      <c r="L36" s="615">
        <v>94.451093768999996</v>
      </c>
    </row>
    <row r="37" spans="1:12" ht="14.25">
      <c r="A37" s="624" t="s">
        <v>159</v>
      </c>
      <c r="B37" s="625" t="s">
        <v>93</v>
      </c>
      <c r="C37" s="625" t="s">
        <v>93</v>
      </c>
      <c r="D37" s="625" t="s">
        <v>93</v>
      </c>
      <c r="E37" s="625" t="s">
        <v>93</v>
      </c>
      <c r="F37" s="625" t="s">
        <v>93</v>
      </c>
      <c r="G37" s="625">
        <v>5.1469629299999999</v>
      </c>
      <c r="H37" s="625">
        <v>132.8647436</v>
      </c>
      <c r="I37" s="625">
        <v>808.43936328999996</v>
      </c>
      <c r="J37" s="626">
        <v>5.1469629299999999</v>
      </c>
      <c r="K37" s="626">
        <v>941.30410688999996</v>
      </c>
      <c r="L37" s="626">
        <v>946.45106982000004</v>
      </c>
    </row>
    <row r="38" spans="1:12" ht="14.25">
      <c r="A38" s="603" t="s">
        <v>160</v>
      </c>
      <c r="B38" s="604" t="s">
        <v>93</v>
      </c>
      <c r="C38" s="604" t="s">
        <v>93</v>
      </c>
      <c r="D38" s="604" t="s">
        <v>93</v>
      </c>
      <c r="E38" s="604" t="s">
        <v>93</v>
      </c>
      <c r="F38" s="604" t="s">
        <v>93</v>
      </c>
      <c r="G38" s="604">
        <v>8.5114752599999992</v>
      </c>
      <c r="H38" s="604">
        <v>130.76847124</v>
      </c>
      <c r="I38" s="604">
        <v>856.81320738199997</v>
      </c>
      <c r="J38" s="394">
        <v>8.5114752599999992</v>
      </c>
      <c r="K38" s="394">
        <v>987.58167862200003</v>
      </c>
      <c r="L38" s="394">
        <v>996.09315388200002</v>
      </c>
    </row>
    <row r="39" spans="1:12" ht="14.25">
      <c r="A39" s="627" t="s">
        <v>161</v>
      </c>
      <c r="B39" s="628" t="s">
        <v>93</v>
      </c>
      <c r="C39" s="628" t="s">
        <v>93</v>
      </c>
      <c r="D39" s="628" t="s">
        <v>93</v>
      </c>
      <c r="E39" s="628" t="s">
        <v>93</v>
      </c>
      <c r="F39" s="628" t="s">
        <v>93</v>
      </c>
      <c r="G39" s="628">
        <v>3.3645123300000002</v>
      </c>
      <c r="H39" s="628">
        <v>-2.0962723599999999</v>
      </c>
      <c r="I39" s="628">
        <v>48.373844091999999</v>
      </c>
      <c r="J39" s="629">
        <v>3.3645123300000002</v>
      </c>
      <c r="K39" s="629">
        <v>46.277571731999998</v>
      </c>
      <c r="L39" s="629">
        <v>49.642084062000002</v>
      </c>
    </row>
    <row r="40" spans="1:12" ht="15">
      <c r="A40" s="616" t="s">
        <v>162</v>
      </c>
      <c r="B40" s="612" t="s">
        <v>93</v>
      </c>
      <c r="C40" s="612" t="s">
        <v>93</v>
      </c>
      <c r="D40" s="612" t="s">
        <v>93</v>
      </c>
      <c r="E40" s="612" t="s">
        <v>93</v>
      </c>
      <c r="F40" s="612" t="s">
        <v>93</v>
      </c>
      <c r="G40" s="612">
        <v>114.97281629</v>
      </c>
      <c r="H40" s="612">
        <v>1465.4356614999999</v>
      </c>
      <c r="I40" s="612">
        <v>11352.264521265</v>
      </c>
      <c r="J40" s="378">
        <v>114.97281629</v>
      </c>
      <c r="K40" s="378">
        <v>12817.700182765</v>
      </c>
      <c r="L40" s="378">
        <v>12932.672999054999</v>
      </c>
    </row>
    <row r="41" spans="1:12" ht="15">
      <c r="A41" s="633" t="s">
        <v>163</v>
      </c>
      <c r="B41" s="634" t="s">
        <v>93</v>
      </c>
      <c r="C41" s="634" t="s">
        <v>93</v>
      </c>
      <c r="D41" s="634" t="s">
        <v>93</v>
      </c>
      <c r="E41" s="634" t="s">
        <v>93</v>
      </c>
      <c r="F41" s="634" t="s">
        <v>93</v>
      </c>
      <c r="G41" s="634">
        <v>119.68902107</v>
      </c>
      <c r="H41" s="634">
        <v>1478.9127618099999</v>
      </c>
      <c r="I41" s="634">
        <v>11478.164394007001</v>
      </c>
      <c r="J41" s="635">
        <v>119.68902107</v>
      </c>
      <c r="K41" s="635">
        <v>12957.077155817</v>
      </c>
      <c r="L41" s="635">
        <v>13076.766176887</v>
      </c>
    </row>
    <row r="42" spans="1:12" ht="14.25">
      <c r="A42" s="608" t="s">
        <v>164</v>
      </c>
      <c r="B42" s="609" t="s">
        <v>93</v>
      </c>
      <c r="C42" s="609" t="s">
        <v>93</v>
      </c>
      <c r="D42" s="609" t="s">
        <v>93</v>
      </c>
      <c r="E42" s="609" t="s">
        <v>93</v>
      </c>
      <c r="F42" s="609" t="s">
        <v>93</v>
      </c>
      <c r="G42" s="609">
        <v>4.71620478</v>
      </c>
      <c r="H42" s="609">
        <v>13.477100310000001</v>
      </c>
      <c r="I42" s="609">
        <v>125.899872741</v>
      </c>
      <c r="J42" s="610">
        <v>4.71620478</v>
      </c>
      <c r="K42" s="610">
        <v>139.37697305099999</v>
      </c>
      <c r="L42" s="610">
        <v>144.09317783099999</v>
      </c>
    </row>
    <row r="43" spans="1:12" s="485" customFormat="1" ht="15">
      <c r="A43" s="636" t="s">
        <v>338</v>
      </c>
      <c r="B43" s="631" t="s">
        <v>93</v>
      </c>
      <c r="C43" s="631" t="s">
        <v>93</v>
      </c>
      <c r="D43" s="631" t="s">
        <v>93</v>
      </c>
      <c r="E43" s="631" t="s">
        <v>93</v>
      </c>
      <c r="F43" s="631" t="s">
        <v>93</v>
      </c>
      <c r="G43" s="631">
        <v>90.657749190000004</v>
      </c>
      <c r="H43" s="631">
        <v>1419.0398616800001</v>
      </c>
      <c r="I43" s="631">
        <v>9881.9038378559999</v>
      </c>
      <c r="J43" s="632">
        <v>90.657749190000004</v>
      </c>
      <c r="K43" s="632">
        <v>11300.943699535999</v>
      </c>
      <c r="L43" s="632">
        <v>11391.601448726</v>
      </c>
    </row>
    <row r="44" spans="1:12" ht="14.25">
      <c r="A44" s="617" t="s">
        <v>165</v>
      </c>
      <c r="B44" s="604"/>
      <c r="C44" s="604"/>
      <c r="D44" s="604"/>
      <c r="E44" s="604"/>
      <c r="F44" s="604"/>
      <c r="G44" s="604"/>
      <c r="H44" s="604"/>
      <c r="I44" s="604"/>
      <c r="J44" s="618"/>
      <c r="K44" s="618"/>
      <c r="L44" s="618"/>
    </row>
    <row r="45" spans="1:12" ht="14.25">
      <c r="A45" s="637" t="s">
        <v>166</v>
      </c>
      <c r="B45" s="638" t="s">
        <v>93</v>
      </c>
      <c r="C45" s="638" t="s">
        <v>93</v>
      </c>
      <c r="D45" s="638" t="s">
        <v>93</v>
      </c>
      <c r="E45" s="638" t="s">
        <v>93</v>
      </c>
      <c r="F45" s="638" t="s">
        <v>93</v>
      </c>
      <c r="G45" s="638">
        <v>0.13472120600000001</v>
      </c>
      <c r="H45" s="638">
        <v>0.21381924399999999</v>
      </c>
      <c r="I45" s="638">
        <v>0.19541294300000001</v>
      </c>
      <c r="J45" s="639">
        <v>0.13472120600000001</v>
      </c>
      <c r="K45" s="639">
        <v>0.19743518099999999</v>
      </c>
      <c r="L45" s="639">
        <v>0.196837821</v>
      </c>
    </row>
    <row r="46" spans="1:12" ht="14.25">
      <c r="A46" s="619" t="s">
        <v>167</v>
      </c>
      <c r="B46" s="620" t="s">
        <v>93</v>
      </c>
      <c r="C46" s="620" t="s">
        <v>93</v>
      </c>
      <c r="D46" s="620" t="s">
        <v>93</v>
      </c>
      <c r="E46" s="620" t="s">
        <v>93</v>
      </c>
      <c r="F46" s="620" t="s">
        <v>93</v>
      </c>
      <c r="G46" s="620">
        <v>8.5217612999999998E-2</v>
      </c>
      <c r="H46" s="620">
        <v>0.101963609</v>
      </c>
      <c r="I46" s="620">
        <v>0.11140771300000001</v>
      </c>
      <c r="J46" s="621">
        <v>8.5217612999999998E-2</v>
      </c>
      <c r="K46" s="621">
        <v>0.110370121</v>
      </c>
      <c r="L46" s="621">
        <v>0.11013054</v>
      </c>
    </row>
    <row r="47" spans="1:12" ht="14.25">
      <c r="A47" s="637" t="s">
        <v>168</v>
      </c>
      <c r="B47" s="638" t="s">
        <v>93</v>
      </c>
      <c r="C47" s="638" t="s">
        <v>93</v>
      </c>
      <c r="D47" s="638" t="s">
        <v>93</v>
      </c>
      <c r="E47" s="638" t="s">
        <v>93</v>
      </c>
      <c r="F47" s="638" t="s">
        <v>93</v>
      </c>
      <c r="G47" s="638">
        <v>0.87194807100000005</v>
      </c>
      <c r="H47" s="638">
        <v>1.1946555599999999</v>
      </c>
      <c r="I47" s="638">
        <v>1.0268322409999999</v>
      </c>
      <c r="J47" s="639">
        <v>0.87194807100000005</v>
      </c>
      <c r="K47" s="639">
        <v>1.045270425</v>
      </c>
      <c r="L47" s="639">
        <v>1.043619504</v>
      </c>
    </row>
    <row r="48" spans="1:12" ht="14.25">
      <c r="A48" s="587" t="s">
        <v>169</v>
      </c>
      <c r="B48" s="622" t="s">
        <v>93</v>
      </c>
      <c r="C48" s="622" t="s">
        <v>93</v>
      </c>
      <c r="D48" s="622" t="s">
        <v>93</v>
      </c>
      <c r="E48" s="622" t="s">
        <v>93</v>
      </c>
      <c r="F48" s="622" t="s">
        <v>93</v>
      </c>
      <c r="G48" s="622">
        <v>6.4722406650000002</v>
      </c>
      <c r="H48" s="622">
        <v>5.5872218880000002</v>
      </c>
      <c r="I48" s="622">
        <v>5.2546787659999996</v>
      </c>
      <c r="J48" s="623">
        <v>6.4722406650000002</v>
      </c>
      <c r="K48" s="623">
        <v>5.2942460330000003</v>
      </c>
      <c r="L48" s="623">
        <v>5.301925701</v>
      </c>
    </row>
    <row r="49" spans="1:12" ht="14.25">
      <c r="A49" s="640" t="s">
        <v>389</v>
      </c>
      <c r="B49" s="641" t="s">
        <v>93</v>
      </c>
      <c r="C49" s="641" t="s">
        <v>93</v>
      </c>
      <c r="D49" s="641" t="s">
        <v>93</v>
      </c>
      <c r="E49" s="641" t="s">
        <v>93</v>
      </c>
      <c r="F49" s="641" t="s">
        <v>93</v>
      </c>
      <c r="G49" s="641">
        <v>0.43292044800000001</v>
      </c>
      <c r="H49" s="641">
        <v>0.42110189999999997</v>
      </c>
      <c r="I49" s="641">
        <v>0.31182644700000001</v>
      </c>
      <c r="J49" s="642">
        <v>0.43292044800000001</v>
      </c>
      <c r="K49" s="642">
        <v>0.323587081</v>
      </c>
      <c r="L49" s="642">
        <v>0.32470904099999998</v>
      </c>
    </row>
    <row r="50" spans="1:12" ht="14.25">
      <c r="A50" s="587" t="s">
        <v>390</v>
      </c>
      <c r="B50" s="373" t="s">
        <v>93</v>
      </c>
      <c r="C50" s="373" t="s">
        <v>93</v>
      </c>
      <c r="D50" s="373" t="s">
        <v>93</v>
      </c>
      <c r="E50" s="373" t="s">
        <v>93</v>
      </c>
      <c r="F50" s="373" t="s">
        <v>93</v>
      </c>
      <c r="G50" s="373">
        <v>0.91426301600000004</v>
      </c>
      <c r="H50" s="373">
        <v>0.89383232400000001</v>
      </c>
      <c r="I50" s="373">
        <v>0.88859228700000004</v>
      </c>
      <c r="J50" s="374">
        <v>0.91426301600000004</v>
      </c>
      <c r="K50" s="374">
        <v>0.88916799199999996</v>
      </c>
      <c r="L50" s="374">
        <v>0.88940702599999999</v>
      </c>
    </row>
    <row r="51" spans="1:12" ht="14.25">
      <c r="A51" s="643" t="s">
        <v>391</v>
      </c>
      <c r="B51" s="644" t="s">
        <v>93</v>
      </c>
      <c r="C51" s="644" t="s">
        <v>93</v>
      </c>
      <c r="D51" s="644" t="s">
        <v>93</v>
      </c>
      <c r="E51" s="644" t="s">
        <v>93</v>
      </c>
      <c r="F51" s="644" t="s">
        <v>93</v>
      </c>
      <c r="G51" s="644">
        <v>0.154596026</v>
      </c>
      <c r="H51" s="644">
        <v>0.234620781</v>
      </c>
      <c r="I51" s="644">
        <v>0.19311261199999999</v>
      </c>
      <c r="J51" s="645">
        <v>0.154596026</v>
      </c>
      <c r="K51" s="645">
        <v>0.197672975</v>
      </c>
      <c r="L51" s="645">
        <v>0.19726266000000001</v>
      </c>
    </row>
    <row r="52" spans="1:12">
      <c r="A52" s="218" t="s">
        <v>728</v>
      </c>
    </row>
    <row r="53" spans="1:12">
      <c r="A53" s="218" t="s">
        <v>528</v>
      </c>
    </row>
    <row r="54" spans="1:12">
      <c r="A54" s="244" t="s">
        <v>260</v>
      </c>
    </row>
    <row r="55" spans="1:12">
      <c r="A55" s="488" t="s">
        <v>578</v>
      </c>
    </row>
    <row r="56" spans="1:12">
      <c r="A56" s="489" t="s">
        <v>337</v>
      </c>
      <c r="B56" s="487"/>
      <c r="C56" s="487"/>
      <c r="F56" s="490"/>
    </row>
    <row r="58" spans="1:12" ht="21">
      <c r="A58" s="480" t="s">
        <v>572</v>
      </c>
    </row>
    <row r="59" spans="1:12" ht="13.5" thickBot="1">
      <c r="L59" s="481" t="s">
        <v>90</v>
      </c>
    </row>
    <row r="60" spans="1:12">
      <c r="A60" s="482" t="s">
        <v>336</v>
      </c>
      <c r="B60" s="531" t="s">
        <v>37</v>
      </c>
      <c r="C60" s="531" t="s">
        <v>38</v>
      </c>
      <c r="D60" s="531" t="s">
        <v>39</v>
      </c>
      <c r="E60" s="531" t="s">
        <v>104</v>
      </c>
      <c r="F60" s="531" t="s">
        <v>105</v>
      </c>
      <c r="G60" s="531" t="s">
        <v>106</v>
      </c>
      <c r="H60" s="531" t="s">
        <v>377</v>
      </c>
      <c r="I60" s="532">
        <v>300000</v>
      </c>
      <c r="J60" s="533" t="s">
        <v>400</v>
      </c>
      <c r="K60" s="533" t="s">
        <v>400</v>
      </c>
      <c r="L60" s="533" t="s">
        <v>69</v>
      </c>
    </row>
    <row r="61" spans="1:12">
      <c r="A61" s="483" t="s">
        <v>170</v>
      </c>
      <c r="B61" s="534" t="s">
        <v>710</v>
      </c>
      <c r="C61" s="534" t="s">
        <v>40</v>
      </c>
      <c r="D61" s="534" t="s">
        <v>40</v>
      </c>
      <c r="E61" s="534" t="s">
        <v>40</v>
      </c>
      <c r="F61" s="534" t="s">
        <v>40</v>
      </c>
      <c r="G61" s="534" t="s">
        <v>40</v>
      </c>
      <c r="H61" s="534" t="s">
        <v>40</v>
      </c>
      <c r="I61" s="534" t="s">
        <v>42</v>
      </c>
      <c r="J61" s="535" t="s">
        <v>397</v>
      </c>
      <c r="K61" s="535" t="s">
        <v>398</v>
      </c>
      <c r="L61" s="535" t="s">
        <v>120</v>
      </c>
    </row>
    <row r="62" spans="1:12" ht="13.5" thickBot="1">
      <c r="A62" s="484" t="s">
        <v>73</v>
      </c>
      <c r="B62" s="536" t="s">
        <v>42</v>
      </c>
      <c r="C62" s="536" t="s">
        <v>43</v>
      </c>
      <c r="D62" s="536" t="s">
        <v>41</v>
      </c>
      <c r="E62" s="536" t="s">
        <v>107</v>
      </c>
      <c r="F62" s="536" t="s">
        <v>108</v>
      </c>
      <c r="G62" s="536" t="s">
        <v>109</v>
      </c>
      <c r="H62" s="536" t="s">
        <v>378</v>
      </c>
      <c r="I62" s="536" t="s">
        <v>110</v>
      </c>
      <c r="J62" s="537" t="s">
        <v>109</v>
      </c>
      <c r="K62" s="537" t="s">
        <v>110</v>
      </c>
      <c r="L62" s="537" t="s">
        <v>374</v>
      </c>
    </row>
    <row r="63" spans="1:12">
      <c r="A63" s="491" t="s">
        <v>171</v>
      </c>
      <c r="B63" s="469"/>
      <c r="C63" s="469"/>
      <c r="D63" s="469"/>
      <c r="E63" s="469"/>
      <c r="F63" s="469"/>
      <c r="G63" s="469"/>
      <c r="H63" s="469"/>
      <c r="I63" s="469"/>
      <c r="J63" s="469"/>
      <c r="K63" s="469"/>
      <c r="L63" s="469"/>
    </row>
    <row r="64" spans="1:12" ht="15">
      <c r="A64" s="492" t="s">
        <v>130</v>
      </c>
      <c r="B64" s="470" t="s">
        <v>93</v>
      </c>
      <c r="C64" s="470" t="s">
        <v>93</v>
      </c>
      <c r="D64" s="470" t="s">
        <v>93</v>
      </c>
      <c r="E64" s="470" t="s">
        <v>93</v>
      </c>
      <c r="F64" s="470" t="s">
        <v>93</v>
      </c>
      <c r="G64" s="470">
        <f t="shared" ref="G64:L69" si="0">G7/G$7</f>
        <v>1</v>
      </c>
      <c r="H64" s="470">
        <f t="shared" si="0"/>
        <v>1</v>
      </c>
      <c r="I64" s="470">
        <f t="shared" si="0"/>
        <v>1</v>
      </c>
      <c r="J64" s="493">
        <f t="shared" si="0"/>
        <v>1</v>
      </c>
      <c r="K64" s="493">
        <f t="shared" si="0"/>
        <v>1</v>
      </c>
      <c r="L64" s="493">
        <f t="shared" si="0"/>
        <v>1</v>
      </c>
    </row>
    <row r="65" spans="1:13" ht="14.25">
      <c r="A65" s="494" t="s">
        <v>131</v>
      </c>
      <c r="B65" s="471" t="s">
        <v>93</v>
      </c>
      <c r="C65" s="471" t="s">
        <v>93</v>
      </c>
      <c r="D65" s="471" t="s">
        <v>93</v>
      </c>
      <c r="E65" s="471" t="s">
        <v>93</v>
      </c>
      <c r="F65" s="471" t="s">
        <v>93</v>
      </c>
      <c r="G65" s="471">
        <f t="shared" si="0"/>
        <v>0.35953661541709581</v>
      </c>
      <c r="H65" s="471">
        <f t="shared" si="0"/>
        <v>0.21510201771882079</v>
      </c>
      <c r="I65" s="471">
        <f t="shared" si="0"/>
        <v>0.23784173782501428</v>
      </c>
      <c r="J65" s="486">
        <f t="shared" si="0"/>
        <v>0.35953661541709581</v>
      </c>
      <c r="K65" s="486">
        <f t="shared" si="0"/>
        <v>0.23539440382485594</v>
      </c>
      <c r="L65" s="486">
        <f t="shared" si="0"/>
        <v>0.23666832925005987</v>
      </c>
      <c r="M65" s="495"/>
    </row>
    <row r="66" spans="1:13" ht="14.25">
      <c r="A66" s="496" t="s">
        <v>132</v>
      </c>
      <c r="B66" s="472" t="s">
        <v>93</v>
      </c>
      <c r="C66" s="472" t="s">
        <v>93</v>
      </c>
      <c r="D66" s="472" t="s">
        <v>93</v>
      </c>
      <c r="E66" s="472" t="s">
        <v>93</v>
      </c>
      <c r="F66" s="472" t="s">
        <v>93</v>
      </c>
      <c r="G66" s="472">
        <f t="shared" si="0"/>
        <v>0.43292044779497385</v>
      </c>
      <c r="H66" s="472">
        <f t="shared" si="0"/>
        <v>0.42110189968644124</v>
      </c>
      <c r="I66" s="472">
        <f t="shared" si="0"/>
        <v>0.31182644690837513</v>
      </c>
      <c r="J66" s="497">
        <f t="shared" si="0"/>
        <v>0.43292044779497385</v>
      </c>
      <c r="K66" s="497">
        <f t="shared" si="0"/>
        <v>0.32358708115178514</v>
      </c>
      <c r="L66" s="497">
        <f t="shared" si="0"/>
        <v>0.32470904082854191</v>
      </c>
    </row>
    <row r="67" spans="1:13" ht="14.25">
      <c r="A67" s="494" t="s">
        <v>133</v>
      </c>
      <c r="B67" s="471" t="s">
        <v>93</v>
      </c>
      <c r="C67" s="471" t="s">
        <v>93</v>
      </c>
      <c r="D67" s="471" t="s">
        <v>93</v>
      </c>
      <c r="E67" s="471" t="s">
        <v>93</v>
      </c>
      <c r="F67" s="471" t="s">
        <v>93</v>
      </c>
      <c r="G67" s="471">
        <f t="shared" si="0"/>
        <v>3.7526505367536066E-2</v>
      </c>
      <c r="H67" s="471">
        <f t="shared" si="0"/>
        <v>4.2044039459250664E-2</v>
      </c>
      <c r="I67" s="471">
        <f t="shared" si="0"/>
        <v>5.3787907815972584E-2</v>
      </c>
      <c r="J67" s="486">
        <f t="shared" si="0"/>
        <v>3.7526505367536066E-2</v>
      </c>
      <c r="K67" s="486">
        <f t="shared" si="0"/>
        <v>5.2523988638930416E-2</v>
      </c>
      <c r="L67" s="486">
        <f t="shared" si="0"/>
        <v>5.2370087117373398E-2</v>
      </c>
    </row>
    <row r="68" spans="1:13" ht="14.25">
      <c r="A68" s="496" t="s">
        <v>134</v>
      </c>
      <c r="B68" s="472" t="s">
        <v>93</v>
      </c>
      <c r="C68" s="472" t="s">
        <v>93</v>
      </c>
      <c r="D68" s="472" t="s">
        <v>93</v>
      </c>
      <c r="E68" s="472" t="s">
        <v>93</v>
      </c>
      <c r="F68" s="472" t="s">
        <v>93</v>
      </c>
      <c r="G68" s="472">
        <f t="shared" si="0"/>
        <v>0.13524079484420162</v>
      </c>
      <c r="H68" s="472">
        <f t="shared" si="0"/>
        <v>0.2422019189215967</v>
      </c>
      <c r="I68" s="472">
        <f t="shared" si="0"/>
        <v>0.35145276360448091</v>
      </c>
      <c r="J68" s="497">
        <f t="shared" si="0"/>
        <v>0.13524079484420162</v>
      </c>
      <c r="K68" s="497">
        <f t="shared" si="0"/>
        <v>0.339694777776607</v>
      </c>
      <c r="L68" s="497">
        <f t="shared" si="0"/>
        <v>0.3375967071542042</v>
      </c>
    </row>
    <row r="69" spans="1:13" ht="14.25">
      <c r="A69" s="498" t="s">
        <v>135</v>
      </c>
      <c r="B69" s="473" t="s">
        <v>93</v>
      </c>
      <c r="C69" s="473" t="s">
        <v>93</v>
      </c>
      <c r="D69" s="473" t="s">
        <v>93</v>
      </c>
      <c r="E69" s="473" t="s">
        <v>93</v>
      </c>
      <c r="F69" s="473" t="s">
        <v>93</v>
      </c>
      <c r="G69" s="473">
        <f t="shared" si="0"/>
        <v>3.4775636576192592E-2</v>
      </c>
      <c r="H69" s="473">
        <f t="shared" si="0"/>
        <v>7.9550124213890586E-2</v>
      </c>
      <c r="I69" s="473">
        <f t="shared" si="0"/>
        <v>4.5091143846157186E-2</v>
      </c>
      <c r="J69" s="499">
        <f t="shared" si="0"/>
        <v>3.4775636576192592E-2</v>
      </c>
      <c r="K69" s="499">
        <f t="shared" si="0"/>
        <v>4.8799748607821491E-2</v>
      </c>
      <c r="L69" s="499">
        <f t="shared" si="0"/>
        <v>4.8655835649820706E-2</v>
      </c>
    </row>
    <row r="70" spans="1:13" ht="15">
      <c r="A70" s="500" t="s">
        <v>136</v>
      </c>
      <c r="B70" s="474" t="s">
        <v>93</v>
      </c>
      <c r="C70" s="474" t="s">
        <v>93</v>
      </c>
      <c r="D70" s="474" t="s">
        <v>93</v>
      </c>
      <c r="E70" s="474" t="s">
        <v>93</v>
      </c>
      <c r="F70" s="474" t="s">
        <v>93</v>
      </c>
      <c r="G70" s="474">
        <f t="shared" ref="G70:L72" si="1">G13/G$13</f>
        <v>1</v>
      </c>
      <c r="H70" s="474">
        <f t="shared" si="1"/>
        <v>1</v>
      </c>
      <c r="I70" s="474">
        <f t="shared" si="1"/>
        <v>1</v>
      </c>
      <c r="J70" s="501">
        <f t="shared" si="1"/>
        <v>1</v>
      </c>
      <c r="K70" s="501">
        <f t="shared" si="1"/>
        <v>1</v>
      </c>
      <c r="L70" s="501">
        <f t="shared" si="1"/>
        <v>1</v>
      </c>
    </row>
    <row r="71" spans="1:13" ht="14.25">
      <c r="A71" s="494" t="s">
        <v>71</v>
      </c>
      <c r="B71" s="471" t="s">
        <v>93</v>
      </c>
      <c r="C71" s="471" t="s">
        <v>93</v>
      </c>
      <c r="D71" s="471" t="s">
        <v>93</v>
      </c>
      <c r="E71" s="471" t="s">
        <v>93</v>
      </c>
      <c r="F71" s="471" t="s">
        <v>93</v>
      </c>
      <c r="G71" s="471">
        <f t="shared" si="1"/>
        <v>0.51099345849846167</v>
      </c>
      <c r="H71" s="471">
        <f t="shared" si="1"/>
        <v>0.537658525124036</v>
      </c>
      <c r="I71" s="471">
        <f t="shared" si="1"/>
        <v>0.46857042112467023</v>
      </c>
      <c r="J71" s="486">
        <f t="shared" si="1"/>
        <v>0.51099345849846167</v>
      </c>
      <c r="K71" s="486">
        <f t="shared" si="1"/>
        <v>0.47616089888885021</v>
      </c>
      <c r="L71" s="486">
        <f t="shared" si="1"/>
        <v>0.47649268416209017</v>
      </c>
    </row>
    <row r="72" spans="1:13" ht="14.25">
      <c r="A72" s="496" t="s">
        <v>137</v>
      </c>
      <c r="B72" s="472" t="s">
        <v>93</v>
      </c>
      <c r="C72" s="472" t="s">
        <v>93</v>
      </c>
      <c r="D72" s="472" t="s">
        <v>93</v>
      </c>
      <c r="E72" s="472" t="s">
        <v>93</v>
      </c>
      <c r="F72" s="472" t="s">
        <v>93</v>
      </c>
      <c r="G72" s="472">
        <f t="shared" si="1"/>
        <v>0.38297272469207161</v>
      </c>
      <c r="H72" s="472">
        <f t="shared" si="1"/>
        <v>0.47199636176207577</v>
      </c>
      <c r="I72" s="472">
        <f t="shared" si="1"/>
        <v>0.29018632483487383</v>
      </c>
      <c r="J72" s="497">
        <f t="shared" si="1"/>
        <v>0.38297272469207161</v>
      </c>
      <c r="K72" s="497">
        <f t="shared" si="1"/>
        <v>0.31016118248349783</v>
      </c>
      <c r="L72" s="497">
        <f t="shared" si="1"/>
        <v>0.31085472317351442</v>
      </c>
    </row>
    <row r="73" spans="1:13" ht="14.25">
      <c r="A73" s="646" t="s">
        <v>138</v>
      </c>
      <c r="B73" s="647" t="s">
        <v>93</v>
      </c>
      <c r="C73" s="647" t="s">
        <v>93</v>
      </c>
      <c r="D73" s="647" t="s">
        <v>93</v>
      </c>
      <c r="E73" s="647" t="s">
        <v>93</v>
      </c>
      <c r="F73" s="647" t="s">
        <v>93</v>
      </c>
      <c r="G73" s="647">
        <f t="shared" ref="G73:L80" si="2">G16/G$13</f>
        <v>0.12802073380639006</v>
      </c>
      <c r="H73" s="647">
        <f t="shared" si="2"/>
        <v>6.5662163361960221E-2</v>
      </c>
      <c r="I73" s="647">
        <f t="shared" si="2"/>
        <v>0.17838409628979643</v>
      </c>
      <c r="J73" s="648">
        <f t="shared" si="2"/>
        <v>0.12802073380639006</v>
      </c>
      <c r="K73" s="648">
        <f t="shared" si="2"/>
        <v>0.16599971640535235</v>
      </c>
      <c r="L73" s="648">
        <f t="shared" si="2"/>
        <v>0.16563796098857572</v>
      </c>
    </row>
    <row r="74" spans="1:13" ht="14.25">
      <c r="A74" s="649" t="s">
        <v>139</v>
      </c>
      <c r="B74" s="650" t="s">
        <v>93</v>
      </c>
      <c r="C74" s="650" t="s">
        <v>93</v>
      </c>
      <c r="D74" s="650" t="s">
        <v>93</v>
      </c>
      <c r="E74" s="650" t="s">
        <v>93</v>
      </c>
      <c r="F74" s="650" t="s">
        <v>93</v>
      </c>
      <c r="G74" s="650">
        <f t="shared" si="2"/>
        <v>0.29797642692343707</v>
      </c>
      <c r="H74" s="650">
        <f t="shared" si="2"/>
        <v>0.289210099339819</v>
      </c>
      <c r="I74" s="650">
        <f t="shared" si="2"/>
        <v>0.38535745865195403</v>
      </c>
      <c r="J74" s="651">
        <f t="shared" si="2"/>
        <v>0.29797642692343707</v>
      </c>
      <c r="K74" s="651">
        <f t="shared" si="2"/>
        <v>0.37479407145941968</v>
      </c>
      <c r="L74" s="651">
        <f t="shared" si="2"/>
        <v>0.3740623720532415</v>
      </c>
    </row>
    <row r="75" spans="1:13" ht="14.25">
      <c r="A75" s="646" t="s">
        <v>140</v>
      </c>
      <c r="B75" s="647" t="s">
        <v>93</v>
      </c>
      <c r="C75" s="647" t="s">
        <v>93</v>
      </c>
      <c r="D75" s="647" t="s">
        <v>93</v>
      </c>
      <c r="E75" s="647" t="s">
        <v>93</v>
      </c>
      <c r="F75" s="647" t="s">
        <v>93</v>
      </c>
      <c r="G75" s="647">
        <f t="shared" si="2"/>
        <v>0.230573588924401</v>
      </c>
      <c r="H75" s="647">
        <f t="shared" si="2"/>
        <v>0.21173399545520599</v>
      </c>
      <c r="I75" s="647">
        <f t="shared" si="2"/>
        <v>0.33412066287916337</v>
      </c>
      <c r="J75" s="648">
        <f t="shared" si="2"/>
        <v>0.230573588924401</v>
      </c>
      <c r="K75" s="648">
        <f t="shared" si="2"/>
        <v>0.32067445110119702</v>
      </c>
      <c r="L75" s="648">
        <f t="shared" si="2"/>
        <v>0.31981622708574931</v>
      </c>
    </row>
    <row r="76" spans="1:13" ht="14.25">
      <c r="A76" s="649" t="s">
        <v>141</v>
      </c>
      <c r="B76" s="650" t="s">
        <v>93</v>
      </c>
      <c r="C76" s="650" t="s">
        <v>93</v>
      </c>
      <c r="D76" s="650" t="s">
        <v>93</v>
      </c>
      <c r="E76" s="650" t="s">
        <v>93</v>
      </c>
      <c r="F76" s="650" t="s">
        <v>93</v>
      </c>
      <c r="G76" s="650">
        <f t="shared" si="2"/>
        <v>1.296275608629302E-2</v>
      </c>
      <c r="H76" s="650">
        <f t="shared" si="2"/>
        <v>2.3375442313132769E-4</v>
      </c>
      <c r="I76" s="650">
        <f t="shared" si="2"/>
        <v>6.6268778253429888E-4</v>
      </c>
      <c r="J76" s="651">
        <f t="shared" si="2"/>
        <v>1.296275608629302E-2</v>
      </c>
      <c r="K76" s="651">
        <f t="shared" si="2"/>
        <v>6.1556231608796022E-4</v>
      </c>
      <c r="L76" s="651">
        <f t="shared" si="2"/>
        <v>7.3317115978785235E-4</v>
      </c>
    </row>
    <row r="77" spans="1:13" ht="14.25">
      <c r="A77" s="646" t="s">
        <v>142</v>
      </c>
      <c r="B77" s="647" t="s">
        <v>93</v>
      </c>
      <c r="C77" s="647" t="s">
        <v>93</v>
      </c>
      <c r="D77" s="647" t="s">
        <v>93</v>
      </c>
      <c r="E77" s="647" t="s">
        <v>93</v>
      </c>
      <c r="F77" s="647" t="s">
        <v>93</v>
      </c>
      <c r="G77" s="647">
        <f t="shared" si="2"/>
        <v>5.4440081912743056E-2</v>
      </c>
      <c r="H77" s="647">
        <f t="shared" si="2"/>
        <v>7.7242349461481702E-2</v>
      </c>
      <c r="I77" s="647">
        <f t="shared" si="2"/>
        <v>5.0574107990256342E-2</v>
      </c>
      <c r="J77" s="648">
        <f t="shared" si="2"/>
        <v>5.4440081912743056E-2</v>
      </c>
      <c r="K77" s="648">
        <f t="shared" si="2"/>
        <v>5.3504058042134685E-2</v>
      </c>
      <c r="L77" s="648">
        <f t="shared" si="2"/>
        <v>5.3512973807704298E-2</v>
      </c>
    </row>
    <row r="78" spans="1:13" ht="14.25">
      <c r="A78" s="649" t="s">
        <v>143</v>
      </c>
      <c r="B78" s="650" t="s">
        <v>93</v>
      </c>
      <c r="C78" s="650" t="s">
        <v>93</v>
      </c>
      <c r="D78" s="650" t="s">
        <v>93</v>
      </c>
      <c r="E78" s="650" t="s">
        <v>93</v>
      </c>
      <c r="F78" s="650" t="s">
        <v>93</v>
      </c>
      <c r="G78" s="650">
        <f t="shared" si="2"/>
        <v>4.1932379276715989E-2</v>
      </c>
      <c r="H78" s="650">
        <f t="shared" si="2"/>
        <v>1.4897309772850149E-2</v>
      </c>
      <c r="I78" s="650">
        <f t="shared" si="2"/>
        <v>1.026298913147455E-2</v>
      </c>
      <c r="J78" s="651">
        <f t="shared" si="2"/>
        <v>4.1932379276715989E-2</v>
      </c>
      <c r="K78" s="651">
        <f t="shared" si="2"/>
        <v>1.0772146363242911E-2</v>
      </c>
      <c r="L78" s="651">
        <f t="shared" si="2"/>
        <v>1.1068952182490375E-2</v>
      </c>
    </row>
    <row r="79" spans="1:13" ht="14.25">
      <c r="A79" s="646" t="s">
        <v>144</v>
      </c>
      <c r="B79" s="647" t="s">
        <v>93</v>
      </c>
      <c r="C79" s="647" t="s">
        <v>93</v>
      </c>
      <c r="D79" s="647" t="s">
        <v>93</v>
      </c>
      <c r="E79" s="647" t="s">
        <v>93</v>
      </c>
      <c r="F79" s="647" t="s">
        <v>93</v>
      </c>
      <c r="G79" s="647">
        <f t="shared" si="2"/>
        <v>0.11033483745599534</v>
      </c>
      <c r="H79" s="647">
        <f t="shared" si="2"/>
        <v>0.1317602705756373</v>
      </c>
      <c r="I79" s="647">
        <f t="shared" si="2"/>
        <v>8.8667952220374449E-2</v>
      </c>
      <c r="J79" s="648">
        <f t="shared" si="2"/>
        <v>0.11033483745599534</v>
      </c>
      <c r="K79" s="648">
        <f t="shared" si="2"/>
        <v>9.3402360394111428E-2</v>
      </c>
      <c r="L79" s="648">
        <f t="shared" si="2"/>
        <v>9.3563644738172538E-2</v>
      </c>
    </row>
    <row r="80" spans="1:13" ht="14.25">
      <c r="A80" s="652" t="s">
        <v>145</v>
      </c>
      <c r="B80" s="653" t="s">
        <v>93</v>
      </c>
      <c r="C80" s="653" t="s">
        <v>93</v>
      </c>
      <c r="D80" s="653" t="s">
        <v>93</v>
      </c>
      <c r="E80" s="653" t="s">
        <v>93</v>
      </c>
      <c r="F80" s="653" t="s">
        <v>93</v>
      </c>
      <c r="G80" s="653">
        <f t="shared" si="2"/>
        <v>3.8762897845389881E-2</v>
      </c>
      <c r="H80" s="653">
        <f t="shared" si="2"/>
        <v>2.6473795187657509E-2</v>
      </c>
      <c r="I80" s="653">
        <f t="shared" si="2"/>
        <v>4.7141178871526648E-2</v>
      </c>
      <c r="J80" s="654">
        <f t="shared" si="2"/>
        <v>3.8762897845389881E-2</v>
      </c>
      <c r="K80" s="654">
        <f t="shared" si="2"/>
        <v>4.4870522894375722E-2</v>
      </c>
      <c r="L80" s="654">
        <f t="shared" si="2"/>
        <v>4.4812346864005405E-2</v>
      </c>
    </row>
    <row r="81" spans="1:12" ht="15">
      <c r="A81" s="502" t="s">
        <v>172</v>
      </c>
      <c r="B81" s="475"/>
      <c r="C81" s="475"/>
      <c r="D81" s="475"/>
      <c r="E81" s="475"/>
      <c r="F81" s="475"/>
      <c r="G81" s="475"/>
      <c r="H81" s="475"/>
      <c r="I81" s="475"/>
      <c r="J81" s="503"/>
      <c r="K81" s="503"/>
      <c r="L81" s="503"/>
    </row>
    <row r="82" spans="1:12" ht="15">
      <c r="A82" s="504" t="s">
        <v>148</v>
      </c>
      <c r="B82" s="476" t="s">
        <v>93</v>
      </c>
      <c r="C82" s="476" t="s">
        <v>93</v>
      </c>
      <c r="D82" s="476" t="s">
        <v>93</v>
      </c>
      <c r="E82" s="476" t="s">
        <v>93</v>
      </c>
      <c r="F82" s="476" t="s">
        <v>93</v>
      </c>
      <c r="G82" s="476">
        <f t="shared" ref="G82:L85" si="3">G26/G$26</f>
        <v>1</v>
      </c>
      <c r="H82" s="476">
        <f t="shared" si="3"/>
        <v>1</v>
      </c>
      <c r="I82" s="476">
        <f t="shared" si="3"/>
        <v>1</v>
      </c>
      <c r="J82" s="505">
        <f t="shared" si="3"/>
        <v>1</v>
      </c>
      <c r="K82" s="505">
        <f t="shared" si="3"/>
        <v>1</v>
      </c>
      <c r="L82" s="505">
        <f t="shared" si="3"/>
        <v>1</v>
      </c>
    </row>
    <row r="83" spans="1:12" ht="14.25">
      <c r="A83" s="506" t="s">
        <v>149</v>
      </c>
      <c r="B83" s="477" t="s">
        <v>93</v>
      </c>
      <c r="C83" s="477" t="s">
        <v>93</v>
      </c>
      <c r="D83" s="477" t="s">
        <v>93</v>
      </c>
      <c r="E83" s="477" t="s">
        <v>93</v>
      </c>
      <c r="F83" s="477" t="s">
        <v>93</v>
      </c>
      <c r="G83" s="477">
        <f t="shared" si="3"/>
        <v>0.80656373717722052</v>
      </c>
      <c r="H83" s="477">
        <f t="shared" si="3"/>
        <v>0.6542885130788163</v>
      </c>
      <c r="I83" s="477">
        <f t="shared" si="3"/>
        <v>0.63508254004625786</v>
      </c>
      <c r="J83" s="507">
        <f t="shared" si="3"/>
        <v>0.80656373717722052</v>
      </c>
      <c r="K83" s="507">
        <f t="shared" si="3"/>
        <v>0.63747604673354574</v>
      </c>
      <c r="L83" s="507">
        <f t="shared" si="3"/>
        <v>0.63851922726637833</v>
      </c>
    </row>
    <row r="84" spans="1:12" ht="14.25">
      <c r="A84" s="494" t="s">
        <v>150</v>
      </c>
      <c r="B84" s="471" t="s">
        <v>93</v>
      </c>
      <c r="C84" s="471" t="s">
        <v>93</v>
      </c>
      <c r="D84" s="471" t="s">
        <v>93</v>
      </c>
      <c r="E84" s="471" t="s">
        <v>93</v>
      </c>
      <c r="F84" s="471" t="s">
        <v>93</v>
      </c>
      <c r="G84" s="471">
        <f t="shared" si="3"/>
        <v>0.12910686201345861</v>
      </c>
      <c r="H84" s="471">
        <f t="shared" si="3"/>
        <v>0.23403334776538592</v>
      </c>
      <c r="I84" s="471">
        <f t="shared" si="3"/>
        <v>0.2527108533270862</v>
      </c>
      <c r="J84" s="486">
        <f t="shared" si="3"/>
        <v>0.12910686201345861</v>
      </c>
      <c r="K84" s="486">
        <f t="shared" si="3"/>
        <v>0.25038320586095669</v>
      </c>
      <c r="L84" s="486">
        <f t="shared" si="3"/>
        <v>0.24963499574191825</v>
      </c>
    </row>
    <row r="85" spans="1:12" ht="14.25">
      <c r="A85" s="508" t="s">
        <v>151</v>
      </c>
      <c r="B85" s="478" t="s">
        <v>93</v>
      </c>
      <c r="C85" s="478" t="s">
        <v>93</v>
      </c>
      <c r="D85" s="478" t="s">
        <v>93</v>
      </c>
      <c r="E85" s="478" t="s">
        <v>93</v>
      </c>
      <c r="F85" s="478" t="s">
        <v>93</v>
      </c>
      <c r="G85" s="478">
        <f t="shared" si="3"/>
        <v>6.4329400809320786E-2</v>
      </c>
      <c r="H85" s="478">
        <f t="shared" si="3"/>
        <v>0.11167813915579769</v>
      </c>
      <c r="I85" s="478">
        <f t="shared" si="3"/>
        <v>0.11220660662665582</v>
      </c>
      <c r="J85" s="509">
        <f t="shared" si="3"/>
        <v>6.4329400809320786E-2</v>
      </c>
      <c r="K85" s="509">
        <f t="shared" si="3"/>
        <v>0.11214074740549745</v>
      </c>
      <c r="L85" s="509">
        <f t="shared" si="3"/>
        <v>0.11184577699170348</v>
      </c>
    </row>
    <row r="86" spans="1:12" ht="15">
      <c r="A86" s="504" t="s">
        <v>152</v>
      </c>
      <c r="B86" s="476" t="s">
        <v>93</v>
      </c>
      <c r="C86" s="476" t="s">
        <v>93</v>
      </c>
      <c r="D86" s="476" t="s">
        <v>93</v>
      </c>
      <c r="E86" s="476" t="s">
        <v>93</v>
      </c>
      <c r="F86" s="476" t="s">
        <v>93</v>
      </c>
      <c r="G86" s="476">
        <f t="shared" ref="G86:L89" si="4">G30/G$30</f>
        <v>1</v>
      </c>
      <c r="H86" s="476">
        <f t="shared" si="4"/>
        <v>1</v>
      </c>
      <c r="I86" s="476">
        <f t="shared" si="4"/>
        <v>1</v>
      </c>
      <c r="J86" s="505">
        <f t="shared" si="4"/>
        <v>1</v>
      </c>
      <c r="K86" s="505">
        <f t="shared" si="4"/>
        <v>1</v>
      </c>
      <c r="L86" s="505">
        <f t="shared" si="4"/>
        <v>1</v>
      </c>
    </row>
    <row r="87" spans="1:12" ht="14.25">
      <c r="A87" s="506" t="s">
        <v>153</v>
      </c>
      <c r="B87" s="477" t="s">
        <v>93</v>
      </c>
      <c r="C87" s="477" t="s">
        <v>93</v>
      </c>
      <c r="D87" s="477" t="s">
        <v>93</v>
      </c>
      <c r="E87" s="477" t="s">
        <v>93</v>
      </c>
      <c r="F87" s="477" t="s">
        <v>93</v>
      </c>
      <c r="G87" s="477">
        <f t="shared" si="4"/>
        <v>0.24482423950541371</v>
      </c>
      <c r="H87" s="477">
        <f t="shared" si="4"/>
        <v>0.20364240066835865</v>
      </c>
      <c r="I87" s="477">
        <f t="shared" si="4"/>
        <v>0.23100970744280047</v>
      </c>
      <c r="J87" s="507">
        <f t="shared" si="4"/>
        <v>0.24482423950541371</v>
      </c>
      <c r="K87" s="507">
        <f t="shared" si="4"/>
        <v>0.2272207813345071</v>
      </c>
      <c r="L87" s="507">
        <f t="shared" si="4"/>
        <v>0.22732964797764046</v>
      </c>
    </row>
    <row r="88" spans="1:12" ht="14.25">
      <c r="A88" s="494" t="s">
        <v>154</v>
      </c>
      <c r="B88" s="471" t="s">
        <v>93</v>
      </c>
      <c r="C88" s="471" t="s">
        <v>93</v>
      </c>
      <c r="D88" s="471" t="s">
        <v>93</v>
      </c>
      <c r="E88" s="471" t="s">
        <v>93</v>
      </c>
      <c r="F88" s="471" t="s">
        <v>93</v>
      </c>
      <c r="G88" s="471">
        <f t="shared" si="4"/>
        <v>0.56511887661745475</v>
      </c>
      <c r="H88" s="471">
        <f t="shared" si="4"/>
        <v>0.48687907590198271</v>
      </c>
      <c r="I88" s="471">
        <f t="shared" si="4"/>
        <v>0.55409163895585989</v>
      </c>
      <c r="J88" s="486">
        <f t="shared" si="4"/>
        <v>0.56511887661745475</v>
      </c>
      <c r="K88" s="486">
        <f t="shared" si="4"/>
        <v>0.54478624997260872</v>
      </c>
      <c r="L88" s="486">
        <f t="shared" si="4"/>
        <v>0.54491199485679098</v>
      </c>
    </row>
    <row r="89" spans="1:12" ht="14.25">
      <c r="A89" s="510" t="s">
        <v>155</v>
      </c>
      <c r="B89" s="479" t="s">
        <v>93</v>
      </c>
      <c r="C89" s="479" t="s">
        <v>93</v>
      </c>
      <c r="D89" s="479" t="s">
        <v>93</v>
      </c>
      <c r="E89" s="479" t="s">
        <v>93</v>
      </c>
      <c r="F89" s="479" t="s">
        <v>93</v>
      </c>
      <c r="G89" s="479">
        <f t="shared" si="4"/>
        <v>0.19005688387713152</v>
      </c>
      <c r="H89" s="479">
        <f t="shared" si="4"/>
        <v>0.30947852342965865</v>
      </c>
      <c r="I89" s="479">
        <f t="shared" si="4"/>
        <v>0.21489865360133958</v>
      </c>
      <c r="J89" s="511">
        <f t="shared" si="4"/>
        <v>0.19005688387713152</v>
      </c>
      <c r="K89" s="511">
        <f t="shared" si="4"/>
        <v>0.22799296869288427</v>
      </c>
      <c r="L89" s="511">
        <f t="shared" si="4"/>
        <v>0.22775835716556864</v>
      </c>
    </row>
    <row r="90" spans="1:12">
      <c r="A90" s="218" t="s">
        <v>728</v>
      </c>
    </row>
    <row r="91" spans="1:12">
      <c r="A91" s="218" t="s">
        <v>528</v>
      </c>
    </row>
    <row r="92" spans="1:12" customFormat="1">
      <c r="A92" s="244" t="s">
        <v>260</v>
      </c>
      <c r="B92" s="197"/>
      <c r="C92" s="197"/>
      <c r="D92" s="197"/>
      <c r="E92" s="197"/>
      <c r="F92" s="212"/>
      <c r="G92" s="197"/>
      <c r="H92" s="197"/>
      <c r="I92" s="212"/>
      <c r="J92" s="197"/>
      <c r="K92" s="197"/>
      <c r="L92" s="197"/>
    </row>
    <row r="93" spans="1:12">
      <c r="A93" s="488" t="s">
        <v>730</v>
      </c>
    </row>
    <row r="94" spans="1:12">
      <c r="A94" s="489" t="s">
        <v>337</v>
      </c>
    </row>
    <row r="96" spans="1:12" ht="12.75" customHeight="1">
      <c r="A96" s="512" t="s">
        <v>177</v>
      </c>
      <c r="B96" s="513"/>
      <c r="C96" s="513"/>
      <c r="D96" s="513"/>
      <c r="E96" s="513"/>
    </row>
    <row r="97" spans="1:12" ht="24.75" customHeight="1">
      <c r="A97" s="766" t="s">
        <v>178</v>
      </c>
      <c r="B97" s="766"/>
      <c r="C97" s="766"/>
      <c r="D97" s="766"/>
      <c r="E97" s="766"/>
      <c r="F97" s="766"/>
      <c r="G97" s="766"/>
      <c r="H97" s="766"/>
      <c r="I97" s="766"/>
      <c r="J97" s="766"/>
      <c r="K97" s="766"/>
      <c r="L97" s="766"/>
    </row>
    <row r="98" spans="1:12" ht="12.75" customHeight="1">
      <c r="A98" s="514"/>
      <c r="B98" s="515"/>
      <c r="C98" s="515"/>
      <c r="D98" s="515"/>
      <c r="E98" s="515"/>
    </row>
    <row r="99" spans="1:12" ht="24.75" customHeight="1">
      <c r="A99" s="767" t="s">
        <v>181</v>
      </c>
      <c r="B99" s="767"/>
      <c r="C99" s="767"/>
      <c r="D99" s="767"/>
      <c r="E99" s="767"/>
      <c r="F99" s="767"/>
      <c r="G99" s="767"/>
      <c r="H99" s="767"/>
      <c r="I99" s="767"/>
      <c r="J99" s="767"/>
      <c r="K99" s="767"/>
      <c r="L99" s="767"/>
    </row>
    <row r="100" spans="1:12" ht="12.75" customHeight="1">
      <c r="A100" s="514"/>
      <c r="B100" s="515"/>
      <c r="C100" s="515"/>
      <c r="D100" s="515"/>
      <c r="E100" s="515"/>
    </row>
    <row r="101" spans="1:12" ht="17.25" customHeight="1">
      <c r="A101" s="765" t="s">
        <v>182</v>
      </c>
      <c r="B101" s="765"/>
      <c r="C101" s="765"/>
      <c r="D101" s="765"/>
      <c r="E101" s="765"/>
      <c r="F101" s="765"/>
      <c r="G101" s="765"/>
      <c r="H101" s="765"/>
      <c r="I101" s="765"/>
      <c r="J101" s="765"/>
      <c r="K101" s="765"/>
      <c r="L101" s="765"/>
    </row>
    <row r="102" spans="1:12" ht="12.75" customHeight="1">
      <c r="A102" s="516"/>
      <c r="B102" s="513"/>
      <c r="C102" s="513"/>
      <c r="D102" s="513"/>
      <c r="E102" s="513"/>
    </row>
    <row r="103" spans="1:12" ht="12.75" customHeight="1">
      <c r="A103" s="764" t="s">
        <v>183</v>
      </c>
      <c r="B103" s="764"/>
      <c r="C103" s="764"/>
      <c r="D103" s="764"/>
      <c r="E103" s="764"/>
    </row>
    <row r="104" spans="1:12" ht="12.75" customHeight="1">
      <c r="A104" s="656"/>
      <c r="B104" s="656"/>
      <c r="C104" s="656"/>
      <c r="D104" s="656"/>
      <c r="E104" s="656"/>
    </row>
    <row r="105" spans="1:12" ht="15.75" customHeight="1">
      <c r="A105" s="765" t="s">
        <v>628</v>
      </c>
      <c r="B105" s="765"/>
      <c r="C105" s="765"/>
      <c r="D105" s="765"/>
      <c r="E105" s="765"/>
      <c r="F105" s="765"/>
      <c r="G105" s="765"/>
      <c r="H105" s="765"/>
      <c r="I105" s="765"/>
      <c r="J105" s="765"/>
      <c r="K105" s="765"/>
      <c r="L105" s="765"/>
    </row>
    <row r="106" spans="1:12" ht="12.75" customHeight="1">
      <c r="A106" s="513"/>
      <c r="B106" s="513"/>
      <c r="C106" s="513"/>
      <c r="D106" s="513"/>
      <c r="E106" s="513"/>
    </row>
    <row r="107" spans="1:12" ht="15" customHeight="1">
      <c r="A107" s="765" t="s">
        <v>184</v>
      </c>
      <c r="B107" s="765"/>
      <c r="C107" s="765"/>
      <c r="D107" s="765"/>
      <c r="E107" s="765"/>
      <c r="F107" s="765"/>
      <c r="G107" s="765"/>
      <c r="H107" s="765"/>
      <c r="I107" s="765"/>
      <c r="J107" s="765"/>
      <c r="K107" s="765"/>
      <c r="L107" s="765"/>
    </row>
    <row r="108" spans="1:12" ht="12.75" customHeight="1">
      <c r="A108" s="513"/>
      <c r="B108" s="513"/>
      <c r="C108" s="513"/>
      <c r="D108" s="513"/>
      <c r="E108" s="513"/>
    </row>
    <row r="109" spans="1:12" ht="27" customHeight="1">
      <c r="A109" s="765" t="s">
        <v>185</v>
      </c>
      <c r="B109" s="765"/>
      <c r="C109" s="765"/>
      <c r="D109" s="765"/>
      <c r="E109" s="765"/>
      <c r="F109" s="765"/>
      <c r="G109" s="765"/>
      <c r="H109" s="765"/>
      <c r="I109" s="765"/>
      <c r="J109" s="765"/>
      <c r="K109" s="765"/>
      <c r="L109" s="765"/>
    </row>
    <row r="110" spans="1:12" ht="12.75" customHeight="1">
      <c r="A110" s="516"/>
      <c r="B110" s="513"/>
      <c r="C110" s="513"/>
      <c r="D110" s="513"/>
      <c r="E110" s="513"/>
    </row>
    <row r="111" spans="1:12" ht="15" customHeight="1">
      <c r="A111" s="765" t="s">
        <v>186</v>
      </c>
      <c r="B111" s="765"/>
      <c r="C111" s="765"/>
      <c r="D111" s="765"/>
      <c r="E111" s="765"/>
      <c r="F111" s="765"/>
      <c r="G111" s="765"/>
      <c r="H111" s="765"/>
      <c r="I111" s="765"/>
      <c r="J111" s="765"/>
      <c r="K111" s="765"/>
      <c r="L111" s="765"/>
    </row>
    <row r="112" spans="1:12" ht="12.75" customHeight="1">
      <c r="A112" s="517"/>
      <c r="B112" s="513"/>
      <c r="C112" s="513"/>
      <c r="D112" s="513"/>
      <c r="E112" s="513"/>
    </row>
    <row r="113" spans="1:12" ht="19.5" customHeight="1">
      <c r="A113" s="764" t="s">
        <v>187</v>
      </c>
      <c r="B113" s="764"/>
      <c r="C113" s="764"/>
      <c r="D113" s="764"/>
      <c r="E113" s="764"/>
    </row>
    <row r="114" spans="1:12" ht="12.75" customHeight="1">
      <c r="A114" s="517"/>
      <c r="B114" s="513"/>
      <c r="C114" s="513"/>
      <c r="D114" s="513"/>
      <c r="E114" s="513"/>
    </row>
    <row r="115" spans="1:12" ht="13.5" customHeight="1">
      <c r="A115" s="765" t="s">
        <v>188</v>
      </c>
      <c r="B115" s="765"/>
      <c r="C115" s="765"/>
      <c r="D115" s="765"/>
      <c r="E115" s="765"/>
      <c r="F115" s="765"/>
      <c r="G115" s="765"/>
      <c r="H115" s="765"/>
      <c r="I115" s="765"/>
      <c r="J115" s="765"/>
      <c r="K115" s="765"/>
      <c r="L115" s="765"/>
    </row>
    <row r="116" spans="1:12" ht="12" customHeight="1">
      <c r="A116" s="661"/>
      <c r="B116" s="661"/>
      <c r="C116" s="661"/>
      <c r="D116" s="661"/>
      <c r="E116" s="661"/>
      <c r="F116" s="661"/>
      <c r="G116" s="661"/>
      <c r="H116" s="661"/>
      <c r="I116" s="661"/>
      <c r="J116" s="661"/>
      <c r="K116" s="661"/>
      <c r="L116" s="661"/>
    </row>
    <row r="117" spans="1:12" ht="22.5" customHeight="1">
      <c r="A117" s="765" t="s">
        <v>636</v>
      </c>
      <c r="B117" s="765"/>
      <c r="C117" s="765"/>
      <c r="D117" s="765"/>
      <c r="E117" s="765"/>
      <c r="F117" s="765"/>
      <c r="G117" s="765"/>
      <c r="H117" s="765"/>
      <c r="I117" s="765"/>
      <c r="J117" s="765"/>
      <c r="K117" s="765"/>
      <c r="L117" s="765"/>
    </row>
    <row r="118" spans="1:12" ht="12.75" customHeight="1">
      <c r="A118" s="517"/>
      <c r="B118" s="513"/>
      <c r="C118" s="513"/>
      <c r="D118" s="513"/>
      <c r="E118" s="513"/>
    </row>
    <row r="119" spans="1:12" ht="24.75" customHeight="1">
      <c r="A119" s="765" t="s">
        <v>189</v>
      </c>
      <c r="B119" s="765"/>
      <c r="C119" s="765"/>
      <c r="D119" s="765"/>
      <c r="E119" s="765"/>
      <c r="F119" s="765"/>
      <c r="G119" s="765"/>
      <c r="H119" s="765"/>
      <c r="I119" s="765"/>
      <c r="J119" s="765"/>
      <c r="K119" s="765"/>
      <c r="L119" s="765"/>
    </row>
    <row r="120" spans="1:12" ht="12.75" customHeight="1">
      <c r="A120" s="517"/>
      <c r="B120" s="513"/>
      <c r="C120" s="513"/>
      <c r="D120" s="513"/>
      <c r="E120" s="513"/>
    </row>
    <row r="121" spans="1:12" ht="16.5" customHeight="1">
      <c r="A121" s="764" t="s">
        <v>190</v>
      </c>
      <c r="B121" s="764"/>
      <c r="C121" s="764"/>
      <c r="D121" s="764"/>
      <c r="E121" s="764"/>
    </row>
    <row r="122" spans="1:12" ht="12.75" customHeight="1">
      <c r="A122" s="657"/>
      <c r="B122" s="513"/>
      <c r="C122" s="513"/>
      <c r="D122" s="513"/>
      <c r="E122" s="513"/>
    </row>
    <row r="123" spans="1:12" ht="21.75" customHeight="1">
      <c r="A123" s="518" t="s">
        <v>179</v>
      </c>
      <c r="B123" s="513"/>
      <c r="C123" s="513"/>
      <c r="D123" s="513"/>
      <c r="E123" s="513"/>
    </row>
    <row r="124" spans="1:12" ht="12.75" customHeight="1">
      <c r="A124" s="517" t="s">
        <v>180</v>
      </c>
      <c r="B124" s="513"/>
      <c r="C124" s="513"/>
      <c r="D124" s="513"/>
      <c r="E124" s="513"/>
    </row>
    <row r="125" spans="1:12" customFormat="1"/>
    <row r="126" spans="1:12" customFormat="1" ht="47.25" customHeight="1">
      <c r="A126" s="762" t="s">
        <v>631</v>
      </c>
      <c r="B126" s="762"/>
      <c r="C126" s="762"/>
      <c r="D126" s="762"/>
      <c r="E126" s="762"/>
      <c r="F126" s="762"/>
      <c r="G126" s="762"/>
      <c r="H126" s="762"/>
      <c r="I126" s="762"/>
      <c r="J126" s="762"/>
      <c r="K126" s="762"/>
      <c r="L126" s="762"/>
    </row>
    <row r="127" spans="1:12" customFormat="1">
      <c r="J127" s="193"/>
      <c r="K127" s="193"/>
    </row>
    <row r="128" spans="1:12" customFormat="1" ht="23.25" customHeight="1">
      <c r="A128" s="763" t="s">
        <v>632</v>
      </c>
      <c r="B128" s="763"/>
      <c r="C128" s="763"/>
      <c r="D128" s="763"/>
      <c r="E128" s="763"/>
      <c r="F128" s="763"/>
      <c r="G128" s="763"/>
      <c r="H128" s="763"/>
      <c r="I128" s="763"/>
      <c r="J128" s="763"/>
      <c r="K128" s="763"/>
      <c r="L128" s="763"/>
    </row>
    <row r="129" spans="1:12" customFormat="1">
      <c r="J129" s="193"/>
      <c r="K129" s="193"/>
    </row>
    <row r="130" spans="1:12" customFormat="1" ht="21" customHeight="1">
      <c r="A130" s="761" t="s">
        <v>633</v>
      </c>
      <c r="B130" s="762"/>
      <c r="C130" s="762"/>
      <c r="D130" s="762"/>
      <c r="E130" s="762"/>
      <c r="F130" s="762"/>
      <c r="G130" s="762"/>
      <c r="H130" s="762"/>
      <c r="I130" s="762"/>
      <c r="J130" s="762"/>
      <c r="K130" s="762"/>
      <c r="L130" s="762"/>
    </row>
  </sheetData>
  <mergeCells count="16">
    <mergeCell ref="A130:L130"/>
    <mergeCell ref="A97:L97"/>
    <mergeCell ref="A99:L99"/>
    <mergeCell ref="A101:L101"/>
    <mergeCell ref="A105:L105"/>
    <mergeCell ref="A107:L107"/>
    <mergeCell ref="A109:L109"/>
    <mergeCell ref="A111:L111"/>
    <mergeCell ref="A115:L115"/>
    <mergeCell ref="A117:L117"/>
    <mergeCell ref="A119:L119"/>
    <mergeCell ref="A126:L126"/>
    <mergeCell ref="A128:L128"/>
    <mergeCell ref="A121:E121"/>
    <mergeCell ref="A113:E113"/>
    <mergeCell ref="A103:E103"/>
  </mergeCells>
  <pageMargins left="0.70866141732283472" right="0.70866141732283472" top="0.74803149606299213" bottom="0.74803149606299213" header="0.31496062992125984" footer="0.31496062992125984"/>
  <pageSetup paperSize="9" scale="56" fitToHeight="2" orientation="landscape" r:id="rId1"/>
  <headerFooter differentOddEven="1">
    <oddHeader>&amp;RLes groupements à ficalité propre en 2016</oddHeader>
    <oddFooter>&amp;LDirection Générale des Collectivité Locale / DESL&amp;C11&amp;RMise en ligne : juillet 2018</oddFooter>
    <evenHeader>&amp;RLes groupements à fiscalité propre en 2016</evenHeader>
    <evenFooter>&amp;LDirection Générale de Collectivités Locales / DESL&amp;C12&amp;RMise en ligne : juillet 2018</evenFooter>
  </headerFooter>
  <rowBreaks count="1" manualBreakCount="1">
    <brk id="56" max="12" man="1"/>
  </rowBreaks>
  <tableParts count="1">
    <tablePart r:id="rId2"/>
  </tableParts>
</worksheet>
</file>

<file path=xl/worksheets/sheet9.xml><?xml version="1.0" encoding="utf-8"?>
<worksheet xmlns="http://schemas.openxmlformats.org/spreadsheetml/2006/main" xmlns:r="http://schemas.openxmlformats.org/officeDocument/2006/relationships">
  <sheetPr>
    <pageSetUpPr fitToPage="1"/>
  </sheetPr>
  <dimension ref="A1:R92"/>
  <sheetViews>
    <sheetView zoomScaleNormal="100" workbookViewId="0">
      <selection activeCell="C15" sqref="C15"/>
    </sheetView>
  </sheetViews>
  <sheetFormatPr baseColWidth="10" defaultRowHeight="12.75"/>
  <cols>
    <col min="1" max="1" width="73.85546875" customWidth="1"/>
    <col min="2" max="9" width="12.7109375" customWidth="1"/>
    <col min="10" max="11" width="16.28515625" customWidth="1"/>
    <col min="12" max="12" width="12.7109375" customWidth="1"/>
  </cols>
  <sheetData>
    <row r="1" spans="1:12" ht="19.5" customHeight="1">
      <c r="A1" s="9" t="s">
        <v>584</v>
      </c>
    </row>
    <row r="2" spans="1:12" ht="12.75" customHeight="1" thickBot="1">
      <c r="A2" s="203"/>
      <c r="L2" s="19" t="s">
        <v>174</v>
      </c>
    </row>
    <row r="3" spans="1:12" ht="12.75" customHeight="1">
      <c r="A3" s="17" t="s">
        <v>336</v>
      </c>
      <c r="B3" s="531" t="s">
        <v>37</v>
      </c>
      <c r="C3" s="531" t="s">
        <v>38</v>
      </c>
      <c r="D3" s="531" t="s">
        <v>39</v>
      </c>
      <c r="E3" s="531" t="s">
        <v>104</v>
      </c>
      <c r="F3" s="531" t="s">
        <v>105</v>
      </c>
      <c r="G3" s="531" t="s">
        <v>106</v>
      </c>
      <c r="H3" s="531" t="s">
        <v>377</v>
      </c>
      <c r="I3" s="532">
        <v>300000</v>
      </c>
      <c r="J3" s="533" t="s">
        <v>400</v>
      </c>
      <c r="K3" s="533" t="s">
        <v>400</v>
      </c>
      <c r="L3" s="533" t="s">
        <v>69</v>
      </c>
    </row>
    <row r="4" spans="1:12" ht="12.75" customHeight="1">
      <c r="A4" s="16" t="s">
        <v>170</v>
      </c>
      <c r="B4" s="534" t="s">
        <v>710</v>
      </c>
      <c r="C4" s="534" t="s">
        <v>40</v>
      </c>
      <c r="D4" s="534" t="s">
        <v>40</v>
      </c>
      <c r="E4" s="534" t="s">
        <v>40</v>
      </c>
      <c r="F4" s="534" t="s">
        <v>40</v>
      </c>
      <c r="G4" s="534" t="s">
        <v>40</v>
      </c>
      <c r="H4" s="534" t="s">
        <v>40</v>
      </c>
      <c r="I4" s="534" t="s">
        <v>42</v>
      </c>
      <c r="J4" s="535" t="s">
        <v>397</v>
      </c>
      <c r="K4" s="535" t="s">
        <v>398</v>
      </c>
      <c r="L4" s="535" t="s">
        <v>120</v>
      </c>
    </row>
    <row r="5" spans="1:12" ht="12.75" customHeight="1" thickBot="1">
      <c r="A5" s="196" t="s">
        <v>73</v>
      </c>
      <c r="B5" s="536" t="s">
        <v>42</v>
      </c>
      <c r="C5" s="536" t="s">
        <v>43</v>
      </c>
      <c r="D5" s="536" t="s">
        <v>41</v>
      </c>
      <c r="E5" s="536" t="s">
        <v>107</v>
      </c>
      <c r="F5" s="536" t="s">
        <v>108</v>
      </c>
      <c r="G5" s="536" t="s">
        <v>109</v>
      </c>
      <c r="H5" s="536" t="s">
        <v>378</v>
      </c>
      <c r="I5" s="536" t="s">
        <v>110</v>
      </c>
      <c r="J5" s="537" t="s">
        <v>109</v>
      </c>
      <c r="K5" s="537" t="s">
        <v>110</v>
      </c>
      <c r="L5" s="537" t="s">
        <v>374</v>
      </c>
    </row>
    <row r="6" spans="1:12" ht="12.75" customHeight="1">
      <c r="A6" s="202"/>
    </row>
    <row r="7" spans="1:12" ht="13.5" customHeight="1">
      <c r="A7" s="338" t="s">
        <v>130</v>
      </c>
      <c r="B7" s="519" t="s">
        <v>93</v>
      </c>
      <c r="C7" s="519" t="s">
        <v>93</v>
      </c>
      <c r="D7" s="519" t="s">
        <v>93</v>
      </c>
      <c r="E7" s="519" t="s">
        <v>93</v>
      </c>
      <c r="F7" s="519" t="s">
        <v>93</v>
      </c>
      <c r="G7" s="519">
        <v>587.83313596100004</v>
      </c>
      <c r="H7" s="519">
        <v>522.31211517500003</v>
      </c>
      <c r="I7" s="519">
        <v>449.44620491799998</v>
      </c>
      <c r="J7" s="520">
        <v>587.83313596100004</v>
      </c>
      <c r="K7" s="520">
        <v>456.29714510000002</v>
      </c>
      <c r="L7" s="520">
        <v>457.34731895499999</v>
      </c>
    </row>
    <row r="8" spans="1:12" ht="13.5" customHeight="1">
      <c r="A8" s="339" t="s">
        <v>131</v>
      </c>
      <c r="B8" s="521" t="s">
        <v>93</v>
      </c>
      <c r="C8" s="521" t="s">
        <v>93</v>
      </c>
      <c r="D8" s="521" t="s">
        <v>93</v>
      </c>
      <c r="E8" s="521" t="s">
        <v>93</v>
      </c>
      <c r="F8" s="521" t="s">
        <v>93</v>
      </c>
      <c r="G8" s="521">
        <v>211.34753613300001</v>
      </c>
      <c r="H8" s="521">
        <v>112.350389853</v>
      </c>
      <c r="I8" s="521">
        <v>106.89706643700001</v>
      </c>
      <c r="J8" s="335">
        <v>211.34753613300001</v>
      </c>
      <c r="K8" s="335">
        <v>107.40979443800001</v>
      </c>
      <c r="L8" s="335">
        <v>108.239625864</v>
      </c>
    </row>
    <row r="9" spans="1:12" ht="13.5" customHeight="1">
      <c r="A9" s="341" t="s">
        <v>132</v>
      </c>
      <c r="B9" s="522" t="s">
        <v>93</v>
      </c>
      <c r="C9" s="522" t="s">
        <v>93</v>
      </c>
      <c r="D9" s="522" t="s">
        <v>93</v>
      </c>
      <c r="E9" s="522" t="s">
        <v>93</v>
      </c>
      <c r="F9" s="522" t="s">
        <v>93</v>
      </c>
      <c r="G9" s="522">
        <v>254.484984449</v>
      </c>
      <c r="H9" s="522">
        <v>219.946623929</v>
      </c>
      <c r="I9" s="522">
        <v>140.149213156</v>
      </c>
      <c r="J9" s="523">
        <v>254.484984449</v>
      </c>
      <c r="K9" s="523">
        <v>147.65186132100001</v>
      </c>
      <c r="L9" s="523">
        <v>148.50480926399999</v>
      </c>
    </row>
    <row r="10" spans="1:12" ht="13.5" customHeight="1">
      <c r="A10" s="339" t="s">
        <v>133</v>
      </c>
      <c r="B10" s="521" t="s">
        <v>93</v>
      </c>
      <c r="C10" s="521" t="s">
        <v>93</v>
      </c>
      <c r="D10" s="521" t="s">
        <v>93</v>
      </c>
      <c r="E10" s="521" t="s">
        <v>93</v>
      </c>
      <c r="F10" s="521" t="s">
        <v>93</v>
      </c>
      <c r="G10" s="521">
        <v>22.059323332000002</v>
      </c>
      <c r="H10" s="521">
        <v>21.960111179999998</v>
      </c>
      <c r="I10" s="521">
        <v>24.174771037999999</v>
      </c>
      <c r="J10" s="335">
        <v>22.059323332000002</v>
      </c>
      <c r="K10" s="335">
        <v>23.966546064999999</v>
      </c>
      <c r="L10" s="335">
        <v>23.951318937</v>
      </c>
    </row>
    <row r="11" spans="1:12" ht="13.5" customHeight="1">
      <c r="A11" s="341" t="s">
        <v>134</v>
      </c>
      <c r="B11" s="522" t="s">
        <v>93</v>
      </c>
      <c r="C11" s="522" t="s">
        <v>93</v>
      </c>
      <c r="D11" s="522" t="s">
        <v>93</v>
      </c>
      <c r="E11" s="522" t="s">
        <v>93</v>
      </c>
      <c r="F11" s="522" t="s">
        <v>93</v>
      </c>
      <c r="G11" s="522">
        <v>79.499020543</v>
      </c>
      <c r="H11" s="522">
        <v>126.50499657100001</v>
      </c>
      <c r="I11" s="522">
        <v>157.95911081</v>
      </c>
      <c r="J11" s="523">
        <v>79.499020543</v>
      </c>
      <c r="K11" s="523">
        <v>155.00175730500001</v>
      </c>
      <c r="L11" s="523">
        <v>154.398948905</v>
      </c>
    </row>
    <row r="12" spans="1:12" ht="13.5" customHeight="1">
      <c r="A12" s="339" t="s">
        <v>135</v>
      </c>
      <c r="B12" s="521" t="s">
        <v>93</v>
      </c>
      <c r="C12" s="521" t="s">
        <v>93</v>
      </c>
      <c r="D12" s="521" t="s">
        <v>93</v>
      </c>
      <c r="E12" s="521" t="s">
        <v>93</v>
      </c>
      <c r="F12" s="521" t="s">
        <v>93</v>
      </c>
      <c r="G12" s="521">
        <v>20.442271504000001</v>
      </c>
      <c r="H12" s="521">
        <v>41.549993641</v>
      </c>
      <c r="I12" s="521">
        <v>20.266043477</v>
      </c>
      <c r="J12" s="335">
        <v>20.442271504000001</v>
      </c>
      <c r="K12" s="335">
        <v>22.267185971</v>
      </c>
      <c r="L12" s="335">
        <v>22.252615985999999</v>
      </c>
    </row>
    <row r="13" spans="1:12" ht="13.5" customHeight="1">
      <c r="A13" s="345" t="s">
        <v>136</v>
      </c>
      <c r="B13" s="524" t="s">
        <v>93</v>
      </c>
      <c r="C13" s="524" t="s">
        <v>93</v>
      </c>
      <c r="D13" s="524" t="s">
        <v>93</v>
      </c>
      <c r="E13" s="524" t="s">
        <v>93</v>
      </c>
      <c r="F13" s="524" t="s">
        <v>93</v>
      </c>
      <c r="G13" s="524">
        <v>679.35691977500005</v>
      </c>
      <c r="H13" s="524">
        <v>664.36644650400001</v>
      </c>
      <c r="I13" s="524">
        <v>558.60481589100004</v>
      </c>
      <c r="J13" s="525">
        <v>679.35691977500005</v>
      </c>
      <c r="K13" s="525">
        <v>568.54865111200002</v>
      </c>
      <c r="L13" s="525">
        <v>569.43333632899999</v>
      </c>
    </row>
    <row r="14" spans="1:12" ht="13.5" customHeight="1">
      <c r="A14" s="339" t="s">
        <v>71</v>
      </c>
      <c r="B14" s="521" t="s">
        <v>93</v>
      </c>
      <c r="C14" s="521" t="s">
        <v>93</v>
      </c>
      <c r="D14" s="521" t="s">
        <v>93</v>
      </c>
      <c r="E14" s="521" t="s">
        <v>93</v>
      </c>
      <c r="F14" s="521" t="s">
        <v>93</v>
      </c>
      <c r="G14" s="521">
        <v>347.14694199100001</v>
      </c>
      <c r="H14" s="521">
        <v>357.20228376900002</v>
      </c>
      <c r="I14" s="521">
        <v>261.745693824</v>
      </c>
      <c r="J14" s="335">
        <v>347.14694199100001</v>
      </c>
      <c r="K14" s="335">
        <v>270.720636775</v>
      </c>
      <c r="L14" s="335">
        <v>271.33081887899999</v>
      </c>
    </row>
    <row r="15" spans="1:12" ht="13.5" customHeight="1">
      <c r="A15" s="341" t="s">
        <v>137</v>
      </c>
      <c r="B15" s="522" t="s">
        <v>93</v>
      </c>
      <c r="C15" s="522" t="s">
        <v>93</v>
      </c>
      <c r="D15" s="522" t="s">
        <v>93</v>
      </c>
      <c r="E15" s="522" t="s">
        <v>93</v>
      </c>
      <c r="F15" s="522" t="s">
        <v>93</v>
      </c>
      <c r="G15" s="522">
        <v>260.17517060500001</v>
      </c>
      <c r="H15" s="522">
        <v>313.57854562699998</v>
      </c>
      <c r="I15" s="522">
        <v>162.09947855799999</v>
      </c>
      <c r="J15" s="523">
        <v>260.17517060500001</v>
      </c>
      <c r="K15" s="523">
        <v>176.341721928</v>
      </c>
      <c r="L15" s="523">
        <v>177.01104212999999</v>
      </c>
    </row>
    <row r="16" spans="1:12" ht="13.5" customHeight="1">
      <c r="A16" s="603" t="s">
        <v>138</v>
      </c>
      <c r="B16" s="604" t="s">
        <v>93</v>
      </c>
      <c r="C16" s="604" t="s">
        <v>93</v>
      </c>
      <c r="D16" s="604" t="s">
        <v>93</v>
      </c>
      <c r="E16" s="604" t="s">
        <v>93</v>
      </c>
      <c r="F16" s="604" t="s">
        <v>93</v>
      </c>
      <c r="G16" s="604">
        <v>86.971771386</v>
      </c>
      <c r="H16" s="604">
        <v>43.623738142999997</v>
      </c>
      <c r="I16" s="604">
        <v>99.646215265999999</v>
      </c>
      <c r="J16" s="394">
        <v>86.971771386</v>
      </c>
      <c r="K16" s="394">
        <v>94.378914847000004</v>
      </c>
      <c r="L16" s="394">
        <v>94.319776748999999</v>
      </c>
    </row>
    <row r="17" spans="1:12" ht="13.5" customHeight="1">
      <c r="A17" s="605" t="s">
        <v>139</v>
      </c>
      <c r="B17" s="606" t="s">
        <v>93</v>
      </c>
      <c r="C17" s="606" t="s">
        <v>93</v>
      </c>
      <c r="D17" s="606" t="s">
        <v>93</v>
      </c>
      <c r="E17" s="606" t="s">
        <v>93</v>
      </c>
      <c r="F17" s="606" t="s">
        <v>93</v>
      </c>
      <c r="G17" s="606">
        <v>202.43234756000001</v>
      </c>
      <c r="H17" s="606">
        <v>192.141485991</v>
      </c>
      <c r="I17" s="606">
        <v>215.26253224199999</v>
      </c>
      <c r="J17" s="607">
        <v>202.43234756000001</v>
      </c>
      <c r="K17" s="607">
        <v>213.08866377300001</v>
      </c>
      <c r="L17" s="607">
        <v>213.00358451400001</v>
      </c>
    </row>
    <row r="18" spans="1:12" ht="13.5" customHeight="1">
      <c r="A18" s="603" t="s">
        <v>140</v>
      </c>
      <c r="B18" s="604" t="s">
        <v>93</v>
      </c>
      <c r="C18" s="604" t="s">
        <v>93</v>
      </c>
      <c r="D18" s="604" t="s">
        <v>93</v>
      </c>
      <c r="E18" s="604" t="s">
        <v>93</v>
      </c>
      <c r="F18" s="604" t="s">
        <v>93</v>
      </c>
      <c r="G18" s="604">
        <v>156.641763153</v>
      </c>
      <c r="H18" s="604">
        <v>140.66896216500001</v>
      </c>
      <c r="I18" s="604">
        <v>186.64141137300001</v>
      </c>
      <c r="J18" s="394">
        <v>156.641763153</v>
      </c>
      <c r="K18" s="394">
        <v>182.31902661999999</v>
      </c>
      <c r="L18" s="394">
        <v>182.114021202</v>
      </c>
    </row>
    <row r="19" spans="1:12" ht="13.5" customHeight="1">
      <c r="A19" s="624" t="s">
        <v>141</v>
      </c>
      <c r="B19" s="625" t="s">
        <v>93</v>
      </c>
      <c r="C19" s="625" t="s">
        <v>93</v>
      </c>
      <c r="D19" s="625" t="s">
        <v>93</v>
      </c>
      <c r="E19" s="625" t="s">
        <v>93</v>
      </c>
      <c r="F19" s="625" t="s">
        <v>93</v>
      </c>
      <c r="G19" s="625">
        <v>8.8063380470000006</v>
      </c>
      <c r="H19" s="625">
        <v>0.15529859500000001</v>
      </c>
      <c r="I19" s="625">
        <v>0.37018058700000001</v>
      </c>
      <c r="J19" s="626">
        <v>8.8063380470000006</v>
      </c>
      <c r="K19" s="626">
        <v>0.34997712399999997</v>
      </c>
      <c r="L19" s="626">
        <v>0.41749209999999998</v>
      </c>
    </row>
    <row r="20" spans="1:12" ht="13.5" customHeight="1">
      <c r="A20" s="603" t="s">
        <v>142</v>
      </c>
      <c r="B20" s="604" t="s">
        <v>93</v>
      </c>
      <c r="C20" s="604" t="s">
        <v>93</v>
      </c>
      <c r="D20" s="604" t="s">
        <v>93</v>
      </c>
      <c r="E20" s="604" t="s">
        <v>93</v>
      </c>
      <c r="F20" s="604" t="s">
        <v>93</v>
      </c>
      <c r="G20" s="604">
        <v>36.984246360999997</v>
      </c>
      <c r="H20" s="604">
        <v>51.317225231000002</v>
      </c>
      <c r="I20" s="604">
        <v>28.250940282999998</v>
      </c>
      <c r="J20" s="394">
        <v>36.984246360999997</v>
      </c>
      <c r="K20" s="394">
        <v>30.419660028999999</v>
      </c>
      <c r="L20" s="394">
        <v>30.472071211999999</v>
      </c>
    </row>
    <row r="21" spans="1:12" ht="13.5" customHeight="1">
      <c r="A21" s="624" t="s">
        <v>143</v>
      </c>
      <c r="B21" s="625" t="s">
        <v>93</v>
      </c>
      <c r="C21" s="625" t="s">
        <v>93</v>
      </c>
      <c r="D21" s="625" t="s">
        <v>93</v>
      </c>
      <c r="E21" s="625" t="s">
        <v>93</v>
      </c>
      <c r="F21" s="625" t="s">
        <v>93</v>
      </c>
      <c r="G21" s="625">
        <v>28.487052024</v>
      </c>
      <c r="H21" s="625">
        <v>9.8972727559999996</v>
      </c>
      <c r="I21" s="625">
        <v>5.7329551539999999</v>
      </c>
      <c r="J21" s="626">
        <v>28.487052024</v>
      </c>
      <c r="K21" s="626">
        <v>6.124489284</v>
      </c>
      <c r="L21" s="626">
        <v>6.3030303710000002</v>
      </c>
    </row>
    <row r="22" spans="1:12" ht="13.5" customHeight="1">
      <c r="A22" s="603" t="s">
        <v>144</v>
      </c>
      <c r="B22" s="604" t="s">
        <v>93</v>
      </c>
      <c r="C22" s="604" t="s">
        <v>93</v>
      </c>
      <c r="D22" s="604" t="s">
        <v>93</v>
      </c>
      <c r="E22" s="604" t="s">
        <v>93</v>
      </c>
      <c r="F22" s="604" t="s">
        <v>93</v>
      </c>
      <c r="G22" s="604">
        <v>74.956735318</v>
      </c>
      <c r="H22" s="604">
        <v>87.537102752999999</v>
      </c>
      <c r="I22" s="604">
        <v>49.530345124999997</v>
      </c>
      <c r="J22" s="394">
        <v>74.956735318</v>
      </c>
      <c r="K22" s="394">
        <v>53.103786012999997</v>
      </c>
      <c r="L22" s="394">
        <v>53.278258381999997</v>
      </c>
    </row>
    <row r="23" spans="1:12" ht="13.5" customHeight="1">
      <c r="A23" s="627" t="s">
        <v>145</v>
      </c>
      <c r="B23" s="628" t="s">
        <v>93</v>
      </c>
      <c r="C23" s="628" t="s">
        <v>93</v>
      </c>
      <c r="D23" s="628" t="s">
        <v>93</v>
      </c>
      <c r="E23" s="628" t="s">
        <v>93</v>
      </c>
      <c r="F23" s="628" t="s">
        <v>93</v>
      </c>
      <c r="G23" s="628">
        <v>26.333842881999999</v>
      </c>
      <c r="H23" s="628">
        <v>17.588301233999999</v>
      </c>
      <c r="I23" s="628">
        <v>26.333289543999999</v>
      </c>
      <c r="J23" s="629">
        <v>26.333842881999999</v>
      </c>
      <c r="K23" s="629">
        <v>25.511075265999999</v>
      </c>
      <c r="L23" s="629">
        <v>25.517644184000002</v>
      </c>
    </row>
    <row r="24" spans="1:12" ht="13.5" customHeight="1">
      <c r="A24" s="611" t="s">
        <v>146</v>
      </c>
      <c r="B24" s="612" t="s">
        <v>93</v>
      </c>
      <c r="C24" s="612" t="s">
        <v>93</v>
      </c>
      <c r="D24" s="612" t="s">
        <v>93</v>
      </c>
      <c r="E24" s="612" t="s">
        <v>93</v>
      </c>
      <c r="F24" s="612" t="s">
        <v>93</v>
      </c>
      <c r="G24" s="612">
        <v>91.523783813999998</v>
      </c>
      <c r="H24" s="612">
        <v>142.05433132900001</v>
      </c>
      <c r="I24" s="612">
        <v>109.15861097200001</v>
      </c>
      <c r="J24" s="378">
        <v>91.523783813999998</v>
      </c>
      <c r="K24" s="378">
        <v>112.25150601199999</v>
      </c>
      <c r="L24" s="378">
        <v>112.08601737399999</v>
      </c>
    </row>
    <row r="25" spans="1:12" ht="13.5" customHeight="1">
      <c r="A25" s="630" t="s">
        <v>147</v>
      </c>
      <c r="B25" s="631" t="s">
        <v>93</v>
      </c>
      <c r="C25" s="631" t="s">
        <v>93</v>
      </c>
      <c r="D25" s="631" t="s">
        <v>93</v>
      </c>
      <c r="E25" s="631" t="s">
        <v>93</v>
      </c>
      <c r="F25" s="631" t="s">
        <v>93</v>
      </c>
      <c r="G25" s="631">
        <v>57.893174772999998</v>
      </c>
      <c r="H25" s="631">
        <v>67.741200645999996</v>
      </c>
      <c r="I25" s="631">
        <v>62.232885004000003</v>
      </c>
      <c r="J25" s="632">
        <v>57.893174772999998</v>
      </c>
      <c r="K25" s="632">
        <v>62.750783441000003</v>
      </c>
      <c r="L25" s="632">
        <v>62.712000644</v>
      </c>
    </row>
    <row r="26" spans="1:12" ht="13.5" customHeight="1">
      <c r="A26" s="611" t="s">
        <v>148</v>
      </c>
      <c r="B26" s="612" t="s">
        <v>93</v>
      </c>
      <c r="C26" s="612" t="s">
        <v>93</v>
      </c>
      <c r="D26" s="612" t="s">
        <v>93</v>
      </c>
      <c r="E26" s="612" t="s">
        <v>93</v>
      </c>
      <c r="F26" s="612" t="s">
        <v>93</v>
      </c>
      <c r="G26" s="612">
        <v>129.776527665</v>
      </c>
      <c r="H26" s="612">
        <v>223.013650582</v>
      </c>
      <c r="I26" s="612">
        <v>162.56834123100001</v>
      </c>
      <c r="J26" s="378">
        <v>129.776527665</v>
      </c>
      <c r="K26" s="378">
        <v>168.25148163399999</v>
      </c>
      <c r="L26" s="378">
        <v>167.944300379</v>
      </c>
    </row>
    <row r="27" spans="1:12" ht="13.5" customHeight="1">
      <c r="A27" s="624" t="s">
        <v>149</v>
      </c>
      <c r="B27" s="625" t="s">
        <v>93</v>
      </c>
      <c r="C27" s="625" t="s">
        <v>93</v>
      </c>
      <c r="D27" s="625" t="s">
        <v>93</v>
      </c>
      <c r="E27" s="625" t="s">
        <v>93</v>
      </c>
      <c r="F27" s="625" t="s">
        <v>93</v>
      </c>
      <c r="G27" s="625">
        <v>104.673041152</v>
      </c>
      <c r="H27" s="625">
        <v>145.91526983599999</v>
      </c>
      <c r="I27" s="625">
        <v>103.24431508000001</v>
      </c>
      <c r="J27" s="626">
        <v>104.673041152</v>
      </c>
      <c r="K27" s="626">
        <v>107.256289369</v>
      </c>
      <c r="L27" s="626">
        <v>107.235664902</v>
      </c>
    </row>
    <row r="28" spans="1:12" ht="13.5" customHeight="1">
      <c r="A28" s="603" t="s">
        <v>150</v>
      </c>
      <c r="B28" s="604" t="s">
        <v>93</v>
      </c>
      <c r="C28" s="604" t="s">
        <v>93</v>
      </c>
      <c r="D28" s="604" t="s">
        <v>93</v>
      </c>
      <c r="E28" s="604" t="s">
        <v>93</v>
      </c>
      <c r="F28" s="604" t="s">
        <v>93</v>
      </c>
      <c r="G28" s="604">
        <v>16.75504025</v>
      </c>
      <c r="H28" s="604">
        <v>52.192631243000001</v>
      </c>
      <c r="I28" s="604">
        <v>41.082784236000002</v>
      </c>
      <c r="J28" s="394">
        <v>16.75504025</v>
      </c>
      <c r="K28" s="394">
        <v>42.127345362</v>
      </c>
      <c r="L28" s="394">
        <v>41.924774710000001</v>
      </c>
    </row>
    <row r="29" spans="1:12" ht="13.5" customHeight="1">
      <c r="A29" s="624" t="s">
        <v>151</v>
      </c>
      <c r="B29" s="625" t="s">
        <v>93</v>
      </c>
      <c r="C29" s="625" t="s">
        <v>93</v>
      </c>
      <c r="D29" s="625" t="s">
        <v>93</v>
      </c>
      <c r="E29" s="625" t="s">
        <v>93</v>
      </c>
      <c r="F29" s="625" t="s">
        <v>93</v>
      </c>
      <c r="G29" s="625">
        <v>8.3484462639999997</v>
      </c>
      <c r="H29" s="625">
        <v>24.905749502999999</v>
      </c>
      <c r="I29" s="625">
        <v>18.241241914</v>
      </c>
      <c r="J29" s="626">
        <v>8.3484462639999997</v>
      </c>
      <c r="K29" s="626">
        <v>18.867846903</v>
      </c>
      <c r="L29" s="626">
        <v>18.783860767</v>
      </c>
    </row>
    <row r="30" spans="1:12" ht="13.5" customHeight="1">
      <c r="A30" s="611" t="s">
        <v>152</v>
      </c>
      <c r="B30" s="612" t="s">
        <v>93</v>
      </c>
      <c r="C30" s="612" t="s">
        <v>93</v>
      </c>
      <c r="D30" s="612" t="s">
        <v>93</v>
      </c>
      <c r="E30" s="612" t="s">
        <v>93</v>
      </c>
      <c r="F30" s="612" t="s">
        <v>93</v>
      </c>
      <c r="G30" s="612">
        <v>47.084795092</v>
      </c>
      <c r="H30" s="612">
        <v>89.669726897999993</v>
      </c>
      <c r="I30" s="612">
        <v>57.909715466000002</v>
      </c>
      <c r="J30" s="378">
        <v>47.084795092</v>
      </c>
      <c r="K30" s="378">
        <v>60.895829792000001</v>
      </c>
      <c r="L30" s="378">
        <v>60.785563488000001</v>
      </c>
    </row>
    <row r="31" spans="1:12" ht="13.5" customHeight="1">
      <c r="A31" s="624" t="s">
        <v>153</v>
      </c>
      <c r="B31" s="625" t="s">
        <v>93</v>
      </c>
      <c r="C31" s="625" t="s">
        <v>93</v>
      </c>
      <c r="D31" s="625" t="s">
        <v>93</v>
      </c>
      <c r="E31" s="625" t="s">
        <v>93</v>
      </c>
      <c r="F31" s="625" t="s">
        <v>93</v>
      </c>
      <c r="G31" s="625">
        <v>11.527499151000001</v>
      </c>
      <c r="H31" s="625">
        <v>18.260558453000002</v>
      </c>
      <c r="I31" s="625">
        <v>13.377706428</v>
      </c>
      <c r="J31" s="626">
        <v>11.527499151000001</v>
      </c>
      <c r="K31" s="626">
        <v>13.836798025</v>
      </c>
      <c r="L31" s="626">
        <v>13.81836075</v>
      </c>
    </row>
    <row r="32" spans="1:12" ht="13.5" customHeight="1">
      <c r="A32" s="603" t="s">
        <v>154</v>
      </c>
      <c r="B32" s="604" t="s">
        <v>93</v>
      </c>
      <c r="C32" s="604" t="s">
        <v>93</v>
      </c>
      <c r="D32" s="604" t="s">
        <v>93</v>
      </c>
      <c r="E32" s="604" t="s">
        <v>93</v>
      </c>
      <c r="F32" s="604" t="s">
        <v>93</v>
      </c>
      <c r="G32" s="604">
        <v>26.608506508000001</v>
      </c>
      <c r="H32" s="604">
        <v>43.658313769000003</v>
      </c>
      <c r="I32" s="604">
        <v>32.087289153999997</v>
      </c>
      <c r="J32" s="394">
        <v>26.608506508000001</v>
      </c>
      <c r="K32" s="394">
        <v>33.175210751000002</v>
      </c>
      <c r="L32" s="394">
        <v>33.122782659000002</v>
      </c>
    </row>
    <row r="33" spans="1:18" ht="13.5" customHeight="1">
      <c r="A33" s="627" t="s">
        <v>155</v>
      </c>
      <c r="B33" s="628" t="s">
        <v>93</v>
      </c>
      <c r="C33" s="628" t="s">
        <v>93</v>
      </c>
      <c r="D33" s="628" t="s">
        <v>93</v>
      </c>
      <c r="E33" s="628" t="s">
        <v>93</v>
      </c>
      <c r="F33" s="628" t="s">
        <v>93</v>
      </c>
      <c r="G33" s="628">
        <v>8.948789433</v>
      </c>
      <c r="H33" s="628">
        <v>27.750854677</v>
      </c>
      <c r="I33" s="628">
        <v>12.444719884</v>
      </c>
      <c r="J33" s="629">
        <v>8.948789433</v>
      </c>
      <c r="K33" s="629">
        <v>13.883821015000001</v>
      </c>
      <c r="L33" s="629">
        <v>13.844420079000001</v>
      </c>
    </row>
    <row r="34" spans="1:18" ht="13.5" customHeight="1">
      <c r="A34" s="616" t="s">
        <v>156</v>
      </c>
      <c r="B34" s="612" t="s">
        <v>93</v>
      </c>
      <c r="C34" s="612" t="s">
        <v>93</v>
      </c>
      <c r="D34" s="612" t="s">
        <v>93</v>
      </c>
      <c r="E34" s="612" t="s">
        <v>93</v>
      </c>
      <c r="F34" s="612" t="s">
        <v>93</v>
      </c>
      <c r="G34" s="612">
        <v>717.60966362600004</v>
      </c>
      <c r="H34" s="612">
        <v>745.325765757</v>
      </c>
      <c r="I34" s="612">
        <v>612.01454614900001</v>
      </c>
      <c r="J34" s="378">
        <v>717.60966362600004</v>
      </c>
      <c r="K34" s="378">
        <v>624.54862673399998</v>
      </c>
      <c r="L34" s="378">
        <v>625.29161933499995</v>
      </c>
    </row>
    <row r="35" spans="1:18" ht="13.5" customHeight="1">
      <c r="A35" s="633" t="s">
        <v>157</v>
      </c>
      <c r="B35" s="634" t="s">
        <v>93</v>
      </c>
      <c r="C35" s="634" t="s">
        <v>93</v>
      </c>
      <c r="D35" s="634" t="s">
        <v>93</v>
      </c>
      <c r="E35" s="634" t="s">
        <v>93</v>
      </c>
      <c r="F35" s="634" t="s">
        <v>93</v>
      </c>
      <c r="G35" s="634">
        <v>726.44171486599998</v>
      </c>
      <c r="H35" s="634">
        <v>754.03617340200003</v>
      </c>
      <c r="I35" s="634">
        <v>616.51453135600002</v>
      </c>
      <c r="J35" s="635">
        <v>726.44171486599998</v>
      </c>
      <c r="K35" s="635">
        <v>629.44448090399999</v>
      </c>
      <c r="L35" s="635">
        <v>630.21889981699996</v>
      </c>
    </row>
    <row r="36" spans="1:18" ht="13.5" customHeight="1">
      <c r="A36" s="613" t="s">
        <v>158</v>
      </c>
      <c r="B36" s="614" t="s">
        <v>93</v>
      </c>
      <c r="C36" s="614" t="s">
        <v>93</v>
      </c>
      <c r="D36" s="614" t="s">
        <v>93</v>
      </c>
      <c r="E36" s="614" t="s">
        <v>93</v>
      </c>
      <c r="F36" s="614" t="s">
        <v>93</v>
      </c>
      <c r="G36" s="614">
        <v>8.8320512400000002</v>
      </c>
      <c r="H36" s="614">
        <v>8.7104076450000001</v>
      </c>
      <c r="I36" s="614">
        <v>4.4999852069999999</v>
      </c>
      <c r="J36" s="615">
        <v>8.8320512400000002</v>
      </c>
      <c r="K36" s="615">
        <v>4.8958541689999997</v>
      </c>
      <c r="L36" s="615">
        <v>4.9272804819999996</v>
      </c>
    </row>
    <row r="37" spans="1:18" ht="13.5" customHeight="1">
      <c r="A37" s="624" t="s">
        <v>159</v>
      </c>
      <c r="B37" s="625" t="s">
        <v>93</v>
      </c>
      <c r="C37" s="625" t="s">
        <v>93</v>
      </c>
      <c r="D37" s="625" t="s">
        <v>93</v>
      </c>
      <c r="E37" s="625" t="s">
        <v>93</v>
      </c>
      <c r="F37" s="625" t="s">
        <v>93</v>
      </c>
      <c r="G37" s="625">
        <v>33.630609041</v>
      </c>
      <c r="H37" s="625">
        <v>74.313130682999997</v>
      </c>
      <c r="I37" s="625">
        <v>46.925725968000002</v>
      </c>
      <c r="J37" s="626">
        <v>33.630609041</v>
      </c>
      <c r="K37" s="626">
        <v>49.500722570999997</v>
      </c>
      <c r="L37" s="626">
        <v>49.374016730000001</v>
      </c>
    </row>
    <row r="38" spans="1:18" ht="13.5" customHeight="1">
      <c r="A38" s="603" t="s">
        <v>160</v>
      </c>
      <c r="B38" s="604" t="s">
        <v>93</v>
      </c>
      <c r="C38" s="604" t="s">
        <v>93</v>
      </c>
      <c r="D38" s="604" t="s">
        <v>93</v>
      </c>
      <c r="E38" s="604" t="s">
        <v>93</v>
      </c>
      <c r="F38" s="604" t="s">
        <v>93</v>
      </c>
      <c r="G38" s="604">
        <v>55.614563523999998</v>
      </c>
      <c r="H38" s="604">
        <v>73.140655897000002</v>
      </c>
      <c r="I38" s="604">
        <v>49.733577558</v>
      </c>
      <c r="J38" s="394">
        <v>55.614563523999998</v>
      </c>
      <c r="K38" s="394">
        <v>51.934339107</v>
      </c>
      <c r="L38" s="394">
        <v>51.963721753000002</v>
      </c>
    </row>
    <row r="39" spans="1:18" ht="13.5" customHeight="1">
      <c r="A39" s="627" t="s">
        <v>161</v>
      </c>
      <c r="B39" s="628" t="s">
        <v>93</v>
      </c>
      <c r="C39" s="628" t="s">
        <v>93</v>
      </c>
      <c r="D39" s="628" t="s">
        <v>93</v>
      </c>
      <c r="E39" s="628" t="s">
        <v>93</v>
      </c>
      <c r="F39" s="628" t="s">
        <v>93</v>
      </c>
      <c r="G39" s="628">
        <v>21.983954484000002</v>
      </c>
      <c r="H39" s="628">
        <v>-1.172474786</v>
      </c>
      <c r="I39" s="628">
        <v>2.8078515899999998</v>
      </c>
      <c r="J39" s="629">
        <v>21.983954484000002</v>
      </c>
      <c r="K39" s="629">
        <v>2.4336165360000002</v>
      </c>
      <c r="L39" s="629">
        <v>2.589705022</v>
      </c>
    </row>
    <row r="40" spans="1:18" ht="13.5" customHeight="1">
      <c r="A40" s="616" t="s">
        <v>162</v>
      </c>
      <c r="B40" s="612" t="s">
        <v>93</v>
      </c>
      <c r="C40" s="612" t="s">
        <v>93</v>
      </c>
      <c r="D40" s="612" t="s">
        <v>93</v>
      </c>
      <c r="E40" s="612" t="s">
        <v>93</v>
      </c>
      <c r="F40" s="612" t="s">
        <v>93</v>
      </c>
      <c r="G40" s="612">
        <v>751.240272667</v>
      </c>
      <c r="H40" s="612">
        <v>819.63889644000005</v>
      </c>
      <c r="I40" s="612">
        <v>658.94027211699995</v>
      </c>
      <c r="J40" s="378">
        <v>751.240272667</v>
      </c>
      <c r="K40" s="378">
        <v>674.04934930599995</v>
      </c>
      <c r="L40" s="378">
        <v>674.66563606499994</v>
      </c>
    </row>
    <row r="41" spans="1:18" ht="13.5" customHeight="1">
      <c r="A41" s="633" t="s">
        <v>163</v>
      </c>
      <c r="B41" s="634" t="s">
        <v>93</v>
      </c>
      <c r="C41" s="634" t="s">
        <v>93</v>
      </c>
      <c r="D41" s="634" t="s">
        <v>93</v>
      </c>
      <c r="E41" s="634" t="s">
        <v>93</v>
      </c>
      <c r="F41" s="634" t="s">
        <v>93</v>
      </c>
      <c r="G41" s="634">
        <v>782.05627839099998</v>
      </c>
      <c r="H41" s="634">
        <v>827.17682929800003</v>
      </c>
      <c r="I41" s="634">
        <v>666.248108914</v>
      </c>
      <c r="J41" s="635">
        <v>782.05627839099998</v>
      </c>
      <c r="K41" s="635">
        <v>681.37882001000003</v>
      </c>
      <c r="L41" s="635">
        <v>682.18262157000004</v>
      </c>
    </row>
    <row r="42" spans="1:18" ht="13.5" customHeight="1">
      <c r="A42" s="608" t="s">
        <v>164</v>
      </c>
      <c r="B42" s="609" t="s">
        <v>93</v>
      </c>
      <c r="C42" s="609" t="s">
        <v>93</v>
      </c>
      <c r="D42" s="609" t="s">
        <v>93</v>
      </c>
      <c r="E42" s="609" t="s">
        <v>93</v>
      </c>
      <c r="F42" s="609" t="s">
        <v>93</v>
      </c>
      <c r="G42" s="609">
        <v>30.816005724</v>
      </c>
      <c r="H42" s="609">
        <v>7.5379328589999997</v>
      </c>
      <c r="I42" s="609">
        <v>7.3078367980000003</v>
      </c>
      <c r="J42" s="610">
        <v>30.816005724</v>
      </c>
      <c r="K42" s="610">
        <v>7.3294707050000003</v>
      </c>
      <c r="L42" s="610">
        <v>7.5169855050000001</v>
      </c>
    </row>
    <row r="43" spans="1:18" s="7" customFormat="1" ht="13.5" customHeight="1">
      <c r="A43" s="636" t="s">
        <v>246</v>
      </c>
      <c r="B43" s="631" t="s">
        <v>93</v>
      </c>
      <c r="C43" s="631" t="s">
        <v>93</v>
      </c>
      <c r="D43" s="631" t="s">
        <v>93</v>
      </c>
      <c r="E43" s="631" t="s">
        <v>93</v>
      </c>
      <c r="F43" s="631" t="s">
        <v>93</v>
      </c>
      <c r="G43" s="631">
        <v>592.36395539800003</v>
      </c>
      <c r="H43" s="631">
        <v>793.68906925700003</v>
      </c>
      <c r="I43" s="631">
        <v>573.59343519100003</v>
      </c>
      <c r="J43" s="632">
        <v>592.36395539800003</v>
      </c>
      <c r="K43" s="632">
        <v>594.28709039800003</v>
      </c>
      <c r="L43" s="632">
        <v>594.27173622700002</v>
      </c>
    </row>
    <row r="44" spans="1:18" ht="13.5" customHeight="1">
      <c r="A44" s="611" t="s">
        <v>165</v>
      </c>
      <c r="B44" s="604"/>
      <c r="C44" s="604"/>
      <c r="D44" s="604"/>
      <c r="E44" s="604"/>
      <c r="F44" s="604"/>
      <c r="G44" s="604"/>
      <c r="H44" s="604"/>
      <c r="I44" s="604"/>
      <c r="J44" s="618"/>
      <c r="K44" s="618"/>
      <c r="L44" s="618"/>
    </row>
    <row r="45" spans="1:18" ht="13.5" customHeight="1">
      <c r="A45" s="341" t="s">
        <v>392</v>
      </c>
      <c r="B45" s="522" t="s">
        <v>93</v>
      </c>
      <c r="C45" s="522" t="s">
        <v>93</v>
      </c>
      <c r="D45" s="522" t="s">
        <v>93</v>
      </c>
      <c r="E45" s="522" t="s">
        <v>93</v>
      </c>
      <c r="F45" s="522" t="s">
        <v>93</v>
      </c>
      <c r="G45" s="522">
        <v>587.48029729999996</v>
      </c>
      <c r="H45" s="522">
        <v>519.51907421199996</v>
      </c>
      <c r="I45" s="522">
        <v>449.44620491799998</v>
      </c>
      <c r="J45" s="523">
        <v>587.48029729999996</v>
      </c>
      <c r="K45" s="523">
        <v>456.034540042</v>
      </c>
      <c r="L45" s="523">
        <v>457.08399347900001</v>
      </c>
      <c r="N45" s="7"/>
      <c r="O45" s="7"/>
      <c r="P45" s="7"/>
      <c r="Q45" s="7"/>
      <c r="R45" s="7"/>
    </row>
    <row r="46" spans="1:18" ht="13.5" customHeight="1">
      <c r="A46" s="339" t="s">
        <v>509</v>
      </c>
      <c r="B46" s="521" t="s">
        <v>93</v>
      </c>
      <c r="C46" s="521" t="s">
        <v>93</v>
      </c>
      <c r="D46" s="521" t="s">
        <v>93</v>
      </c>
      <c r="E46" s="521" t="s">
        <v>93</v>
      </c>
      <c r="F46" s="521" t="s">
        <v>93</v>
      </c>
      <c r="G46" s="521">
        <v>301.26164109699999</v>
      </c>
      <c r="H46" s="521">
        <v>451.098289153</v>
      </c>
      <c r="I46" s="521">
        <v>439.58283396299998</v>
      </c>
      <c r="J46" s="335">
        <v>301.26164109699999</v>
      </c>
      <c r="K46" s="335">
        <v>440.66553085599998</v>
      </c>
      <c r="L46" s="335">
        <v>439.55254026400002</v>
      </c>
    </row>
    <row r="47" spans="1:18" ht="13.5" customHeight="1">
      <c r="A47" s="341" t="s">
        <v>393</v>
      </c>
      <c r="B47" s="522" t="s">
        <v>93</v>
      </c>
      <c r="C47" s="522" t="s">
        <v>93</v>
      </c>
      <c r="D47" s="522" t="s">
        <v>93</v>
      </c>
      <c r="E47" s="522" t="s">
        <v>93</v>
      </c>
      <c r="F47" s="522" t="s">
        <v>93</v>
      </c>
      <c r="G47" s="522">
        <v>260.17517060500001</v>
      </c>
      <c r="H47" s="522">
        <v>313.57854562699998</v>
      </c>
      <c r="I47" s="522">
        <v>162.09947855799999</v>
      </c>
      <c r="J47" s="523">
        <v>260.17517060500001</v>
      </c>
      <c r="K47" s="523">
        <v>176.341721928</v>
      </c>
      <c r="L47" s="523">
        <v>177.01104212999999</v>
      </c>
    </row>
    <row r="48" spans="1:18" ht="13.5" customHeight="1">
      <c r="A48" s="339" t="s">
        <v>394</v>
      </c>
      <c r="B48" s="521" t="s">
        <v>93</v>
      </c>
      <c r="C48" s="521" t="s">
        <v>93</v>
      </c>
      <c r="D48" s="521" t="s">
        <v>93</v>
      </c>
      <c r="E48" s="521" t="s">
        <v>93</v>
      </c>
      <c r="F48" s="521" t="s">
        <v>93</v>
      </c>
      <c r="G48" s="521">
        <v>679.35691977500005</v>
      </c>
      <c r="H48" s="521">
        <v>664.36644650400001</v>
      </c>
      <c r="I48" s="521">
        <v>558.60481589100004</v>
      </c>
      <c r="J48" s="335">
        <v>679.35691977500005</v>
      </c>
      <c r="K48" s="335">
        <v>568.54865111200002</v>
      </c>
      <c r="L48" s="335">
        <v>569.43333632899999</v>
      </c>
    </row>
    <row r="49" spans="1:12" ht="13.5" customHeight="1">
      <c r="A49" s="341" t="s">
        <v>510</v>
      </c>
      <c r="B49" s="522" t="s">
        <v>93</v>
      </c>
      <c r="C49" s="522" t="s">
        <v>93</v>
      </c>
      <c r="D49" s="522" t="s">
        <v>93</v>
      </c>
      <c r="E49" s="522" t="s">
        <v>93</v>
      </c>
      <c r="F49" s="522" t="s">
        <v>93</v>
      </c>
      <c r="G49" s="522">
        <v>105.025879812</v>
      </c>
      <c r="H49" s="522">
        <v>155.87417432399999</v>
      </c>
      <c r="I49" s="522">
        <v>107.873634923</v>
      </c>
      <c r="J49" s="523">
        <v>105.025879812</v>
      </c>
      <c r="K49" s="523">
        <v>112.386703146</v>
      </c>
      <c r="L49" s="523">
        <v>112.327934864</v>
      </c>
    </row>
    <row r="50" spans="1:12" ht="13.5" customHeight="1">
      <c r="A50" s="600" t="s">
        <v>395</v>
      </c>
      <c r="B50" s="601" t="s">
        <v>93</v>
      </c>
      <c r="C50" s="601" t="s">
        <v>93</v>
      </c>
      <c r="D50" s="601" t="s">
        <v>93</v>
      </c>
      <c r="E50" s="601" t="s">
        <v>93</v>
      </c>
      <c r="F50" s="601" t="s">
        <v>93</v>
      </c>
      <c r="G50" s="601">
        <v>592.36395539800003</v>
      </c>
      <c r="H50" s="601">
        <v>793.68906925700003</v>
      </c>
      <c r="I50" s="601">
        <v>573.59343519100003</v>
      </c>
      <c r="J50" s="602">
        <v>592.36395539800003</v>
      </c>
      <c r="K50" s="602">
        <v>594.28709039800003</v>
      </c>
      <c r="L50" s="602">
        <v>594.27173622700002</v>
      </c>
    </row>
    <row r="51" spans="1:12" ht="13.5" customHeight="1">
      <c r="A51" s="627" t="s">
        <v>511</v>
      </c>
      <c r="B51" s="628" t="s">
        <v>93</v>
      </c>
      <c r="C51" s="628" t="s">
        <v>93</v>
      </c>
      <c r="D51" s="628" t="s">
        <v>93</v>
      </c>
      <c r="E51" s="628" t="s">
        <v>93</v>
      </c>
      <c r="F51" s="628" t="s">
        <v>93</v>
      </c>
      <c r="G51" s="628">
        <v>156.641763153</v>
      </c>
      <c r="H51" s="628">
        <v>140.66896216500001</v>
      </c>
      <c r="I51" s="628">
        <v>186.64141137300001</v>
      </c>
      <c r="J51" s="629">
        <v>156.641763153</v>
      </c>
      <c r="K51" s="629">
        <v>182.31902661999999</v>
      </c>
      <c r="L51" s="629">
        <v>182.114021202</v>
      </c>
    </row>
    <row r="52" spans="1:12" ht="12.75" customHeight="1">
      <c r="A52" s="22" t="s">
        <v>251</v>
      </c>
    </row>
    <row r="53" spans="1:12" s="467" customFormat="1">
      <c r="A53" s="218" t="s">
        <v>729</v>
      </c>
    </row>
    <row r="54" spans="1:12" s="467" customFormat="1">
      <c r="A54" s="218" t="s">
        <v>583</v>
      </c>
    </row>
    <row r="55" spans="1:12">
      <c r="A55" s="244" t="s">
        <v>260</v>
      </c>
      <c r="B55" s="197"/>
      <c r="C55" s="197"/>
      <c r="D55" s="197"/>
      <c r="E55" s="197"/>
      <c r="F55" s="212"/>
      <c r="G55" s="197"/>
      <c r="H55" s="197"/>
      <c r="I55" s="212"/>
      <c r="J55" s="197"/>
      <c r="K55" s="197"/>
      <c r="L55" s="197"/>
    </row>
    <row r="56" spans="1:12">
      <c r="A56" s="244" t="s">
        <v>339</v>
      </c>
      <c r="B56" s="3"/>
      <c r="C56" s="3"/>
      <c r="D56" s="3"/>
      <c r="E56" s="3"/>
      <c r="F56" s="213"/>
      <c r="G56" s="3"/>
      <c r="H56" s="3"/>
      <c r="I56" s="3"/>
      <c r="J56" s="3"/>
      <c r="K56" s="3"/>
      <c r="L56" s="3"/>
    </row>
    <row r="58" spans="1:12" s="467" customFormat="1" ht="12.75" customHeight="1">
      <c r="A58" s="512" t="s">
        <v>177</v>
      </c>
      <c r="B58" s="513"/>
      <c r="C58" s="513"/>
      <c r="D58" s="513"/>
      <c r="E58" s="513"/>
    </row>
    <row r="59" spans="1:12" s="467" customFormat="1" ht="24.75" customHeight="1">
      <c r="A59" s="766" t="s">
        <v>178</v>
      </c>
      <c r="B59" s="766"/>
      <c r="C59" s="766"/>
      <c r="D59" s="766"/>
      <c r="E59" s="766"/>
      <c r="F59" s="766"/>
      <c r="G59" s="766"/>
      <c r="H59" s="766"/>
      <c r="I59" s="766"/>
      <c r="J59" s="766"/>
      <c r="K59" s="766"/>
      <c r="L59" s="766"/>
    </row>
    <row r="60" spans="1:12" s="467" customFormat="1" ht="12.75" customHeight="1">
      <c r="A60" s="514"/>
      <c r="B60" s="515"/>
      <c r="C60" s="515"/>
      <c r="D60" s="515"/>
      <c r="E60" s="515"/>
    </row>
    <row r="61" spans="1:12" s="467" customFormat="1" ht="24.75" customHeight="1">
      <c r="A61" s="767" t="s">
        <v>181</v>
      </c>
      <c r="B61" s="767"/>
      <c r="C61" s="767"/>
      <c r="D61" s="767"/>
      <c r="E61" s="767"/>
      <c r="F61" s="767"/>
      <c r="G61" s="767"/>
      <c r="H61" s="767"/>
      <c r="I61" s="767"/>
      <c r="J61" s="767"/>
      <c r="K61" s="767"/>
      <c r="L61" s="767"/>
    </row>
    <row r="62" spans="1:12" s="467" customFormat="1" ht="12.75" customHeight="1">
      <c r="A62" s="514"/>
      <c r="B62" s="515"/>
      <c r="C62" s="515"/>
      <c r="D62" s="515"/>
      <c r="E62" s="515"/>
    </row>
    <row r="63" spans="1:12" s="467" customFormat="1" ht="17.25" customHeight="1">
      <c r="A63" s="765" t="s">
        <v>182</v>
      </c>
      <c r="B63" s="765"/>
      <c r="C63" s="765"/>
      <c r="D63" s="765"/>
      <c r="E63" s="765"/>
      <c r="F63" s="765"/>
      <c r="G63" s="765"/>
      <c r="H63" s="765"/>
      <c r="I63" s="765"/>
      <c r="J63" s="765"/>
      <c r="K63" s="765"/>
      <c r="L63" s="765"/>
    </row>
    <row r="64" spans="1:12" s="467" customFormat="1" ht="12.75" customHeight="1">
      <c r="A64" s="516"/>
      <c r="B64" s="513"/>
      <c r="C64" s="513"/>
      <c r="D64" s="513"/>
      <c r="E64" s="513"/>
    </row>
    <row r="65" spans="1:12" s="467" customFormat="1" ht="12.75" customHeight="1">
      <c r="A65" s="764" t="s">
        <v>183</v>
      </c>
      <c r="B65" s="764"/>
      <c r="C65" s="764"/>
      <c r="D65" s="764"/>
      <c r="E65" s="764"/>
    </row>
    <row r="66" spans="1:12" s="467" customFormat="1" ht="12.75" customHeight="1">
      <c r="A66" s="656"/>
      <c r="B66" s="656"/>
      <c r="C66" s="656"/>
      <c r="D66" s="656"/>
      <c r="E66" s="656"/>
    </row>
    <row r="67" spans="1:12" s="467" customFormat="1" ht="15.75" customHeight="1">
      <c r="A67" s="765" t="s">
        <v>628</v>
      </c>
      <c r="B67" s="765"/>
      <c r="C67" s="765"/>
      <c r="D67" s="765"/>
      <c r="E67" s="765"/>
      <c r="F67" s="765"/>
      <c r="G67" s="765"/>
      <c r="H67" s="765"/>
      <c r="I67" s="765"/>
      <c r="J67" s="765"/>
      <c r="K67" s="765"/>
      <c r="L67" s="765"/>
    </row>
    <row r="68" spans="1:12" s="467" customFormat="1" ht="12.75" customHeight="1">
      <c r="A68" s="513"/>
      <c r="B68" s="513"/>
      <c r="C68" s="513"/>
      <c r="D68" s="513"/>
      <c r="E68" s="513"/>
    </row>
    <row r="69" spans="1:12" s="467" customFormat="1" ht="15" customHeight="1">
      <c r="A69" s="765" t="s">
        <v>184</v>
      </c>
      <c r="B69" s="765"/>
      <c r="C69" s="765"/>
      <c r="D69" s="765"/>
      <c r="E69" s="765"/>
      <c r="F69" s="765"/>
      <c r="G69" s="765"/>
      <c r="H69" s="765"/>
      <c r="I69" s="765"/>
      <c r="J69" s="765"/>
      <c r="K69" s="765"/>
      <c r="L69" s="765"/>
    </row>
    <row r="70" spans="1:12" s="467" customFormat="1" ht="12.75" customHeight="1">
      <c r="A70" s="513"/>
      <c r="B70" s="513"/>
      <c r="C70" s="513"/>
      <c r="D70" s="513"/>
      <c r="E70" s="513"/>
    </row>
    <row r="71" spans="1:12" s="467" customFormat="1" ht="27" customHeight="1">
      <c r="A71" s="765" t="s">
        <v>185</v>
      </c>
      <c r="B71" s="765"/>
      <c r="C71" s="765"/>
      <c r="D71" s="765"/>
      <c r="E71" s="765"/>
      <c r="F71" s="765"/>
      <c r="G71" s="765"/>
      <c r="H71" s="765"/>
      <c r="I71" s="765"/>
      <c r="J71" s="765"/>
      <c r="K71" s="765"/>
      <c r="L71" s="765"/>
    </row>
    <row r="72" spans="1:12" s="467" customFormat="1" ht="12.75" customHeight="1">
      <c r="A72" s="516"/>
      <c r="B72" s="513"/>
      <c r="C72" s="513"/>
      <c r="D72" s="513"/>
      <c r="E72" s="513"/>
    </row>
    <row r="73" spans="1:12" s="467" customFormat="1" ht="15" customHeight="1">
      <c r="A73" s="765" t="s">
        <v>186</v>
      </c>
      <c r="B73" s="765"/>
      <c r="C73" s="765"/>
      <c r="D73" s="765"/>
      <c r="E73" s="765"/>
      <c r="F73" s="765"/>
      <c r="G73" s="765"/>
      <c r="H73" s="765"/>
      <c r="I73" s="765"/>
      <c r="J73" s="765"/>
      <c r="K73" s="765"/>
      <c r="L73" s="765"/>
    </row>
    <row r="74" spans="1:12" s="467" customFormat="1" ht="12.75" customHeight="1">
      <c r="A74" s="517"/>
      <c r="B74" s="513"/>
      <c r="C74" s="513"/>
      <c r="D74" s="513"/>
      <c r="E74" s="513"/>
    </row>
    <row r="75" spans="1:12" s="467" customFormat="1" ht="19.5" customHeight="1">
      <c r="A75" s="764" t="s">
        <v>187</v>
      </c>
      <c r="B75" s="764"/>
      <c r="C75" s="764"/>
      <c r="D75" s="764"/>
      <c r="E75" s="764"/>
    </row>
    <row r="76" spans="1:12" s="467" customFormat="1" ht="12.75" customHeight="1">
      <c r="A76" s="517"/>
      <c r="B76" s="513"/>
      <c r="C76" s="513"/>
      <c r="D76" s="513"/>
      <c r="E76" s="513"/>
    </row>
    <row r="77" spans="1:12" s="467" customFormat="1" ht="13.5" customHeight="1">
      <c r="A77" s="765" t="s">
        <v>188</v>
      </c>
      <c r="B77" s="765"/>
      <c r="C77" s="765"/>
      <c r="D77" s="765"/>
      <c r="E77" s="765"/>
      <c r="F77" s="765"/>
      <c r="G77" s="765"/>
      <c r="H77" s="765"/>
      <c r="I77" s="765"/>
      <c r="J77" s="765"/>
      <c r="K77" s="765"/>
      <c r="L77" s="765"/>
    </row>
    <row r="78" spans="1:12" s="467" customFormat="1" ht="12" customHeight="1">
      <c r="A78" s="661"/>
      <c r="B78" s="661"/>
      <c r="C78" s="661"/>
      <c r="D78" s="661"/>
      <c r="E78" s="661"/>
      <c r="F78" s="661"/>
      <c r="G78" s="661"/>
      <c r="H78" s="661"/>
      <c r="I78" s="661"/>
      <c r="J78" s="661"/>
      <c r="K78" s="661"/>
      <c r="L78" s="661"/>
    </row>
    <row r="79" spans="1:12" s="467" customFormat="1" ht="22.5" customHeight="1">
      <c r="A79" s="765" t="s">
        <v>636</v>
      </c>
      <c r="B79" s="765"/>
      <c r="C79" s="765"/>
      <c r="D79" s="765"/>
      <c r="E79" s="765"/>
      <c r="F79" s="765"/>
      <c r="G79" s="765"/>
      <c r="H79" s="765"/>
      <c r="I79" s="765"/>
      <c r="J79" s="765"/>
      <c r="K79" s="765"/>
      <c r="L79" s="765"/>
    </row>
    <row r="80" spans="1:12" s="467" customFormat="1" ht="12.75" customHeight="1">
      <c r="A80" s="517"/>
      <c r="B80" s="513"/>
      <c r="C80" s="513"/>
      <c r="D80" s="513"/>
      <c r="E80" s="513"/>
    </row>
    <row r="81" spans="1:12" s="467" customFormat="1" ht="24" customHeight="1">
      <c r="A81" s="765" t="s">
        <v>189</v>
      </c>
      <c r="B81" s="765"/>
      <c r="C81" s="765"/>
      <c r="D81" s="765"/>
      <c r="E81" s="765"/>
      <c r="F81" s="765"/>
      <c r="G81" s="765"/>
      <c r="H81" s="765"/>
      <c r="I81" s="765"/>
      <c r="J81" s="765"/>
      <c r="K81" s="765"/>
      <c r="L81" s="765"/>
    </row>
    <row r="82" spans="1:12" s="467" customFormat="1" ht="12.75" customHeight="1">
      <c r="A82" s="517"/>
      <c r="B82" s="513"/>
      <c r="C82" s="513"/>
      <c r="D82" s="513"/>
      <c r="E82" s="513"/>
    </row>
    <row r="83" spans="1:12" s="467" customFormat="1" ht="16.5" customHeight="1">
      <c r="A83" s="764" t="s">
        <v>190</v>
      </c>
      <c r="B83" s="764"/>
      <c r="C83" s="764"/>
      <c r="D83" s="764"/>
      <c r="E83" s="764"/>
    </row>
    <row r="84" spans="1:12" s="467" customFormat="1" ht="12.75" customHeight="1">
      <c r="A84" s="657"/>
      <c r="B84" s="513"/>
      <c r="C84" s="513"/>
      <c r="D84" s="513"/>
      <c r="E84" s="513"/>
    </row>
    <row r="85" spans="1:12" s="467" customFormat="1" ht="21.75" customHeight="1">
      <c r="A85" s="518" t="s">
        <v>179</v>
      </c>
      <c r="B85" s="513"/>
      <c r="C85" s="513"/>
      <c r="D85" s="513"/>
      <c r="E85" s="513"/>
    </row>
    <row r="86" spans="1:12" s="467" customFormat="1" ht="12.75" customHeight="1">
      <c r="A86" s="517" t="s">
        <v>180</v>
      </c>
      <c r="B86" s="513"/>
      <c r="C86" s="513"/>
      <c r="D86" s="513"/>
      <c r="E86" s="513"/>
    </row>
    <row r="88" spans="1:12" ht="47.25" customHeight="1">
      <c r="A88" s="762" t="s">
        <v>631</v>
      </c>
      <c r="B88" s="762"/>
      <c r="C88" s="762"/>
      <c r="D88" s="762"/>
      <c r="E88" s="762"/>
      <c r="F88" s="762"/>
      <c r="G88" s="762"/>
      <c r="H88" s="762"/>
      <c r="I88" s="762"/>
      <c r="J88" s="762"/>
      <c r="K88" s="762"/>
      <c r="L88" s="762"/>
    </row>
    <row r="89" spans="1:12">
      <c r="J89" s="193"/>
      <c r="K89" s="193"/>
    </row>
    <row r="90" spans="1:12" ht="23.25" customHeight="1">
      <c r="A90" s="763" t="s">
        <v>632</v>
      </c>
      <c r="B90" s="763"/>
      <c r="C90" s="763"/>
      <c r="D90" s="763"/>
      <c r="E90" s="763"/>
      <c r="F90" s="763"/>
      <c r="G90" s="763"/>
      <c r="H90" s="763"/>
      <c r="I90" s="763"/>
      <c r="J90" s="763"/>
      <c r="K90" s="763"/>
      <c r="L90" s="763"/>
    </row>
    <row r="91" spans="1:12">
      <c r="J91" s="193"/>
      <c r="K91" s="193"/>
    </row>
    <row r="92" spans="1:12" ht="21" customHeight="1">
      <c r="A92" s="761" t="s">
        <v>633</v>
      </c>
      <c r="B92" s="762"/>
      <c r="C92" s="762"/>
      <c r="D92" s="762"/>
      <c r="E92" s="762"/>
      <c r="F92" s="762"/>
      <c r="G92" s="762"/>
      <c r="H92" s="762"/>
      <c r="I92" s="762"/>
      <c r="J92" s="762"/>
      <c r="K92" s="762"/>
      <c r="L92" s="762"/>
    </row>
  </sheetData>
  <mergeCells count="16">
    <mergeCell ref="A88:L88"/>
    <mergeCell ref="A90:L90"/>
    <mergeCell ref="A92:L92"/>
    <mergeCell ref="A59:L59"/>
    <mergeCell ref="A61:L61"/>
    <mergeCell ref="A63:L63"/>
    <mergeCell ref="A67:L67"/>
    <mergeCell ref="A69:L69"/>
    <mergeCell ref="A71:L71"/>
    <mergeCell ref="A73:L73"/>
    <mergeCell ref="A77:L77"/>
    <mergeCell ref="A79:L79"/>
    <mergeCell ref="A81:L81"/>
    <mergeCell ref="A83:E83"/>
    <mergeCell ref="A65:E65"/>
    <mergeCell ref="A75:E75"/>
  </mergeCells>
  <pageMargins left="0.70866141732283472" right="0.70866141732283472" top="0.74803149606299213" bottom="0.74803149606299213" header="0.31496062992125984" footer="0.31496062992125984"/>
  <pageSetup paperSize="9" scale="60" orientation="landscape" r:id="rId1"/>
  <headerFooter>
    <oddHeader>&amp;RLes groupements à fiscalité propre en 2016</oddHeader>
    <oddFooter>&amp;LDirection Générale des Collectivités Locales / DESL&amp;C13&amp;RMise en ligne : juillet 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35</vt:i4>
      </vt:variant>
      <vt:variant>
        <vt:lpstr>Plages nommées</vt:lpstr>
      </vt:variant>
      <vt:variant>
        <vt:i4>33</vt:i4>
      </vt:variant>
    </vt:vector>
  </HeadingPairs>
  <TitlesOfParts>
    <vt:vector size="68" baseType="lpstr">
      <vt:lpstr>Index</vt:lpstr>
      <vt:lpstr>T 1.1</vt:lpstr>
      <vt:lpstr>T 1.2</vt:lpstr>
      <vt:lpstr>T 1.3</vt:lpstr>
      <vt:lpstr>T 2.1</vt:lpstr>
      <vt:lpstr>T 2.2</vt:lpstr>
      <vt:lpstr>T 2.3</vt:lpstr>
      <vt:lpstr>T 2.4</vt:lpstr>
      <vt:lpstr>T 2.5</vt:lpstr>
      <vt:lpstr>T 2.6</vt:lpstr>
      <vt:lpstr>T 2.7</vt:lpstr>
      <vt:lpstr>T 2.8</vt:lpstr>
      <vt:lpstr>T 2.9</vt:lpstr>
      <vt:lpstr>T 3.1</vt:lpstr>
      <vt:lpstr>T 3.2</vt:lpstr>
      <vt:lpstr>T 3.3</vt:lpstr>
      <vt:lpstr>T 3.4</vt:lpstr>
      <vt:lpstr>T 4.1</vt:lpstr>
      <vt:lpstr>T 4.2</vt:lpstr>
      <vt:lpstr>T 4.3</vt:lpstr>
      <vt:lpstr>T 4.4</vt:lpstr>
      <vt:lpstr>T 4.5</vt:lpstr>
      <vt:lpstr>T 4.6</vt:lpstr>
      <vt:lpstr>T 5.1</vt:lpstr>
      <vt:lpstr>T 5.2</vt:lpstr>
      <vt:lpstr>T 5.3</vt:lpstr>
      <vt:lpstr>T 5.4</vt:lpstr>
      <vt:lpstr>T 5.5</vt:lpstr>
      <vt:lpstr>T 5.6</vt:lpstr>
      <vt:lpstr>T 5.7</vt:lpstr>
      <vt:lpstr>T 5.8</vt:lpstr>
      <vt:lpstr>T 5.9</vt:lpstr>
      <vt:lpstr>Annexe 1</vt:lpstr>
      <vt:lpstr>Annexe 2</vt:lpstr>
      <vt:lpstr>Annexe 3</vt:lpstr>
      <vt:lpstr>'Annexe 1'!Zone_d_impression</vt:lpstr>
      <vt:lpstr>Index!Zone_d_impression</vt:lpstr>
      <vt:lpstr>'T 1.1'!Zone_d_impression</vt:lpstr>
      <vt:lpstr>'T 1.2'!Zone_d_impression</vt:lpstr>
      <vt:lpstr>'T 1.3'!Zone_d_impression</vt:lpstr>
      <vt:lpstr>'T 2.1'!Zone_d_impression</vt:lpstr>
      <vt:lpstr>'T 2.2'!Zone_d_impression</vt:lpstr>
      <vt:lpstr>'T 2.3'!Zone_d_impression</vt:lpstr>
      <vt:lpstr>'T 2.4'!Zone_d_impression</vt:lpstr>
      <vt:lpstr>'T 2.5'!Zone_d_impression</vt:lpstr>
      <vt:lpstr>'T 2.6'!Zone_d_impression</vt:lpstr>
      <vt:lpstr>'T 2.7'!Zone_d_impression</vt:lpstr>
      <vt:lpstr>'T 2.8'!Zone_d_impression</vt:lpstr>
      <vt:lpstr>'T 2.9'!Zone_d_impression</vt:lpstr>
      <vt:lpstr>'T 3.1'!Zone_d_impression</vt:lpstr>
      <vt:lpstr>'T 3.2'!Zone_d_impression</vt:lpstr>
      <vt:lpstr>'T 3.3'!Zone_d_impression</vt:lpstr>
      <vt:lpstr>'T 3.4'!Zone_d_impression</vt:lpstr>
      <vt:lpstr>'T 4.1'!Zone_d_impression</vt:lpstr>
      <vt:lpstr>'T 4.2'!Zone_d_impression</vt:lpstr>
      <vt:lpstr>'T 4.3'!Zone_d_impression</vt:lpstr>
      <vt:lpstr>'T 4.4'!Zone_d_impression</vt:lpstr>
      <vt:lpstr>'T 4.5'!Zone_d_impression</vt:lpstr>
      <vt:lpstr>'T 4.6'!Zone_d_impression</vt:lpstr>
      <vt:lpstr>'T 5.1'!Zone_d_impression</vt:lpstr>
      <vt:lpstr>'T 5.2'!Zone_d_impression</vt:lpstr>
      <vt:lpstr>'T 5.3'!Zone_d_impression</vt:lpstr>
      <vt:lpstr>'T 5.4'!Zone_d_impression</vt:lpstr>
      <vt:lpstr>'T 5.5'!Zone_d_impression</vt:lpstr>
      <vt:lpstr>'T 5.6'!Zone_d_impression</vt:lpstr>
      <vt:lpstr>'T 5.7'!Zone_d_impression</vt:lpstr>
      <vt:lpstr>'T 5.8'!Zone_d_impression</vt:lpstr>
      <vt:lpstr>'T 5.9'!Zone_d_impression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LEFORESTIER</dc:creator>
  <cp:lastModifiedBy>COSTIERGH</cp:lastModifiedBy>
  <cp:lastPrinted>2018-07-16T11:41:32Z</cp:lastPrinted>
  <dcterms:created xsi:type="dcterms:W3CDTF">2012-01-25T10:12:26Z</dcterms:created>
  <dcterms:modified xsi:type="dcterms:W3CDTF">2018-07-17T14:48:09Z</dcterms:modified>
</cp:coreProperties>
</file>