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8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ml.chartshapes+xml"/>
  <Override PartName="/xl/charts/chart13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8.xml" ContentType="application/vnd.openxmlformats-officedocument.drawingml.chartshapes+xml"/>
  <Override PartName="/xl/charts/chart15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9.xml" ContentType="application/vnd.openxmlformats-officedocument.drawing+xml"/>
  <Override PartName="/xl/charts/chart16.xml" ContentType="application/vnd.openxmlformats-officedocument.drawingml.chart+xml"/>
  <Override PartName="/xl/drawings/drawing20.xml" ContentType="application/vnd.openxmlformats-officedocument.drawing+xml"/>
  <Override PartName="/xl/charts/chart17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1.xml" ContentType="application/vnd.openxmlformats-officedocument.drawingml.chartshapes+xml"/>
  <Override PartName="/xl/charts/chart18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EspaceDESL\Publications\BIS\BIS_156_Finances régions 2015-2021\"/>
    </mc:Choice>
  </mc:AlternateContent>
  <bookViews>
    <workbookView xWindow="120" yWindow="90" windowWidth="20280" windowHeight="8250" firstSheet="9" activeTab="12"/>
  </bookViews>
  <sheets>
    <sheet name="G1 tx croiss" sheetId="1" r:id="rId1"/>
    <sheet name="G2 DF" sheetId="2" r:id="rId2"/>
    <sheet name="G3 RF" sheetId="4" r:id="rId3"/>
    <sheet name="G3 suppl" sheetId="6" r:id="rId4"/>
    <sheet name="G4 EB" sheetId="13" r:id="rId5"/>
    <sheet name="G5 G6 Inv et Fonds UE" sheetId="7" r:id="rId6"/>
    <sheet name="G7 Inv Fonction" sheetId="11" r:id="rId7"/>
    <sheet name="G8 G9 Soldes" sheetId="8" r:id="rId8"/>
    <sheet name="G10 G11 Délai desendettement" sheetId="14" r:id="rId9"/>
    <sheet name="G12 Cap Dés" sheetId="10" r:id="rId10"/>
    <sheet name="Enc Fusion Régions" sheetId="12" r:id="rId11"/>
    <sheet name="tab Agrégat région" sheetId="16" r:id="rId12"/>
    <sheet name="Tableau 2021" sheetId="15" r:id="rId13"/>
  </sheets>
  <definedNames>
    <definedName name="_xlnm.Print_Area" localSheetId="12">'Tableau 2021'!$A$1:$J$53</definedName>
  </definedNames>
  <calcPr calcId="152511"/>
</workbook>
</file>

<file path=xl/calcChain.xml><?xml version="1.0" encoding="utf-8"?>
<calcChain xmlns="http://schemas.openxmlformats.org/spreadsheetml/2006/main">
  <c r="J4" i="12" l="1"/>
  <c r="J3" i="12"/>
  <c r="J9" i="12"/>
  <c r="J8" i="12"/>
  <c r="J17" i="12"/>
  <c r="J16" i="12"/>
  <c r="K9" i="12"/>
  <c r="K8" i="12"/>
  <c r="J60" i="7" l="1"/>
  <c r="J59" i="7"/>
  <c r="J58" i="7"/>
  <c r="J57" i="7"/>
  <c r="J44" i="7"/>
  <c r="J45" i="7"/>
  <c r="J46" i="7"/>
  <c r="J43" i="7"/>
</calcChain>
</file>

<file path=xl/sharedStrings.xml><?xml version="1.0" encoding="utf-8"?>
<sst xmlns="http://schemas.openxmlformats.org/spreadsheetml/2006/main" count="348" uniqueCount="173">
  <si>
    <t>Dépenses de fonctionnement</t>
  </si>
  <si>
    <t>Recettes de fonctionnement</t>
  </si>
  <si>
    <t>Épargne 
brute</t>
  </si>
  <si>
    <t>Dépenses d'investissement (hors remboursements)</t>
  </si>
  <si>
    <t>Recettes d'investissement 
(hors emprunts)</t>
  </si>
  <si>
    <t>Encours 
de dette</t>
  </si>
  <si>
    <t>CVAE</t>
  </si>
  <si>
    <t>TICPE</t>
  </si>
  <si>
    <t>Autres</t>
  </si>
  <si>
    <t>Impôts et taxes</t>
  </si>
  <si>
    <t>Concours de l'État</t>
  </si>
  <si>
    <t>Subventions et participations</t>
  </si>
  <si>
    <t>Autres recettes</t>
  </si>
  <si>
    <t>Cartes grises</t>
  </si>
  <si>
    <t>Apprentissage</t>
  </si>
  <si>
    <t>Fraction de TVA</t>
  </si>
  <si>
    <t xml:space="preserve">Besoin de financement </t>
  </si>
  <si>
    <t>Flux net de dette</t>
  </si>
  <si>
    <t>CVAE et AC</t>
  </si>
  <si>
    <t>Champ : périmètre constant sur 2014-2019, c'est-à-dire hors Martinique, Guyane et Corse</t>
  </si>
  <si>
    <t>Impôts locaux</t>
  </si>
  <si>
    <t>Autres impôts et taxes</t>
  </si>
  <si>
    <t>Régions et CTU</t>
  </si>
  <si>
    <t>&lt; 8 ans</t>
  </si>
  <si>
    <t>8 à 12 ans</t>
  </si>
  <si>
    <t>&gt;12 ans</t>
  </si>
  <si>
    <t>Répartition des régions et CTU selon leur capacité de désendettement</t>
  </si>
  <si>
    <t>(Hors CTU pour constituer un périmètre constant sur la période)</t>
  </si>
  <si>
    <t>Graphique 3 Supplémentaire - Détail des "Impôts et taxes" des régions</t>
  </si>
  <si>
    <t>Achats et charges</t>
  </si>
  <si>
    <t>Frais de personnel</t>
  </si>
  <si>
    <t>Charges financières</t>
  </si>
  <si>
    <t>Dépenses d'intervention</t>
  </si>
  <si>
    <t>Dépenses d'équipement</t>
  </si>
  <si>
    <t>Subventions d'équipement</t>
  </si>
  <si>
    <t>Autres dépenses d'investissement</t>
  </si>
  <si>
    <t>FCTVA</t>
  </si>
  <si>
    <t>Autres recettes d'investissement</t>
  </si>
  <si>
    <t>Graphique 3 - Recettes de fonctionnement des régions et CTU</t>
  </si>
  <si>
    <t>Recettes d'investissement hors emprunts</t>
  </si>
  <si>
    <t>Services généraux</t>
  </si>
  <si>
    <t>Enseignement</t>
  </si>
  <si>
    <t>Culture, Sports</t>
  </si>
  <si>
    <t>Santé social</t>
  </si>
  <si>
    <t>Aménagement territoires</t>
  </si>
  <si>
    <t>Transports</t>
  </si>
  <si>
    <t>Développement économique</t>
  </si>
  <si>
    <t>DF</t>
  </si>
  <si>
    <t>Régions fusionnées</t>
  </si>
  <si>
    <t>Régions inchangées</t>
  </si>
  <si>
    <t>DIHR</t>
  </si>
  <si>
    <t>Dépenses investissement (hors remboursement)</t>
  </si>
  <si>
    <t>HORS GFE</t>
  </si>
  <si>
    <t>Recettes d'investissement</t>
  </si>
  <si>
    <t>Dépenses d'investissement</t>
  </si>
  <si>
    <t>Dotations et subventions d'investissement</t>
  </si>
  <si>
    <t>Gestion Fonds européens</t>
  </si>
  <si>
    <t>Environnement</t>
  </si>
  <si>
    <t>Form Prof et Apprentissage</t>
  </si>
  <si>
    <t>EB</t>
  </si>
  <si>
    <t>Guyane</t>
  </si>
  <si>
    <t>Guadeloupe</t>
  </si>
  <si>
    <t>Martinique</t>
  </si>
  <si>
    <t>Corse</t>
  </si>
  <si>
    <t>Pays-de-la-Loire</t>
  </si>
  <si>
    <t>PACA</t>
  </si>
  <si>
    <t>Nouvelle-Aquitaine</t>
  </si>
  <si>
    <t>Hauts-de-France</t>
  </si>
  <si>
    <t>Normandie</t>
  </si>
  <si>
    <t>La Réunion</t>
  </si>
  <si>
    <t>Ile-de-France</t>
  </si>
  <si>
    <t>Occitanie</t>
  </si>
  <si>
    <t>Centre-Val de Loire</t>
  </si>
  <si>
    <t>Grand Est</t>
  </si>
  <si>
    <t>Bretagne</t>
  </si>
  <si>
    <t>Bourgogne-Franche-Comté</t>
  </si>
  <si>
    <t>Auvergne-Rhône-Alpes</t>
  </si>
  <si>
    <t>Graphique 8 - Soldes financiers des régions et des CTU</t>
  </si>
  <si>
    <t>rythme annuel moyen</t>
  </si>
  <si>
    <t>Hors fonction apprentissage (fonction 12)</t>
  </si>
  <si>
    <t>Périmètre constant (hors Corse, Martinique et Guyane), hors transports transférés (813, 814, 815) et hors Gestion des fonds européens (fonction 6)</t>
  </si>
  <si>
    <t>FM+DOM</t>
  </si>
  <si>
    <t>(dont hors gestion des fonds européens)</t>
  </si>
  <si>
    <t>Graphique 2 - Dépenses de fonctionnement des régions et CTU</t>
  </si>
  <si>
    <t>2021*</t>
  </si>
  <si>
    <t>Champ : périmètre courant</t>
  </si>
  <si>
    <t>Provence Alpes Côte</t>
  </si>
  <si>
    <t>Graphique 5 RI des régions et CTU</t>
  </si>
  <si>
    <t>Graphique 5 - recettes d'investissement</t>
  </si>
  <si>
    <t>Graphique 6 Dépenses d'investissement</t>
  </si>
  <si>
    <t>Evolution en indice de l'épargne brute, de l'encours de dette et du délai de désendettement</t>
  </si>
  <si>
    <t>Dette</t>
  </si>
  <si>
    <t>Graphique 6 DI des régions et CTU</t>
  </si>
  <si>
    <t>(en milliards d'euros)</t>
  </si>
  <si>
    <t>Valeurs provisoires</t>
  </si>
  <si>
    <t>Budgets principaux</t>
  </si>
  <si>
    <t>2021 / 2020</t>
  </si>
  <si>
    <t>DÉPENSES DE FONCTIONNEMENT (1)</t>
  </si>
  <si>
    <t>Achats et charges externes</t>
  </si>
  <si>
    <t>Autres dépenses de fonctionnement</t>
  </si>
  <si>
    <t>RECETTES DE FONCTIONNEMENT (2)</t>
  </si>
  <si>
    <t>- Impôts locaux</t>
  </si>
  <si>
    <t>- Autres impôts et taxes</t>
  </si>
  <si>
    <t>- Dotations globales de fonctionnement (DGF)</t>
  </si>
  <si>
    <t>- Autres dotations</t>
  </si>
  <si>
    <t>- Péréquations et compensations fiscales</t>
  </si>
  <si>
    <t>Subventions reçues et participations</t>
  </si>
  <si>
    <t>Ventes de biens et services</t>
  </si>
  <si>
    <t>Autres recettes de fonctionnement</t>
  </si>
  <si>
    <t>Épargne brute (3) = (2)-(1)</t>
  </si>
  <si>
    <t>Épargne nette = (3)-(8)</t>
  </si>
  <si>
    <t>DÉPENSES D'INVESTISSEMENT hors remboursements (4)</t>
  </si>
  <si>
    <t>Subventions d'équipement versées</t>
  </si>
  <si>
    <t>RECETTES D'INVESTISSEMENT hors emprunts (5)</t>
  </si>
  <si>
    <t>DÉPENSES TOTALES hors remboursements (6) = (1)+(4)</t>
  </si>
  <si>
    <t>RECETTES TOTALES hors emprunts (7) = (2)+(5)</t>
  </si>
  <si>
    <t>Capacité ou besoin de financement = (7)-(6)</t>
  </si>
  <si>
    <t>Remboursements de dette (8)</t>
  </si>
  <si>
    <t>Emprunts (9)</t>
  </si>
  <si>
    <t>Flux net de dette =(9)-(8)</t>
  </si>
  <si>
    <t>DÉPENSES TOTALES (10)=(6)+(8)</t>
  </si>
  <si>
    <t>RECETTES TOTALES (11)=(7)+(9)</t>
  </si>
  <si>
    <t>Variation du fonds de roulement = (11)-(10)</t>
  </si>
  <si>
    <r>
      <t>Dette au 31 décembre (12)</t>
    </r>
    <r>
      <rPr>
        <b/>
        <vertAlign val="superscript"/>
        <sz val="11"/>
        <rFont val="Arial"/>
        <family val="2"/>
      </rPr>
      <t xml:space="preserve"> (b)</t>
    </r>
  </si>
  <si>
    <t>Ratios</t>
  </si>
  <si>
    <t>Taux d'épargne brute = (3) / (2)</t>
  </si>
  <si>
    <t xml:space="preserve">Taux d'épargne nette = [(3)-(8)] / (2) </t>
  </si>
  <si>
    <t>Taux d'endettement = (12) / (2)</t>
  </si>
  <si>
    <t>Délai de désendettement = (12) / (3)</t>
  </si>
  <si>
    <t>(b) La dette de l'année N n'est pas exactement égale à la dette de l'année N-1 augmentée du flux net de dette de l'année N, du fait de certaines différences conceptuelles entre le stock et les flux reportés ici.</t>
  </si>
  <si>
    <t>Source : DGCL. Données DGFiP ; budgets principaux.</t>
  </si>
  <si>
    <r>
      <t>Régions et CTU</t>
    </r>
    <r>
      <rPr>
        <b/>
        <vertAlign val="superscript"/>
        <sz val="12"/>
        <rFont val="Arial"/>
        <family val="2"/>
      </rPr>
      <t xml:space="preserve"> (a)</t>
    </r>
  </si>
  <si>
    <r>
      <t>2018 / 2017</t>
    </r>
    <r>
      <rPr>
        <b/>
        <vertAlign val="superscript"/>
        <sz val="10"/>
        <rFont val="Arial"/>
        <family val="2"/>
      </rPr>
      <t xml:space="preserve"> (c)</t>
    </r>
  </si>
  <si>
    <t>2019 / 2018</t>
  </si>
  <si>
    <t>2020 / 
2019</t>
  </si>
  <si>
    <t>(a) Y compris collectivités territoriales uniques (CTU) de Martinique et Guyane à partir de 2016 et de Corse à partir de 2018.</t>
  </si>
  <si>
    <t>(c) Évolution calculée à périmètre constant (hors Corse)</t>
  </si>
  <si>
    <r>
      <t>Estimations</t>
    </r>
    <r>
      <rPr>
        <i/>
        <vertAlign val="superscript"/>
        <sz val="10"/>
        <rFont val="Arial"/>
        <family val="2"/>
      </rPr>
      <t xml:space="preserve"> (d)</t>
    </r>
  </si>
  <si>
    <t>n.s.</t>
  </si>
  <si>
    <t>Ensemble Régions + CTU</t>
  </si>
  <si>
    <t>Épargne brute</t>
  </si>
  <si>
    <t>Provence Alpes Côte d'Azur</t>
  </si>
  <si>
    <t>Provence-Alpes-Côte-d'Azur</t>
  </si>
  <si>
    <t>Ensemble</t>
  </si>
  <si>
    <t>Recettes de fonctionneent</t>
  </si>
  <si>
    <t>Dépenses d'investissement (hors remboursement de dette)</t>
  </si>
  <si>
    <t>Dette au 31/12</t>
  </si>
  <si>
    <t>Taux d'épargne brute
(EB / RF)</t>
  </si>
  <si>
    <t>Délai de désendettement 
(Dette / EB)</t>
  </si>
  <si>
    <t>Besoin de financement (en M€)</t>
  </si>
  <si>
    <t>Taux de croissance en 2020 (en %)</t>
  </si>
  <si>
    <t>Soldes et ratios comptables</t>
  </si>
  <si>
    <t xml:space="preserve">Corse </t>
  </si>
  <si>
    <t>Corse (CTU)</t>
  </si>
  <si>
    <t>Guyane (CTU)</t>
  </si>
  <si>
    <t>Martinique (CTU)</t>
  </si>
  <si>
    <t>Montants en € par habitant</t>
  </si>
  <si>
    <t>(e) La fiscalité reversée aux autres collectivités (attributions de compensation de CVAE) est supérieure à la fiscalité locale perçue par les régions et CTU.</t>
  </si>
  <si>
    <t>dont : Fraction de TVA</t>
  </si>
  <si>
    <t>-</t>
  </si>
  <si>
    <t>Tx croiss EB</t>
  </si>
  <si>
    <t>Tx EB 2020 (BP)</t>
  </si>
  <si>
    <t>Tx croiss 21/20</t>
  </si>
  <si>
    <t>TEB 2021</t>
  </si>
  <si>
    <t>(d) Estimations obtenues à partir de l'évolution des budgets primitifs 2020 et 2021 en opérations budgétaires.</t>
  </si>
  <si>
    <t>* Estimation à partir des budgets primitifs.</t>
  </si>
  <si>
    <t>taux de croissance de l'épargne brute, par région</t>
  </si>
  <si>
    <t>tx de croiss 2020</t>
  </si>
  <si>
    <t>taux d'épargne brute en 2020</t>
  </si>
  <si>
    <t>tx de croiss 2021</t>
  </si>
  <si>
    <t>Répartition par fonction des dépenses d'investissement des régions et CTU</t>
  </si>
  <si>
    <t>Besoin de financement 2020 (comptes de gestion)</t>
  </si>
  <si>
    <t>Délai de désendettement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</si>
</sst>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\+0.0&quot; &quot;%;\-0.0&quot; &quot;%"/>
    <numFmt numFmtId="165" formatCode="0.0"/>
    <numFmt numFmtId="166" formatCode="#,##0.0"/>
    <numFmt numFmtId="167" formatCode="\+0.0;\-0.0"/>
    <numFmt numFmtId="168" formatCode="\+0.0%;\-0.0%"/>
    <numFmt numFmtId="169" formatCode="0.00_ ;\-0.00\ "/>
    <numFmt numFmtId="170" formatCode="0.0%"/>
    <numFmt numFmtId="171" formatCode="\+0%;\-0%"/>
    <numFmt numFmtId="172" formatCode="\+0;\-0"/>
    <numFmt numFmtId="173" formatCode="0.0&quot; ans&quot;"/>
    <numFmt numFmtId="174" formatCode="\+0.00;\-0.00"/>
    <numFmt numFmtId="175" formatCode="\+0.0&quot; pt&quot;;\-0.0&quot; pt&quot;"/>
    <numFmt numFmtId="176" formatCode="\+&quot; &quot;0.0&quot; an&quot;;\-&quot; &quot;0.0&quot; an&quot;"/>
  </numFmts>
  <fonts count="3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rgb="FF000000"/>
      <name val="Arial"/>
      <family val="2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vertAlign val="superscript"/>
      <sz val="10"/>
      <name val="Arial"/>
      <family val="2"/>
    </font>
    <font>
      <b/>
      <vertAlign val="superscript"/>
      <sz val="11"/>
      <name val="Arial"/>
      <family val="2"/>
    </font>
    <font>
      <sz val="8"/>
      <name val="Arial"/>
      <family val="2"/>
    </font>
    <font>
      <i/>
      <sz val="9"/>
      <name val="Arial"/>
      <family val="2"/>
    </font>
    <font>
      <i/>
      <sz val="9"/>
      <color rgb="FFFF0000"/>
      <name val="Arial"/>
      <family val="2"/>
    </font>
    <font>
      <b/>
      <vertAlign val="superscript"/>
      <sz val="10"/>
      <name val="Arial"/>
      <family val="2"/>
    </font>
    <font>
      <sz val="10"/>
      <color rgb="FF000000"/>
      <name val="Bookman Old Style"/>
      <family val="1"/>
    </font>
    <font>
      <b/>
      <sz val="10"/>
      <name val="Bookman Old Style"/>
      <family val="1"/>
    </font>
    <font>
      <sz val="10"/>
      <name val="Bookman Old Style"/>
      <family val="1"/>
    </font>
    <font>
      <sz val="10"/>
      <color theme="1"/>
      <name val="Bookman Old Style"/>
      <family val="1"/>
    </font>
    <font>
      <b/>
      <sz val="10"/>
      <color theme="1"/>
      <name val="Bookman Old Style"/>
      <family val="1"/>
    </font>
    <font>
      <b/>
      <sz val="10"/>
      <color rgb="FF000000"/>
      <name val="Bookman Old Style"/>
      <family val="1"/>
    </font>
    <font>
      <i/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AFBFE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C1C1C1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4" fillId="0" borderId="0"/>
    <xf numFmtId="9" fontId="10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221">
    <xf numFmtId="0" fontId="0" fillId="0" borderId="0" xfId="0"/>
    <xf numFmtId="0" fontId="0" fillId="0" borderId="0" xfId="0" applyFill="1"/>
    <xf numFmtId="0" fontId="1" fillId="2" borderId="2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right" indent="1"/>
    </xf>
    <xf numFmtId="164" fontId="3" fillId="2" borderId="0" xfId="0" applyNumberFormat="1" applyFont="1" applyFill="1" applyBorder="1" applyAlignment="1">
      <alignment horizontal="right" indent="1"/>
    </xf>
    <xf numFmtId="164" fontId="3" fillId="2" borderId="3" xfId="0" applyNumberFormat="1" applyFont="1" applyFill="1" applyBorder="1" applyAlignment="1">
      <alignment horizontal="right" vertical="center" indent="1"/>
    </xf>
    <xf numFmtId="0" fontId="0" fillId="0" borderId="0" xfId="0" applyFill="1" applyAlignment="1"/>
    <xf numFmtId="0" fontId="1" fillId="2" borderId="1" xfId="0" applyFont="1" applyFill="1" applyBorder="1" applyAlignment="1">
      <alignment vertical="top" wrapText="1"/>
    </xf>
    <xf numFmtId="0" fontId="0" fillId="0" borderId="0" xfId="0" applyAlignment="1"/>
    <xf numFmtId="165" fontId="0" fillId="0" borderId="0" xfId="0" applyNumberFormat="1"/>
    <xf numFmtId="0" fontId="6" fillId="0" borderId="0" xfId="0" applyFont="1" applyFill="1" applyAlignment="1"/>
    <xf numFmtId="166" fontId="6" fillId="0" borderId="0" xfId="0" applyNumberFormat="1" applyFont="1" applyFill="1" applyAlignment="1"/>
    <xf numFmtId="0" fontId="5" fillId="0" borderId="0" xfId="0" applyFont="1"/>
    <xf numFmtId="0" fontId="0" fillId="0" borderId="0" xfId="0" applyFill="1" applyBorder="1"/>
    <xf numFmtId="0" fontId="4" fillId="0" borderId="0" xfId="0" applyFont="1" applyFill="1" applyBorder="1" applyAlignment="1">
      <alignment horizontal="left" vertical="top"/>
    </xf>
    <xf numFmtId="0" fontId="0" fillId="0" borderId="0" xfId="0" applyFont="1" applyFill="1" applyBorder="1"/>
    <xf numFmtId="167" fontId="4" fillId="0" borderId="0" xfId="0" applyNumberFormat="1" applyFont="1" applyFill="1" applyBorder="1" applyAlignment="1">
      <alignment horizontal="right" indent="1"/>
    </xf>
    <xf numFmtId="167" fontId="2" fillId="0" borderId="0" xfId="0" applyNumberFormat="1" applyFont="1" applyFill="1" applyBorder="1" applyAlignment="1">
      <alignment horizontal="right" indent="1"/>
    </xf>
    <xf numFmtId="0" fontId="7" fillId="0" borderId="0" xfId="0" applyFont="1"/>
    <xf numFmtId="165" fontId="7" fillId="0" borderId="0" xfId="0" applyNumberFormat="1" applyFont="1"/>
    <xf numFmtId="0" fontId="8" fillId="0" borderId="0" xfId="0" applyFont="1" applyFill="1" applyAlignment="1">
      <alignment horizontal="center" vertical="top" wrapText="1"/>
    </xf>
    <xf numFmtId="165" fontId="9" fillId="0" borderId="0" xfId="0" applyNumberFormat="1" applyFont="1" applyFill="1" applyAlignment="1">
      <alignment vertical="top" wrapText="1"/>
    </xf>
    <xf numFmtId="164" fontId="3" fillId="2" borderId="4" xfId="0" applyNumberFormat="1" applyFont="1" applyFill="1" applyBorder="1" applyAlignment="1">
      <alignment horizontal="right" indent="1"/>
    </xf>
    <xf numFmtId="0" fontId="2" fillId="2" borderId="2" xfId="0" applyFont="1" applyFill="1" applyBorder="1" applyAlignment="1"/>
    <xf numFmtId="0" fontId="2" fillId="2" borderId="0" xfId="0" applyFont="1" applyFill="1" applyBorder="1" applyAlignment="1"/>
    <xf numFmtId="0" fontId="2" fillId="2" borderId="4" xfId="0" applyFont="1" applyFill="1" applyBorder="1" applyAlignment="1">
      <alignment vertical="top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/>
    </xf>
    <xf numFmtId="0" fontId="2" fillId="2" borderId="3" xfId="0" applyFont="1" applyFill="1" applyBorder="1" applyAlignment="1">
      <alignment vertical="top"/>
    </xf>
    <xf numFmtId="0" fontId="0" fillId="0" borderId="3" xfId="0" applyBorder="1"/>
    <xf numFmtId="0" fontId="5" fillId="0" borderId="3" xfId="0" applyFont="1" applyBorder="1"/>
    <xf numFmtId="165" fontId="0" fillId="0" borderId="3" xfId="0" applyNumberFormat="1" applyBorder="1"/>
    <xf numFmtId="0" fontId="6" fillId="0" borderId="3" xfId="0" applyFont="1" applyFill="1" applyBorder="1" applyAlignment="1"/>
    <xf numFmtId="166" fontId="6" fillId="0" borderId="3" xfId="0" applyNumberFormat="1" applyFont="1" applyFill="1" applyBorder="1" applyAlignment="1"/>
    <xf numFmtId="0" fontId="0" fillId="0" borderId="3" xfId="0" applyFill="1" applyBorder="1"/>
    <xf numFmtId="0" fontId="5" fillId="0" borderId="3" xfId="0" applyFont="1" applyFill="1" applyBorder="1"/>
    <xf numFmtId="0" fontId="8" fillId="0" borderId="5" xfId="0" applyFont="1" applyFill="1" applyBorder="1" applyAlignment="1">
      <alignment horizontal="center" vertical="top" wrapText="1"/>
    </xf>
    <xf numFmtId="168" fontId="0" fillId="0" borderId="0" xfId="0" applyNumberFormat="1"/>
    <xf numFmtId="168" fontId="3" fillId="2" borderId="2" xfId="0" applyNumberFormat="1" applyFont="1" applyFill="1" applyBorder="1" applyAlignment="1">
      <alignment horizontal="right" indent="1"/>
    </xf>
    <xf numFmtId="168" fontId="3" fillId="2" borderId="0" xfId="0" applyNumberFormat="1" applyFont="1" applyFill="1" applyBorder="1" applyAlignment="1">
      <alignment horizontal="right" indent="1"/>
    </xf>
    <xf numFmtId="168" fontId="3" fillId="2" borderId="4" xfId="0" applyNumberFormat="1" applyFont="1" applyFill="1" applyBorder="1" applyAlignment="1">
      <alignment horizontal="right" indent="1"/>
    </xf>
    <xf numFmtId="168" fontId="3" fillId="2" borderId="3" xfId="0" applyNumberFormat="1" applyFont="1" applyFill="1" applyBorder="1" applyAlignment="1">
      <alignment horizontal="right" vertical="center" indent="1"/>
    </xf>
    <xf numFmtId="166" fontId="0" fillId="0" borderId="0" xfId="0" applyNumberFormat="1"/>
    <xf numFmtId="165" fontId="6" fillId="0" borderId="0" xfId="0" applyNumberFormat="1" applyFont="1" applyFill="1" applyAlignment="1"/>
    <xf numFmtId="3" fontId="0" fillId="0" borderId="0" xfId="0" applyNumberFormat="1"/>
    <xf numFmtId="3" fontId="0" fillId="0" borderId="3" xfId="0" applyNumberFormat="1" applyBorder="1"/>
    <xf numFmtId="0" fontId="0" fillId="0" borderId="0" xfId="0" applyBorder="1"/>
    <xf numFmtId="165" fontId="4" fillId="0" borderId="0" xfId="0" applyNumberFormat="1" applyFont="1" applyFill="1" applyBorder="1" applyAlignment="1">
      <alignment horizontal="right" indent="1"/>
    </xf>
    <xf numFmtId="166" fontId="7" fillId="0" borderId="0" xfId="0" applyNumberFormat="1" applyFont="1"/>
    <xf numFmtId="166" fontId="0" fillId="0" borderId="3" xfId="0" applyNumberFormat="1" applyBorder="1"/>
    <xf numFmtId="2" fontId="0" fillId="0" borderId="0" xfId="0" applyNumberFormat="1" applyFill="1" applyBorder="1"/>
    <xf numFmtId="169" fontId="0" fillId="0" borderId="0" xfId="0" applyNumberFormat="1" applyFill="1" applyBorder="1"/>
    <xf numFmtId="170" fontId="0" fillId="0" borderId="0" xfId="2" applyNumberFormat="1" applyFont="1"/>
    <xf numFmtId="3" fontId="9" fillId="3" borderId="0" xfId="0" applyNumberFormat="1" applyFont="1" applyFill="1" applyAlignment="1">
      <alignment vertical="top" wrapText="1"/>
    </xf>
    <xf numFmtId="1" fontId="5" fillId="0" borderId="0" xfId="0" applyNumberFormat="1" applyFont="1" applyBorder="1"/>
    <xf numFmtId="0" fontId="11" fillId="0" borderId="0" xfId="0" applyFont="1"/>
    <xf numFmtId="0" fontId="0" fillId="0" borderId="0" xfId="0" applyAlignment="1">
      <alignment horizontal="center"/>
    </xf>
    <xf numFmtId="0" fontId="5" fillId="0" borderId="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171" fontId="0" fillId="0" borderId="0" xfId="2" applyNumberFormat="1" applyFont="1"/>
    <xf numFmtId="0" fontId="5" fillId="0" borderId="11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1" fontId="0" fillId="0" borderId="0" xfId="0" applyNumberFormat="1" applyFill="1" applyBorder="1"/>
    <xf numFmtId="172" fontId="0" fillId="0" borderId="0" xfId="0" applyNumberFormat="1" applyFill="1" applyBorder="1"/>
    <xf numFmtId="2" fontId="0" fillId="0" borderId="0" xfId="0" applyNumberFormat="1"/>
    <xf numFmtId="3" fontId="13" fillId="0" borderId="0" xfId="0" applyNumberFormat="1" applyFont="1"/>
    <xf numFmtId="3" fontId="7" fillId="0" borderId="0" xfId="0" applyNumberFormat="1" applyFont="1"/>
    <xf numFmtId="3" fontId="14" fillId="0" borderId="0" xfId="0" applyNumberFormat="1" applyFont="1"/>
    <xf numFmtId="3" fontId="12" fillId="0" borderId="0" xfId="0" applyNumberFormat="1" applyFont="1"/>
    <xf numFmtId="0" fontId="5" fillId="0" borderId="3" xfId="0" applyFont="1" applyBorder="1" applyAlignment="1">
      <alignment horizontal="right"/>
    </xf>
    <xf numFmtId="0" fontId="0" fillId="0" borderId="4" xfId="0" applyBorder="1"/>
    <xf numFmtId="0" fontId="0" fillId="0" borderId="2" xfId="0" applyBorder="1"/>
    <xf numFmtId="2" fontId="0" fillId="0" borderId="2" xfId="0" applyNumberFormat="1" applyBorder="1"/>
    <xf numFmtId="2" fontId="0" fillId="0" borderId="0" xfId="0" applyNumberFormat="1" applyBorder="1"/>
    <xf numFmtId="2" fontId="0" fillId="0" borderId="3" xfId="0" applyNumberFormat="1" applyBorder="1"/>
    <xf numFmtId="0" fontId="0" fillId="0" borderId="4" xfId="0" applyBorder="1" applyAlignment="1">
      <alignment horizontal="right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171" fontId="0" fillId="0" borderId="0" xfId="2" applyNumberFormat="1" applyFont="1" applyAlignment="1"/>
    <xf numFmtId="3" fontId="0" fillId="0" borderId="2" xfId="0" applyNumberFormat="1" applyBorder="1"/>
    <xf numFmtId="0" fontId="5" fillId="0" borderId="3" xfId="0" applyFont="1" applyFill="1" applyBorder="1" applyAlignment="1">
      <alignment horizontal="right"/>
    </xf>
    <xf numFmtId="0" fontId="0" fillId="0" borderId="0" xfId="0" applyAlignment="1">
      <alignment horizontal="right"/>
    </xf>
    <xf numFmtId="173" fontId="0" fillId="0" borderId="0" xfId="0" applyNumberFormat="1"/>
    <xf numFmtId="170" fontId="0" fillId="0" borderId="0" xfId="2" applyNumberFormat="1" applyFont="1" applyFill="1" applyBorder="1"/>
    <xf numFmtId="165" fontId="15" fillId="0" borderId="0" xfId="0" applyNumberFormat="1" applyFont="1" applyFill="1" applyAlignment="1"/>
    <xf numFmtId="166" fontId="15" fillId="0" borderId="3" xfId="0" applyNumberFormat="1" applyFont="1" applyFill="1" applyBorder="1" applyAlignment="1"/>
    <xf numFmtId="0" fontId="16" fillId="2" borderId="0" xfId="3" applyFont="1" applyFill="1" applyBorder="1"/>
    <xf numFmtId="0" fontId="18" fillId="2" borderId="0" xfId="3" applyFont="1" applyFill="1"/>
    <xf numFmtId="0" fontId="0" fillId="2" borderId="0" xfId="0" applyFill="1"/>
    <xf numFmtId="0" fontId="4" fillId="2" borderId="0" xfId="3" applyFont="1" applyFill="1"/>
    <xf numFmtId="0" fontId="4" fillId="0" borderId="0" xfId="3" applyFont="1"/>
    <xf numFmtId="0" fontId="19" fillId="2" borderId="0" xfId="3" applyFont="1" applyFill="1"/>
    <xf numFmtId="0" fontId="1" fillId="2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3" fillId="2" borderId="2" xfId="0" applyFont="1" applyFill="1" applyBorder="1"/>
    <xf numFmtId="2" fontId="3" fillId="5" borderId="2" xfId="0" applyNumberFormat="1" applyFont="1" applyFill="1" applyBorder="1" applyAlignment="1">
      <alignment horizontal="right" indent="1"/>
    </xf>
    <xf numFmtId="168" fontId="3" fillId="4" borderId="2" xfId="1" applyNumberFormat="1" applyFont="1" applyFill="1" applyBorder="1" applyAlignment="1">
      <alignment horizontal="right" indent="1"/>
    </xf>
    <xf numFmtId="4" fontId="3" fillId="4" borderId="2" xfId="1" applyNumberFormat="1" applyFont="1" applyFill="1" applyBorder="1" applyAlignment="1">
      <alignment horizontal="right" indent="1"/>
    </xf>
    <xf numFmtId="0" fontId="3" fillId="0" borderId="0" xfId="3" applyFont="1"/>
    <xf numFmtId="0" fontId="4" fillId="2" borderId="0" xfId="0" applyFont="1" applyFill="1" applyBorder="1"/>
    <xf numFmtId="2" fontId="4" fillId="5" borderId="0" xfId="0" applyNumberFormat="1" applyFont="1" applyFill="1" applyBorder="1" applyAlignment="1">
      <alignment horizontal="right" indent="1"/>
    </xf>
    <xf numFmtId="164" fontId="4" fillId="2" borderId="0" xfId="0" applyNumberFormat="1" applyFont="1" applyFill="1" applyBorder="1" applyAlignment="1">
      <alignment horizontal="right" indent="1"/>
    </xf>
    <xf numFmtId="168" fontId="4" fillId="4" borderId="0" xfId="1" applyNumberFormat="1" applyFont="1" applyFill="1" applyBorder="1" applyAlignment="1">
      <alignment horizontal="right" indent="1"/>
    </xf>
    <xf numFmtId="4" fontId="4" fillId="4" borderId="0" xfId="1" applyNumberFormat="1" applyFont="1" applyFill="1" applyBorder="1" applyAlignment="1">
      <alignment horizontal="right" indent="1"/>
    </xf>
    <xf numFmtId="0" fontId="3" fillId="2" borderId="0" xfId="0" applyFont="1" applyFill="1" applyBorder="1"/>
    <xf numFmtId="2" fontId="3" fillId="5" borderId="0" xfId="0" applyNumberFormat="1" applyFont="1" applyFill="1" applyBorder="1" applyAlignment="1">
      <alignment horizontal="right" indent="1"/>
    </xf>
    <xf numFmtId="168" fontId="3" fillId="4" borderId="0" xfId="1" applyNumberFormat="1" applyFont="1" applyFill="1" applyBorder="1" applyAlignment="1">
      <alignment horizontal="right" indent="1"/>
    </xf>
    <xf numFmtId="4" fontId="3" fillId="4" borderId="0" xfId="1" applyNumberFormat="1" applyFont="1" applyFill="1" applyBorder="1" applyAlignment="1">
      <alignment horizontal="right" indent="1"/>
    </xf>
    <xf numFmtId="0" fontId="4" fillId="2" borderId="0" xfId="0" applyFont="1" applyFill="1" applyBorder="1" applyAlignment="1">
      <alignment horizontal="left"/>
    </xf>
    <xf numFmtId="0" fontId="4" fillId="2" borderId="0" xfId="0" quotePrefix="1" applyFont="1" applyFill="1" applyBorder="1" applyAlignment="1">
      <alignment horizontal="left" indent="2"/>
    </xf>
    <xf numFmtId="2" fontId="19" fillId="5" borderId="0" xfId="0" applyNumberFormat="1" applyFont="1" applyFill="1" applyBorder="1" applyAlignment="1">
      <alignment horizontal="right" indent="1"/>
    </xf>
    <xf numFmtId="164" fontId="19" fillId="2" borderId="0" xfId="0" applyNumberFormat="1" applyFont="1" applyFill="1" applyBorder="1" applyAlignment="1">
      <alignment horizontal="right" indent="1"/>
    </xf>
    <xf numFmtId="0" fontId="19" fillId="0" borderId="0" xfId="3" applyFont="1"/>
    <xf numFmtId="0" fontId="4" fillId="2" borderId="0" xfId="0" applyFont="1" applyFill="1" applyBorder="1" applyAlignment="1">
      <alignment horizontal="left" wrapText="1"/>
    </xf>
    <xf numFmtId="2" fontId="4" fillId="5" borderId="0" xfId="0" applyNumberFormat="1" applyFont="1" applyFill="1" applyBorder="1" applyAlignment="1">
      <alignment horizontal="right" vertical="center" indent="1"/>
    </xf>
    <xf numFmtId="164" fontId="4" fillId="2" borderId="0" xfId="0" applyNumberFormat="1" applyFont="1" applyFill="1" applyBorder="1" applyAlignment="1">
      <alignment horizontal="right" vertical="center" indent="1"/>
    </xf>
    <xf numFmtId="168" fontId="4" fillId="4" borderId="0" xfId="1" applyNumberFormat="1" applyFont="1" applyFill="1" applyBorder="1" applyAlignment="1">
      <alignment horizontal="right" vertical="center" indent="1"/>
    </xf>
    <xf numFmtId="4" fontId="4" fillId="4" borderId="0" xfId="1" applyNumberFormat="1" applyFont="1" applyFill="1" applyBorder="1" applyAlignment="1">
      <alignment horizontal="right" vertical="center" indent="1"/>
    </xf>
    <xf numFmtId="0" fontId="4" fillId="2" borderId="0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164" fontId="3" fillId="2" borderId="3" xfId="0" applyNumberFormat="1" applyFont="1" applyFill="1" applyBorder="1" applyAlignment="1">
      <alignment horizontal="right" indent="1"/>
    </xf>
    <xf numFmtId="168" fontId="3" fillId="4" borderId="3" xfId="1" applyNumberFormat="1" applyFont="1" applyFill="1" applyBorder="1" applyAlignment="1">
      <alignment horizontal="right" indent="1"/>
    </xf>
    <xf numFmtId="4" fontId="3" fillId="4" borderId="3" xfId="1" applyNumberFormat="1" applyFont="1" applyFill="1" applyBorder="1" applyAlignment="1">
      <alignment horizontal="right" indent="1"/>
    </xf>
    <xf numFmtId="0" fontId="3" fillId="2" borderId="0" xfId="0" applyFont="1" applyFill="1" applyBorder="1" applyAlignment="1">
      <alignment horizontal="left" vertical="top" wrapText="1"/>
    </xf>
    <xf numFmtId="174" fontId="3" fillId="5" borderId="3" xfId="0" applyNumberFormat="1" applyFont="1" applyFill="1" applyBorder="1" applyAlignment="1">
      <alignment horizontal="right" indent="1"/>
    </xf>
    <xf numFmtId="0" fontId="4" fillId="2" borderId="2" xfId="0" applyFont="1" applyFill="1" applyBorder="1" applyAlignment="1">
      <alignment horizontal="left" vertical="top" wrapText="1"/>
    </xf>
    <xf numFmtId="2" fontId="4" fillId="5" borderId="2" xfId="0" applyNumberFormat="1" applyFont="1" applyFill="1" applyBorder="1" applyAlignment="1">
      <alignment horizontal="right" indent="1"/>
    </xf>
    <xf numFmtId="164" fontId="4" fillId="2" borderId="2" xfId="0" applyNumberFormat="1" applyFont="1" applyFill="1" applyBorder="1" applyAlignment="1">
      <alignment horizontal="right" indent="1"/>
    </xf>
    <xf numFmtId="168" fontId="4" fillId="4" borderId="2" xfId="1" applyNumberFormat="1" applyFont="1" applyFill="1" applyBorder="1" applyAlignment="1">
      <alignment horizontal="right" indent="1"/>
    </xf>
    <xf numFmtId="4" fontId="4" fillId="4" borderId="2" xfId="1" applyNumberFormat="1" applyFont="1" applyFill="1" applyBorder="1" applyAlignment="1">
      <alignment horizontal="right" indent="1"/>
    </xf>
    <xf numFmtId="174" fontId="4" fillId="5" borderId="0" xfId="0" applyNumberFormat="1" applyFont="1" applyFill="1" applyBorder="1" applyAlignment="1">
      <alignment horizontal="right" indent="1"/>
    </xf>
    <xf numFmtId="168" fontId="4" fillId="4" borderId="3" xfId="1" applyNumberFormat="1" applyFont="1" applyFill="1" applyBorder="1" applyAlignment="1">
      <alignment horizontal="right" indent="1"/>
    </xf>
    <xf numFmtId="4" fontId="4" fillId="4" borderId="3" xfId="1" applyNumberFormat="1" applyFont="1" applyFill="1" applyBorder="1" applyAlignment="1">
      <alignment horizontal="right" indent="1"/>
    </xf>
    <xf numFmtId="0" fontId="4" fillId="2" borderId="3" xfId="0" applyFont="1" applyFill="1" applyBorder="1" applyAlignment="1">
      <alignment horizontal="left" vertical="top" wrapText="1"/>
    </xf>
    <xf numFmtId="174" fontId="2" fillId="5" borderId="3" xfId="0" applyNumberFormat="1" applyFont="1" applyFill="1" applyBorder="1" applyAlignment="1">
      <alignment horizontal="right" indent="1"/>
    </xf>
    <xf numFmtId="2" fontId="3" fillId="5" borderId="3" xfId="0" applyNumberFormat="1" applyFont="1" applyFill="1" applyBorder="1" applyAlignment="1">
      <alignment horizontal="right" vertical="center" indent="1"/>
    </xf>
    <xf numFmtId="2" fontId="4" fillId="2" borderId="2" xfId="0" applyNumberFormat="1" applyFont="1" applyFill="1" applyBorder="1" applyAlignment="1">
      <alignment horizontal="right" indent="1"/>
    </xf>
    <xf numFmtId="2" fontId="4" fillId="4" borderId="2" xfId="1" applyNumberFormat="1" applyFont="1" applyFill="1" applyBorder="1" applyAlignment="1">
      <alignment horizontal="right" indent="1"/>
    </xf>
    <xf numFmtId="170" fontId="4" fillId="5" borderId="0" xfId="4" applyNumberFormat="1" applyFont="1" applyFill="1" applyBorder="1" applyAlignment="1">
      <alignment horizontal="right" indent="1"/>
    </xf>
    <xf numFmtId="175" fontId="4" fillId="2" borderId="0" xfId="4" applyNumberFormat="1" applyFont="1" applyFill="1" applyBorder="1" applyAlignment="1">
      <alignment horizontal="right" indent="1"/>
    </xf>
    <xf numFmtId="175" fontId="4" fillId="4" borderId="0" xfId="5" applyNumberFormat="1" applyFont="1" applyFill="1" applyBorder="1" applyAlignment="1">
      <alignment horizontal="right" indent="1"/>
    </xf>
    <xf numFmtId="170" fontId="4" fillId="4" borderId="0" xfId="5" applyNumberFormat="1" applyFont="1" applyFill="1" applyBorder="1" applyAlignment="1">
      <alignment horizontal="right" indent="1"/>
    </xf>
    <xf numFmtId="173" fontId="0" fillId="5" borderId="3" xfId="0" applyNumberFormat="1" applyFill="1" applyBorder="1" applyAlignment="1">
      <alignment horizontal="right" indent="1"/>
    </xf>
    <xf numFmtId="176" fontId="0" fillId="2" borderId="3" xfId="0" applyNumberFormat="1" applyFill="1" applyBorder="1" applyAlignment="1">
      <alignment horizontal="right" indent="1"/>
    </xf>
    <xf numFmtId="173" fontId="4" fillId="4" borderId="3" xfId="1" applyNumberFormat="1" applyFont="1" applyFill="1" applyBorder="1" applyAlignment="1">
      <alignment horizontal="right" indent="1"/>
    </xf>
    <xf numFmtId="0" fontId="22" fillId="0" borderId="0" xfId="3" applyFont="1" applyAlignment="1"/>
    <xf numFmtId="0" fontId="23" fillId="2" borderId="0" xfId="3" applyFont="1" applyFill="1"/>
    <xf numFmtId="0" fontId="23" fillId="2" borderId="0" xfId="3" applyFont="1" applyFill="1" applyAlignment="1">
      <alignment vertical="center"/>
    </xf>
    <xf numFmtId="0" fontId="24" fillId="2" borderId="0" xfId="3" applyFont="1" applyFill="1"/>
    <xf numFmtId="0" fontId="23" fillId="2" borderId="0" xfId="6" applyFont="1" applyFill="1" applyAlignment="1">
      <alignment horizontal="left"/>
    </xf>
    <xf numFmtId="164" fontId="4" fillId="2" borderId="3" xfId="0" applyNumberFormat="1" applyFont="1" applyFill="1" applyBorder="1" applyAlignment="1">
      <alignment horizontal="right" indent="1"/>
    </xf>
    <xf numFmtId="0" fontId="19" fillId="2" borderId="0" xfId="0" quotePrefix="1" applyFont="1" applyFill="1" applyBorder="1" applyAlignment="1">
      <alignment horizontal="left" indent="4"/>
    </xf>
    <xf numFmtId="0" fontId="5" fillId="0" borderId="0" xfId="0" applyFont="1" applyFill="1" applyBorder="1" applyAlignment="1">
      <alignment horizontal="center" vertical="top" wrapText="1"/>
    </xf>
    <xf numFmtId="0" fontId="26" fillId="2" borderId="4" xfId="0" applyFont="1" applyFill="1" applyBorder="1" applyAlignment="1">
      <alignment horizontal="center" textRotation="90" wrapText="1"/>
    </xf>
    <xf numFmtId="0" fontId="26" fillId="2" borderId="18" xfId="0" applyFont="1" applyFill="1" applyBorder="1" applyAlignment="1">
      <alignment horizontal="center" textRotation="90" wrapText="1"/>
    </xf>
    <xf numFmtId="164" fontId="27" fillId="2" borderId="4" xfId="0" applyNumberFormat="1" applyFont="1" applyFill="1" applyBorder="1" applyAlignment="1">
      <alignment horizontal="right"/>
    </xf>
    <xf numFmtId="164" fontId="28" fillId="5" borderId="0" xfId="0" applyNumberFormat="1" applyFont="1" applyFill="1" applyBorder="1" applyAlignment="1">
      <alignment horizontal="right"/>
    </xf>
    <xf numFmtId="170" fontId="26" fillId="5" borderId="0" xfId="2" applyNumberFormat="1" applyFont="1" applyFill="1" applyBorder="1" applyAlignment="1"/>
    <xf numFmtId="164" fontId="28" fillId="2" borderId="0" xfId="0" applyNumberFormat="1" applyFont="1" applyFill="1" applyBorder="1" applyAlignment="1">
      <alignment horizontal="right"/>
    </xf>
    <xf numFmtId="170" fontId="26" fillId="3" borderId="0" xfId="2" applyNumberFormat="1" applyFont="1" applyFill="1" applyBorder="1" applyAlignment="1"/>
    <xf numFmtId="164" fontId="28" fillId="5" borderId="3" xfId="0" applyNumberFormat="1" applyFont="1" applyFill="1" applyBorder="1" applyAlignment="1">
      <alignment horizontal="right"/>
    </xf>
    <xf numFmtId="170" fontId="26" fillId="5" borderId="3" xfId="2" applyNumberFormat="1" applyFont="1" applyFill="1" applyBorder="1" applyAlignment="1"/>
    <xf numFmtId="3" fontId="27" fillId="2" borderId="21" xfId="0" applyNumberFormat="1" applyFont="1" applyFill="1" applyBorder="1" applyAlignment="1">
      <alignment horizontal="right"/>
    </xf>
    <xf numFmtId="3" fontId="27" fillId="2" borderId="4" xfId="0" applyNumberFormat="1" applyFont="1" applyFill="1" applyBorder="1" applyAlignment="1">
      <alignment horizontal="right"/>
    </xf>
    <xf numFmtId="3" fontId="27" fillId="2" borderId="15" xfId="0" applyNumberFormat="1" applyFont="1" applyFill="1" applyBorder="1" applyAlignment="1">
      <alignment horizontal="right"/>
    </xf>
    <xf numFmtId="3" fontId="28" fillId="5" borderId="23" xfId="0" applyNumberFormat="1" applyFont="1" applyFill="1" applyBorder="1" applyAlignment="1">
      <alignment horizontal="right"/>
    </xf>
    <xf numFmtId="3" fontId="28" fillId="5" borderId="0" xfId="0" applyNumberFormat="1" applyFont="1" applyFill="1" applyBorder="1" applyAlignment="1">
      <alignment horizontal="right"/>
    </xf>
    <xf numFmtId="3" fontId="28" fillId="5" borderId="16" xfId="0" applyNumberFormat="1" applyFont="1" applyFill="1" applyBorder="1" applyAlignment="1">
      <alignment horizontal="right"/>
    </xf>
    <xf numFmtId="3" fontId="28" fillId="2" borderId="23" xfId="0" applyNumberFormat="1" applyFont="1" applyFill="1" applyBorder="1" applyAlignment="1">
      <alignment horizontal="right"/>
    </xf>
    <xf numFmtId="3" fontId="28" fillId="2" borderId="0" xfId="0" applyNumberFormat="1" applyFont="1" applyFill="1" applyBorder="1" applyAlignment="1">
      <alignment horizontal="right"/>
    </xf>
    <xf numFmtId="3" fontId="28" fillId="2" borderId="16" xfId="0" applyNumberFormat="1" applyFont="1" applyFill="1" applyBorder="1" applyAlignment="1">
      <alignment horizontal="right"/>
    </xf>
    <xf numFmtId="3" fontId="28" fillId="5" borderId="22" xfId="0" applyNumberFormat="1" applyFont="1" applyFill="1" applyBorder="1" applyAlignment="1">
      <alignment horizontal="right"/>
    </xf>
    <xf numFmtId="3" fontId="28" fillId="5" borderId="3" xfId="0" applyNumberFormat="1" applyFont="1" applyFill="1" applyBorder="1" applyAlignment="1">
      <alignment horizontal="right"/>
    </xf>
    <xf numFmtId="3" fontId="28" fillId="5" borderId="17" xfId="0" applyNumberFormat="1" applyFont="1" applyFill="1" applyBorder="1" applyAlignment="1">
      <alignment horizontal="right"/>
    </xf>
    <xf numFmtId="0" fontId="29" fillId="2" borderId="15" xfId="0" applyFont="1" applyFill="1" applyBorder="1"/>
    <xf numFmtId="0" fontId="31" fillId="2" borderId="15" xfId="0" applyFont="1" applyFill="1" applyBorder="1" applyAlignment="1">
      <alignment horizontal="center" vertical="top"/>
    </xf>
    <xf numFmtId="0" fontId="26" fillId="2" borderId="21" xfId="0" applyFont="1" applyFill="1" applyBorder="1" applyAlignment="1">
      <alignment horizontal="center" textRotation="90" wrapText="1"/>
    </xf>
    <xf numFmtId="0" fontId="31" fillId="3" borderId="15" xfId="0" applyFont="1" applyFill="1" applyBorder="1" applyAlignment="1">
      <alignment horizontal="left" vertical="top"/>
    </xf>
    <xf numFmtId="3" fontId="31" fillId="3" borderId="21" xfId="0" applyNumberFormat="1" applyFont="1" applyFill="1" applyBorder="1" applyAlignment="1">
      <alignment vertical="top"/>
    </xf>
    <xf numFmtId="0" fontId="26" fillId="5" borderId="16" xfId="0" applyFont="1" applyFill="1" applyBorder="1" applyAlignment="1">
      <alignment horizontal="left" vertical="top"/>
    </xf>
    <xf numFmtId="3" fontId="26" fillId="5" borderId="23" xfId="0" applyNumberFormat="1" applyFont="1" applyFill="1" applyBorder="1" applyAlignment="1">
      <alignment vertical="top"/>
    </xf>
    <xf numFmtId="173" fontId="29" fillId="5" borderId="19" xfId="0" applyNumberFormat="1" applyFont="1" applyFill="1" applyBorder="1" applyAlignment="1"/>
    <xf numFmtId="0" fontId="26" fillId="3" borderId="16" xfId="0" applyFont="1" applyFill="1" applyBorder="1" applyAlignment="1">
      <alignment horizontal="left" vertical="top"/>
    </xf>
    <xf numFmtId="3" fontId="26" fillId="3" borderId="23" xfId="0" applyNumberFormat="1" applyFont="1" applyFill="1" applyBorder="1" applyAlignment="1">
      <alignment vertical="top"/>
    </xf>
    <xf numFmtId="173" fontId="29" fillId="0" borderId="19" xfId="0" applyNumberFormat="1" applyFont="1" applyBorder="1" applyAlignment="1"/>
    <xf numFmtId="0" fontId="26" fillId="5" borderId="17" xfId="0" applyFont="1" applyFill="1" applyBorder="1" applyAlignment="1">
      <alignment horizontal="left" vertical="top"/>
    </xf>
    <xf numFmtId="3" fontId="26" fillId="5" borderId="22" xfId="0" applyNumberFormat="1" applyFont="1" applyFill="1" applyBorder="1" applyAlignment="1">
      <alignment vertical="top"/>
    </xf>
    <xf numFmtId="173" fontId="29" fillId="5" borderId="20" xfId="0" applyNumberFormat="1" applyFont="1" applyFill="1" applyBorder="1" applyAlignment="1"/>
    <xf numFmtId="0" fontId="29" fillId="2" borderId="0" xfId="0" applyFont="1" applyFill="1"/>
    <xf numFmtId="170" fontId="31" fillId="3" borderId="4" xfId="2" applyNumberFormat="1" applyFont="1" applyFill="1" applyBorder="1" applyAlignment="1"/>
    <xf numFmtId="173" fontId="30" fillId="0" borderId="18" xfId="0" applyNumberFormat="1" applyFont="1" applyBorder="1" applyAlignment="1"/>
    <xf numFmtId="0" fontId="19" fillId="2" borderId="0" xfId="0" applyFont="1" applyFill="1" applyBorder="1" applyAlignment="1">
      <alignment horizontal="left" indent="7"/>
    </xf>
    <xf numFmtId="2" fontId="4" fillId="5" borderId="3" xfId="0" applyNumberFormat="1" applyFont="1" applyFill="1" applyBorder="1" applyAlignment="1">
      <alignment horizontal="right" indent="1"/>
    </xf>
    <xf numFmtId="176" fontId="13" fillId="4" borderId="3" xfId="0" applyNumberFormat="1" applyFont="1" applyFill="1" applyBorder="1" applyAlignment="1">
      <alignment horizontal="right" indent="1"/>
    </xf>
    <xf numFmtId="168" fontId="4" fillId="4" borderId="0" xfId="1" quotePrefix="1" applyNumberFormat="1" applyFont="1" applyFill="1" applyBorder="1" applyAlignment="1">
      <alignment horizontal="right" indent="1"/>
    </xf>
    <xf numFmtId="168" fontId="0" fillId="0" borderId="6" xfId="0" applyNumberFormat="1" applyBorder="1" applyAlignment="1">
      <alignment vertical="top"/>
    </xf>
    <xf numFmtId="9" fontId="0" fillId="0" borderId="6" xfId="2" applyFont="1" applyBorder="1" applyAlignment="1">
      <alignment vertical="top"/>
    </xf>
    <xf numFmtId="174" fontId="4" fillId="4" borderId="3" xfId="1" applyNumberFormat="1" applyFont="1" applyFill="1" applyBorder="1" applyAlignment="1">
      <alignment horizontal="right" indent="1"/>
    </xf>
    <xf numFmtId="0" fontId="30" fillId="2" borderId="21" xfId="0" applyFont="1" applyFill="1" applyBorder="1" applyAlignment="1">
      <alignment horizontal="center"/>
    </xf>
    <xf numFmtId="0" fontId="30" fillId="2" borderId="4" xfId="0" applyFont="1" applyFill="1" applyBorder="1" applyAlignment="1">
      <alignment horizontal="center"/>
    </xf>
    <xf numFmtId="0" fontId="30" fillId="2" borderId="18" xfId="0" applyFont="1" applyFill="1" applyBorder="1" applyAlignment="1">
      <alignment horizontal="center"/>
    </xf>
    <xf numFmtId="0" fontId="19" fillId="2" borderId="2" xfId="3" applyFont="1" applyFill="1" applyBorder="1" applyAlignment="1">
      <alignment horizontal="center"/>
    </xf>
    <xf numFmtId="0" fontId="19" fillId="4" borderId="2" xfId="3" applyFont="1" applyFill="1" applyBorder="1" applyAlignment="1">
      <alignment horizontal="center"/>
    </xf>
    <xf numFmtId="0" fontId="23" fillId="2" borderId="0" xfId="3" applyFont="1" applyFill="1" applyAlignment="1">
      <alignment vertical="top" wrapText="1"/>
    </xf>
    <xf numFmtId="165" fontId="0" fillId="0" borderId="0" xfId="0" applyNumberFormat="1" applyBorder="1"/>
    <xf numFmtId="3" fontId="0" fillId="0" borderId="0" xfId="0" applyNumberFormat="1" applyBorder="1" applyAlignment="1">
      <alignment vertical="top" wrapText="1"/>
    </xf>
    <xf numFmtId="0" fontId="6" fillId="0" borderId="0" xfId="0" applyFont="1" applyFill="1" applyBorder="1" applyAlignment="1"/>
    <xf numFmtId="0" fontId="0" fillId="0" borderId="0" xfId="0" applyBorder="1" applyAlignment="1">
      <alignment vertical="top" wrapText="1"/>
    </xf>
    <xf numFmtId="0" fontId="14" fillId="0" borderId="3" xfId="0" applyFont="1" applyBorder="1" applyAlignment="1">
      <alignment horizontal="right"/>
    </xf>
    <xf numFmtId="0" fontId="32" fillId="0" borderId="0" xfId="0" applyFont="1" applyFill="1" applyBorder="1" applyAlignment="1"/>
    <xf numFmtId="0" fontId="0" fillId="0" borderId="0" xfId="0" applyAlignment="1">
      <alignment vertical="top"/>
    </xf>
    <xf numFmtId="9" fontId="0" fillId="0" borderId="0" xfId="2" applyFont="1"/>
    <xf numFmtId="168" fontId="0" fillId="0" borderId="24" xfId="0" applyNumberFormat="1" applyBorder="1" applyAlignment="1">
      <alignment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/>
    </xf>
  </cellXfs>
  <cellStyles count="7">
    <cellStyle name="Normal" xfId="0" builtinId="0"/>
    <cellStyle name="Normal 2" xfId="1"/>
    <cellStyle name="Normal_Chapitre10 Séries longues intégralesAM 2 2" xfId="6"/>
    <cellStyle name="Normal_Chapitre4 Les finances des collectivités locales-AM 2 2" xfId="3"/>
    <cellStyle name="Pourcentage" xfId="2" builtinId="5"/>
    <cellStyle name="Pourcentage 2" xfId="4"/>
    <cellStyle name="Pourcentage 2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2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65743108610779E-2"/>
          <c:y val="3.7860254680441192E-2"/>
          <c:w val="0.93548795575248056"/>
          <c:h val="0.729187120951602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'G1 tx croiss'!$C$2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bg2"/>
            </a:solidFill>
            <a:ln>
              <a:solidFill>
                <a:schemeClr val="tx1"/>
              </a:solidFill>
            </a:ln>
          </c:spPr>
          <c:invertIfNegative val="0"/>
          <c:dLbls>
            <c:delete val="1"/>
          </c:dLbls>
          <c:cat>
            <c:strRef>
              <c:f>'G1 tx croiss'!$A$3:$A$8</c:f>
              <c:strCache>
                <c:ptCount val="6"/>
                <c:pt idx="0">
                  <c:v>Dépenses de fonctionnement</c:v>
                </c:pt>
                <c:pt idx="1">
                  <c:v>Recettes de fonctionnement</c:v>
                </c:pt>
                <c:pt idx="2">
                  <c:v>Épargne 
brute</c:v>
                </c:pt>
                <c:pt idx="3">
                  <c:v>Dépenses d'investissement (hors remboursements)</c:v>
                </c:pt>
                <c:pt idx="4">
                  <c:v>Recettes d'investissement 
(hors emprunts)</c:v>
                </c:pt>
                <c:pt idx="5">
                  <c:v>Encours 
de dette</c:v>
                </c:pt>
              </c:strCache>
            </c:strRef>
          </c:cat>
          <c:val>
            <c:numRef>
              <c:f>'G1 tx croiss'!$C$3:$C$8</c:f>
              <c:numCache>
                <c:formatCode>\+0.0" "%;\-0.0" "%</c:formatCode>
                <c:ptCount val="6"/>
                <c:pt idx="0">
                  <c:v>-9.0883267191439465E-3</c:v>
                </c:pt>
                <c:pt idx="1">
                  <c:v>-2.3406996723478457E-3</c:v>
                </c:pt>
                <c:pt idx="2">
                  <c:v>2.4081111195321192E-2</c:v>
                </c:pt>
                <c:pt idx="3">
                  <c:v>-6.0753610852267936E-2</c:v>
                </c:pt>
                <c:pt idx="4">
                  <c:v>-3.7463362799844413E-2</c:v>
                </c:pt>
                <c:pt idx="5">
                  <c:v>6.9257176484089245E-2</c:v>
                </c:pt>
              </c:numCache>
            </c:numRef>
          </c:val>
        </c:ser>
        <c:ser>
          <c:idx val="1"/>
          <c:order val="1"/>
          <c:tx>
            <c:strRef>
              <c:f>'G1 tx croiss'!$D$2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elete val="1"/>
          </c:dLbls>
          <c:cat>
            <c:strRef>
              <c:f>'G1 tx croiss'!$A$3:$A$8</c:f>
              <c:strCache>
                <c:ptCount val="6"/>
                <c:pt idx="0">
                  <c:v>Dépenses de fonctionnement</c:v>
                </c:pt>
                <c:pt idx="1">
                  <c:v>Recettes de fonctionnement</c:v>
                </c:pt>
                <c:pt idx="2">
                  <c:v>Épargne 
brute</c:v>
                </c:pt>
                <c:pt idx="3">
                  <c:v>Dépenses d'investissement (hors remboursements)</c:v>
                </c:pt>
                <c:pt idx="4">
                  <c:v>Recettes d'investissement 
(hors emprunts)</c:v>
                </c:pt>
                <c:pt idx="5">
                  <c:v>Encours 
de dette</c:v>
                </c:pt>
              </c:strCache>
            </c:strRef>
          </c:cat>
          <c:val>
            <c:numRef>
              <c:f>'G1 tx croiss'!$D$3:$D$8</c:f>
              <c:numCache>
                <c:formatCode>\+0.0" "%;\-0.0" "%</c:formatCode>
                <c:ptCount val="6"/>
                <c:pt idx="0">
                  <c:v>0.10321211721640045</c:v>
                </c:pt>
                <c:pt idx="1">
                  <c:v>0.10547790377824717</c:v>
                </c:pt>
                <c:pt idx="2">
                  <c:v>0.11456648261802682</c:v>
                </c:pt>
                <c:pt idx="3">
                  <c:v>7.2731988916551416E-2</c:v>
                </c:pt>
                <c:pt idx="4">
                  <c:v>0.24963133935419712</c:v>
                </c:pt>
                <c:pt idx="5">
                  <c:v>2.8090212242705137E-2</c:v>
                </c:pt>
              </c:numCache>
            </c:numRef>
          </c:val>
        </c:ser>
        <c:ser>
          <c:idx val="2"/>
          <c:order val="2"/>
          <c:tx>
            <c:strRef>
              <c:f>'G1 tx croiss'!$E$2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elete val="1"/>
          </c:dLbls>
          <c:cat>
            <c:strRef>
              <c:f>'G1 tx croiss'!$A$3:$A$8</c:f>
              <c:strCache>
                <c:ptCount val="6"/>
                <c:pt idx="0">
                  <c:v>Dépenses de fonctionnement</c:v>
                </c:pt>
                <c:pt idx="1">
                  <c:v>Recettes de fonctionnement</c:v>
                </c:pt>
                <c:pt idx="2">
                  <c:v>Épargne 
brute</c:v>
                </c:pt>
                <c:pt idx="3">
                  <c:v>Dépenses d'investissement (hors remboursements)</c:v>
                </c:pt>
                <c:pt idx="4">
                  <c:v>Recettes d'investissement 
(hors emprunts)</c:v>
                </c:pt>
                <c:pt idx="5">
                  <c:v>Encours 
de dette</c:v>
                </c:pt>
              </c:strCache>
            </c:strRef>
          </c:cat>
          <c:val>
            <c:numRef>
              <c:f>'G1 tx croiss'!$E$3:$E$8</c:f>
              <c:numCache>
                <c:formatCode>\+0.0" "%;\-0.0" "%</c:formatCode>
                <c:ptCount val="6"/>
                <c:pt idx="0">
                  <c:v>3.4951656256697605E-2</c:v>
                </c:pt>
                <c:pt idx="1">
                  <c:v>4.1777329005908914E-2</c:v>
                </c:pt>
                <c:pt idx="2">
                  <c:v>6.9063955751575978E-2</c:v>
                </c:pt>
                <c:pt idx="3">
                  <c:v>2.5831274540693228E-2</c:v>
                </c:pt>
                <c:pt idx="4">
                  <c:v>0.18734844117694438</c:v>
                </c:pt>
                <c:pt idx="5">
                  <c:v>3.0727107548356836E-2</c:v>
                </c:pt>
              </c:numCache>
            </c:numRef>
          </c:val>
        </c:ser>
        <c:ser>
          <c:idx val="3"/>
          <c:order val="3"/>
          <c:tx>
            <c:strRef>
              <c:f>'G1 tx croiss'!$F$2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elete val="1"/>
          </c:dLbls>
          <c:cat>
            <c:strRef>
              <c:f>'G1 tx croiss'!$A$3:$A$8</c:f>
              <c:strCache>
                <c:ptCount val="6"/>
                <c:pt idx="0">
                  <c:v>Dépenses de fonctionnement</c:v>
                </c:pt>
                <c:pt idx="1">
                  <c:v>Recettes de fonctionnement</c:v>
                </c:pt>
                <c:pt idx="2">
                  <c:v>Épargne 
brute</c:v>
                </c:pt>
                <c:pt idx="3">
                  <c:v>Dépenses d'investissement (hors remboursements)</c:v>
                </c:pt>
                <c:pt idx="4">
                  <c:v>Recettes d'investissement 
(hors emprunts)</c:v>
                </c:pt>
                <c:pt idx="5">
                  <c:v>Encours 
de dette</c:v>
                </c:pt>
              </c:strCache>
            </c:strRef>
          </c:cat>
          <c:val>
            <c:numRef>
              <c:f>'G1 tx croiss'!$F$3:$F$8</c:f>
              <c:numCache>
                <c:formatCode>\+0.0" "%;\-0.0" "%</c:formatCode>
                <c:ptCount val="6"/>
                <c:pt idx="0">
                  <c:v>1.2178004510982721E-2</c:v>
                </c:pt>
                <c:pt idx="1">
                  <c:v>3.5069362089262368E-2</c:v>
                </c:pt>
                <c:pt idx="2">
                  <c:v>0.12387319118396989</c:v>
                </c:pt>
                <c:pt idx="3">
                  <c:v>0.10543324136482335</c:v>
                </c:pt>
                <c:pt idx="4">
                  <c:v>0.10117872919423521</c:v>
                </c:pt>
                <c:pt idx="5">
                  <c:v>6.6134771197592368E-3</c:v>
                </c:pt>
              </c:numCache>
            </c:numRef>
          </c:val>
        </c:ser>
        <c:ser>
          <c:idx val="4"/>
          <c:order val="4"/>
          <c:tx>
            <c:strRef>
              <c:f>'G1 tx croiss'!$G$2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'G1 tx croiss'!$A$3:$A$8</c:f>
              <c:strCache>
                <c:ptCount val="6"/>
                <c:pt idx="0">
                  <c:v>Dépenses de fonctionnement</c:v>
                </c:pt>
                <c:pt idx="1">
                  <c:v>Recettes de fonctionnement</c:v>
                </c:pt>
                <c:pt idx="2">
                  <c:v>Épargne 
brute</c:v>
                </c:pt>
                <c:pt idx="3">
                  <c:v>Dépenses d'investissement (hors remboursements)</c:v>
                </c:pt>
                <c:pt idx="4">
                  <c:v>Recettes d'investissement 
(hors emprunts)</c:v>
                </c:pt>
                <c:pt idx="5">
                  <c:v>Encours 
de dette</c:v>
                </c:pt>
              </c:strCache>
            </c:strRef>
          </c:cat>
          <c:val>
            <c:numRef>
              <c:f>'G1 tx croiss'!$G$3:$G$8</c:f>
              <c:numCache>
                <c:formatCode>\+0.0%;\-0.0%</c:formatCode>
                <c:ptCount val="6"/>
                <c:pt idx="0">
                  <c:v>-3.2291864367787096E-2</c:v>
                </c:pt>
                <c:pt idx="1">
                  <c:v>-7.3070361715388429E-2</c:v>
                </c:pt>
                <c:pt idx="2">
                  <c:v>-0.21570934416553891</c:v>
                </c:pt>
                <c:pt idx="3">
                  <c:v>0.14249015384943636</c:v>
                </c:pt>
                <c:pt idx="4">
                  <c:v>0.13903062969447377</c:v>
                </c:pt>
                <c:pt idx="5">
                  <c:v>8.975410550585125E-2</c:v>
                </c:pt>
              </c:numCache>
            </c:numRef>
          </c:val>
        </c:ser>
        <c:ser>
          <c:idx val="5"/>
          <c:order val="5"/>
          <c:tx>
            <c:strRef>
              <c:f>'G1 tx croiss'!$H$2</c:f>
              <c:strCache>
                <c:ptCount val="1"/>
                <c:pt idx="0">
                  <c:v>2021*</c:v>
                </c:pt>
              </c:strCache>
            </c:strRef>
          </c:tx>
          <c:spPr>
            <a:pattFill prst="wdUpDiag">
              <a:fgClr>
                <a:schemeClr val="accent6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chemeClr val="accent6">
                  <a:lumMod val="75000"/>
                </a:schemeClr>
              </a:solidFill>
            </a:ln>
          </c:spPr>
          <c:invertIfNegative val="0"/>
          <c:dLbls>
            <c:delete val="1"/>
          </c:dLbls>
          <c:cat>
            <c:strRef>
              <c:f>'G1 tx croiss'!$A$3:$A$8</c:f>
              <c:strCache>
                <c:ptCount val="6"/>
                <c:pt idx="0">
                  <c:v>Dépenses de fonctionnement</c:v>
                </c:pt>
                <c:pt idx="1">
                  <c:v>Recettes de fonctionnement</c:v>
                </c:pt>
                <c:pt idx="2">
                  <c:v>Épargne 
brute</c:v>
                </c:pt>
                <c:pt idx="3">
                  <c:v>Dépenses d'investissement (hors remboursements)</c:v>
                </c:pt>
                <c:pt idx="4">
                  <c:v>Recettes d'investissement 
(hors emprunts)</c:v>
                </c:pt>
                <c:pt idx="5">
                  <c:v>Encours 
de dette</c:v>
                </c:pt>
              </c:strCache>
            </c:strRef>
          </c:cat>
          <c:val>
            <c:numRef>
              <c:f>'G1 tx croiss'!$H$3:$H$8</c:f>
              <c:numCache>
                <c:formatCode>\+0.0%;\-0.0%</c:formatCode>
                <c:ptCount val="6"/>
                <c:pt idx="0">
                  <c:v>2.2559939847790256E-2</c:v>
                </c:pt>
                <c:pt idx="1">
                  <c:v>7.5976330252989221E-3</c:v>
                </c:pt>
                <c:pt idx="2">
                  <c:v>-5.6978631822733994E-2</c:v>
                </c:pt>
                <c:pt idx="3">
                  <c:v>0.12310063636574498</c:v>
                </c:pt>
                <c:pt idx="4">
                  <c:v>0.23830407649980256</c:v>
                </c:pt>
                <c:pt idx="5">
                  <c:v>0.10304867675695273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1605858880"/>
        <c:axId val="-1605858336"/>
      </c:barChart>
      <c:catAx>
        <c:axId val="-160585888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1050"/>
            </a:pPr>
            <a:endParaRPr lang="fr-FR"/>
          </a:p>
        </c:txPr>
        <c:crossAx val="-1605858336"/>
        <c:crosses val="autoZero"/>
        <c:auto val="1"/>
        <c:lblAlgn val="ctr"/>
        <c:lblOffset val="100"/>
        <c:noMultiLvlLbl val="0"/>
      </c:catAx>
      <c:valAx>
        <c:axId val="-1605858336"/>
        <c:scaling>
          <c:orientation val="minMax"/>
          <c:max val="0.25"/>
        </c:scaling>
        <c:delete val="0"/>
        <c:axPos val="l"/>
        <c:numFmt formatCode="\+0%;\-0%" sourceLinked="0"/>
        <c:majorTickMark val="out"/>
        <c:minorTickMark val="none"/>
        <c:tickLblPos val="nextTo"/>
        <c:crossAx val="-16058588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3771822381851375E-2"/>
          <c:y val="0.92787237713795312"/>
          <c:w val="0.38610145661616857"/>
          <c:h val="6.5353698842539068E-2"/>
        </c:manualLayout>
      </c:layout>
      <c:overlay val="0"/>
      <c:txPr>
        <a:bodyPr/>
        <a:lstStyle/>
        <a:p>
          <a:pPr>
            <a:defRPr sz="1100"/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760885658523459E-2"/>
          <c:y val="0.10026744501764866"/>
          <c:w val="0.58394406977154767"/>
          <c:h val="0.78839872386641341"/>
        </c:manualLayout>
      </c:layout>
      <c:lineChart>
        <c:grouping val="standard"/>
        <c:varyColors val="0"/>
        <c:ser>
          <c:idx val="2"/>
          <c:order val="0"/>
          <c:tx>
            <c:strRef>
              <c:f>'G5 G6 Inv et Fonds UE'!$A$11</c:f>
              <c:strCache>
                <c:ptCount val="1"/>
                <c:pt idx="0">
                  <c:v>Subventions d'équipement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1">
                  <a:lumMod val="50000"/>
                </a:schemeClr>
              </a:solidFill>
              <a:ln>
                <a:solidFill>
                  <a:schemeClr val="accent1">
                    <a:lumMod val="50000"/>
                  </a:schemeClr>
                </a:solidFill>
              </a:ln>
            </c:spPr>
          </c:marker>
          <c:dPt>
            <c:idx val="6"/>
            <c:bubble3D val="0"/>
            <c:spPr>
              <a:ln>
                <a:solidFill>
                  <a:schemeClr val="accent1">
                    <a:lumMod val="75000"/>
                  </a:schemeClr>
                </a:solidFill>
                <a:prstDash val="sysDot"/>
              </a:ln>
            </c:spPr>
          </c:dPt>
          <c:cat>
            <c:strRef>
              <c:f>'G5 G6 Inv et Fonds UE'!$B$9:$H$9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2021*</c:v>
                </c:pt>
              </c:strCache>
            </c:strRef>
          </c:cat>
          <c:val>
            <c:numRef>
              <c:f>'G5 G6 Inv et Fonds UE'!$B$11:$H$11</c:f>
              <c:numCache>
                <c:formatCode>#\ ##0.0</c:formatCode>
                <c:ptCount val="7"/>
                <c:pt idx="0">
                  <c:v>5.9451588160000002</c:v>
                </c:pt>
                <c:pt idx="1">
                  <c:v>5.4697603859999999</c:v>
                </c:pt>
                <c:pt idx="2">
                  <c:v>5.7359239430000004</c:v>
                </c:pt>
                <c:pt idx="3">
                  <c:v>6.347387683</c:v>
                </c:pt>
                <c:pt idx="4">
                  <c:v>7.137316964</c:v>
                </c:pt>
                <c:pt idx="5">
                  <c:v>8.5485639990000006</c:v>
                </c:pt>
                <c:pt idx="6">
                  <c:v>9.5261779714044703</c:v>
                </c:pt>
              </c:numCache>
            </c:numRef>
          </c:val>
          <c:smooth val="0"/>
        </c:ser>
        <c:ser>
          <c:idx val="3"/>
          <c:order val="1"/>
          <c:tx>
            <c:v>(dont hors gestion des fonds européens)</c:v>
          </c:tx>
          <c:spPr>
            <a:ln>
              <a:solidFill>
                <a:schemeClr val="accent1">
                  <a:lumMod val="75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'G5 G6 Inv et Fonds UE'!$B$9:$H$9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2021*</c:v>
                </c:pt>
              </c:strCache>
            </c:strRef>
          </c:cat>
          <c:val>
            <c:numRef>
              <c:f>'G5 G6 Inv et Fonds UE'!$B$12:$G$12</c:f>
              <c:numCache>
                <c:formatCode>#\ ##0.0</c:formatCode>
                <c:ptCount val="6"/>
                <c:pt idx="0">
                  <c:v>5.8013007620000003</c:v>
                </c:pt>
                <c:pt idx="1">
                  <c:v>5.2711895889999996</c:v>
                </c:pt>
                <c:pt idx="2">
                  <c:v>4.9743687879999996</c:v>
                </c:pt>
                <c:pt idx="3">
                  <c:v>5.09557197</c:v>
                </c:pt>
                <c:pt idx="4">
                  <c:v>5.6761018219999997</c:v>
                </c:pt>
                <c:pt idx="5">
                  <c:v>6.8680343209999997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'G5 G6 Inv et Fonds UE'!$A$10</c:f>
              <c:strCache>
                <c:ptCount val="1"/>
                <c:pt idx="0">
                  <c:v>Dépenses d'équipement</c:v>
                </c:pt>
              </c:strCache>
            </c:strRef>
          </c:tx>
          <c:spPr>
            <a:ln>
              <a:prstDash val="solid"/>
            </a:ln>
          </c:spPr>
          <c:marker>
            <c:symbol val="triangle"/>
            <c:size val="4"/>
            <c:spPr>
              <a:solidFill>
                <a:schemeClr val="tx2">
                  <a:lumMod val="60000"/>
                  <a:lumOff val="40000"/>
                  <a:alpha val="94000"/>
                </a:scheme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marker>
          <c:dPt>
            <c:idx val="6"/>
            <c:bubble3D val="0"/>
            <c:spPr>
              <a:ln>
                <a:prstDash val="sysDot"/>
              </a:ln>
            </c:spPr>
          </c:dPt>
          <c:cat>
            <c:strRef>
              <c:f>'G5 G6 Inv et Fonds UE'!$B$9:$H$9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2021*</c:v>
                </c:pt>
              </c:strCache>
            </c:strRef>
          </c:cat>
          <c:val>
            <c:numRef>
              <c:f>'G5 G6 Inv et Fonds UE'!$B$10:$H$10</c:f>
              <c:numCache>
                <c:formatCode>#\ ##0.0</c:formatCode>
                <c:ptCount val="7"/>
                <c:pt idx="0">
                  <c:v>3.0963391709999999</c:v>
                </c:pt>
                <c:pt idx="1">
                  <c:v>3.1515853329999999</c:v>
                </c:pt>
                <c:pt idx="2">
                  <c:v>3.331467017</c:v>
                </c:pt>
                <c:pt idx="3">
                  <c:v>3.196054717</c:v>
                </c:pt>
                <c:pt idx="4">
                  <c:v>3.3825536270000001</c:v>
                </c:pt>
                <c:pt idx="5">
                  <c:v>3.255358797</c:v>
                </c:pt>
                <c:pt idx="6">
                  <c:v>3.608053342379721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'G5 G6 Inv et Fonds UE'!$A$13</c:f>
              <c:strCache>
                <c:ptCount val="1"/>
                <c:pt idx="0">
                  <c:v>Autres dépenses d'investissement</c:v>
                </c:pt>
              </c:strCache>
            </c:strRef>
          </c:tx>
          <c:spPr>
            <a:ln w="19050">
              <a:solidFill>
                <a:schemeClr val="accent1">
                  <a:lumMod val="60000"/>
                  <a:lumOff val="40000"/>
                </a:schemeClr>
              </a:solidFill>
              <a:prstDash val="solid"/>
            </a:ln>
          </c:spPr>
          <c:marker>
            <c:symbol val="square"/>
            <c:size val="4"/>
            <c:spPr>
              <a:noFill/>
              <a:ln>
                <a:solidFill>
                  <a:schemeClr val="accent1">
                    <a:lumMod val="60000"/>
                    <a:lumOff val="40000"/>
                  </a:schemeClr>
                </a:solidFill>
              </a:ln>
            </c:spPr>
          </c:marker>
          <c:dPt>
            <c:idx val="6"/>
            <c:bubble3D val="0"/>
            <c:spPr>
              <a:ln w="19050">
                <a:solidFill>
                  <a:schemeClr val="accent1">
                    <a:lumMod val="60000"/>
                    <a:lumOff val="40000"/>
                  </a:schemeClr>
                </a:solidFill>
                <a:prstDash val="sysDot"/>
              </a:ln>
            </c:spPr>
          </c:dPt>
          <c:cat>
            <c:strRef>
              <c:f>'G5 G6 Inv et Fonds UE'!$B$9:$H$9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2021*</c:v>
                </c:pt>
              </c:strCache>
            </c:strRef>
          </c:cat>
          <c:val>
            <c:numRef>
              <c:f>'G5 G6 Inv et Fonds UE'!$B$13:$H$13</c:f>
              <c:numCache>
                <c:formatCode>#\ ##0.0</c:formatCode>
                <c:ptCount val="7"/>
                <c:pt idx="0">
                  <c:v>0.56405225800000003</c:v>
                </c:pt>
                <c:pt idx="1">
                  <c:v>0.40566822000000002</c:v>
                </c:pt>
                <c:pt idx="2">
                  <c:v>0.61617565699999999</c:v>
                </c:pt>
                <c:pt idx="3">
                  <c:v>0.48687442600000003</c:v>
                </c:pt>
                <c:pt idx="4">
                  <c:v>0.56797505000000004</c:v>
                </c:pt>
                <c:pt idx="5">
                  <c:v>0.86383167599999999</c:v>
                </c:pt>
                <c:pt idx="6">
                  <c:v>1.0929317972902219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65357120"/>
        <c:axId val="-1565362560"/>
      </c:lineChart>
      <c:catAx>
        <c:axId val="-1565357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565362560"/>
        <c:crosses val="autoZero"/>
        <c:auto val="1"/>
        <c:lblAlgn val="ctr"/>
        <c:lblOffset val="100"/>
        <c:noMultiLvlLbl val="0"/>
      </c:catAx>
      <c:valAx>
        <c:axId val="-15653625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crossAx val="-15653571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73636853085672"/>
          <c:y val="6.9094585399047337E-2"/>
          <c:w val="0.31649639948852548"/>
          <c:h val="0.88584893554972299"/>
        </c:manualLayout>
      </c:layout>
      <c:overlay val="0"/>
      <c:txPr>
        <a:bodyPr/>
        <a:lstStyle/>
        <a:p>
          <a:pPr>
            <a:defRPr sz="1000"/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470034995625548E-2"/>
          <c:y val="8.3333333333333329E-2"/>
          <c:w val="0.53264107611548561"/>
          <c:h val="0.80926727909011376"/>
        </c:manualLayout>
      </c:layout>
      <c:lineChart>
        <c:grouping val="standard"/>
        <c:varyColors val="0"/>
        <c:ser>
          <c:idx val="0"/>
          <c:order val="0"/>
          <c:tx>
            <c:strRef>
              <c:f>'G7 Inv Fonction'!$A$4</c:f>
              <c:strCache>
                <c:ptCount val="1"/>
                <c:pt idx="0">
                  <c:v>Transports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'G7 Inv Fonction'!$B$3:$G$3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'G7 Inv Fonction'!$B$4:$G$4</c:f>
              <c:numCache>
                <c:formatCode>#\ ##0.0</c:formatCode>
                <c:ptCount val="6"/>
                <c:pt idx="0">
                  <c:v>2.7910157930700001</c:v>
                </c:pt>
                <c:pt idx="1">
                  <c:v>2.61933947653</c:v>
                </c:pt>
                <c:pt idx="2">
                  <c:v>2.3929341443099998</c:v>
                </c:pt>
                <c:pt idx="3">
                  <c:v>2.60938693108</c:v>
                </c:pt>
                <c:pt idx="4">
                  <c:v>2.8718540285700001</c:v>
                </c:pt>
                <c:pt idx="5">
                  <c:v>3.02255748431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'G7 Inv Fonction'!$A$5</c:f>
              <c:strCache>
                <c:ptCount val="1"/>
                <c:pt idx="0">
                  <c:v>Enseignement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'G7 Inv Fonction'!$B$3:$G$3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'G7 Inv Fonction'!$B$5:$G$5</c:f>
              <c:numCache>
                <c:formatCode>#\ ##0.0</c:formatCode>
                <c:ptCount val="6"/>
                <c:pt idx="0">
                  <c:v>2.4719820800400001</c:v>
                </c:pt>
                <c:pt idx="1">
                  <c:v>2.6161154133099997</c:v>
                </c:pt>
                <c:pt idx="2">
                  <c:v>2.5492593817399998</c:v>
                </c:pt>
                <c:pt idx="3">
                  <c:v>2.4389737117800001</c:v>
                </c:pt>
                <c:pt idx="4">
                  <c:v>2.6969167271599996</c:v>
                </c:pt>
                <c:pt idx="5">
                  <c:v>2.5704895030500001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'G7 Inv Fonction'!$A$6</c:f>
              <c:strCache>
                <c:ptCount val="1"/>
                <c:pt idx="0">
                  <c:v>Développement économique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'G7 Inv Fonction'!$B$3:$G$3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'G7 Inv Fonction'!$B$6:$G$6</c:f>
              <c:numCache>
                <c:formatCode>#\ ##0.0</c:formatCode>
                <c:ptCount val="6"/>
                <c:pt idx="0">
                  <c:v>1.2773484959600001</c:v>
                </c:pt>
                <c:pt idx="1">
                  <c:v>1.0713838338699999</c:v>
                </c:pt>
                <c:pt idx="2">
                  <c:v>1.61509698376</c:v>
                </c:pt>
                <c:pt idx="3">
                  <c:v>1.4007932707299999</c:v>
                </c:pt>
                <c:pt idx="4">
                  <c:v>1.54813840749</c:v>
                </c:pt>
                <c:pt idx="5">
                  <c:v>2.5947236970000001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'G7 Inv Fonction'!$A$7</c:f>
              <c:strCache>
                <c:ptCount val="1"/>
                <c:pt idx="0">
                  <c:v>Gestion Fonds européens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'G7 Inv Fonction'!$B$3:$G$3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'G7 Inv Fonction'!$B$7:$G$7</c:f>
              <c:numCache>
                <c:formatCode>#\ ##0.0</c:formatCode>
                <c:ptCount val="6"/>
                <c:pt idx="0">
                  <c:v>0.12060348101</c:v>
                </c:pt>
                <c:pt idx="1">
                  <c:v>0.17011735713000001</c:v>
                </c:pt>
                <c:pt idx="2">
                  <c:v>0.73602061616999992</c:v>
                </c:pt>
                <c:pt idx="3">
                  <c:v>1.2292205038800001</c:v>
                </c:pt>
                <c:pt idx="4">
                  <c:v>1.47121903715</c:v>
                </c:pt>
                <c:pt idx="5">
                  <c:v>1.7318472012799999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'G7 Inv Fonction'!$A$8</c:f>
              <c:strCache>
                <c:ptCount val="1"/>
                <c:pt idx="0">
                  <c:v>Aménagement territoires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'G7 Inv Fonction'!$B$3:$G$3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'G7 Inv Fonction'!$B$8:$G$8</c:f>
              <c:numCache>
                <c:formatCode>#\ ##0.0</c:formatCode>
                <c:ptCount val="6"/>
                <c:pt idx="0">
                  <c:v>1.14421919444</c:v>
                </c:pt>
                <c:pt idx="1">
                  <c:v>1.0607003673299999</c:v>
                </c:pt>
                <c:pt idx="2">
                  <c:v>0.96735321780999994</c:v>
                </c:pt>
                <c:pt idx="3">
                  <c:v>0.99483485133000005</c:v>
                </c:pt>
                <c:pt idx="4">
                  <c:v>1.04411733801</c:v>
                </c:pt>
                <c:pt idx="5">
                  <c:v>1.1415632062899999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'G7 Inv Fonction'!$A$9</c:f>
              <c:strCache>
                <c:ptCount val="1"/>
                <c:pt idx="0">
                  <c:v>Culture, Sports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'G7 Inv Fonction'!$B$3:$G$3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'G7 Inv Fonction'!$B$9:$G$9</c:f>
              <c:numCache>
                <c:formatCode>#\ ##0.0</c:formatCode>
                <c:ptCount val="6"/>
                <c:pt idx="0">
                  <c:v>0.45703946836000003</c:v>
                </c:pt>
                <c:pt idx="1">
                  <c:v>0.30834826582999997</c:v>
                </c:pt>
                <c:pt idx="2">
                  <c:v>0.31843335488000002</c:v>
                </c:pt>
                <c:pt idx="3">
                  <c:v>0.34315535886000004</c:v>
                </c:pt>
                <c:pt idx="4">
                  <c:v>0.39708088497000005</c:v>
                </c:pt>
                <c:pt idx="5">
                  <c:v>0.43772567857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'G7 Inv Fonction'!$A$10</c:f>
              <c:strCache>
                <c:ptCount val="1"/>
                <c:pt idx="0">
                  <c:v>Environnement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'G7 Inv Fonction'!$B$3:$G$3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'G7 Inv Fonction'!$B$10:$G$10</c:f>
              <c:numCache>
                <c:formatCode>#\ ##0.0</c:formatCode>
                <c:ptCount val="6"/>
                <c:pt idx="0">
                  <c:v>0.33189722601999999</c:v>
                </c:pt>
                <c:pt idx="1">
                  <c:v>0.32291186488000001</c:v>
                </c:pt>
                <c:pt idx="2">
                  <c:v>0.27309541437000001</c:v>
                </c:pt>
                <c:pt idx="3">
                  <c:v>0.28894064480999998</c:v>
                </c:pt>
                <c:pt idx="4">
                  <c:v>0.27282850689999999</c:v>
                </c:pt>
                <c:pt idx="5">
                  <c:v>0.32512187064999998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'G7 Inv Fonction'!$A$11</c:f>
              <c:strCache>
                <c:ptCount val="1"/>
                <c:pt idx="0">
                  <c:v>Services généraux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'G7 Inv Fonction'!$B$3:$G$3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'G7 Inv Fonction'!$B$11:$G$11</c:f>
              <c:numCache>
                <c:formatCode>#\ ##0.0</c:formatCode>
                <c:ptCount val="6"/>
                <c:pt idx="0">
                  <c:v>0.41942882886999999</c:v>
                </c:pt>
                <c:pt idx="1">
                  <c:v>0.29248966158</c:v>
                </c:pt>
                <c:pt idx="2">
                  <c:v>0.33887383650000003</c:v>
                </c:pt>
                <c:pt idx="3">
                  <c:v>0.19023819519999999</c:v>
                </c:pt>
                <c:pt idx="4">
                  <c:v>0.23127649364</c:v>
                </c:pt>
                <c:pt idx="5">
                  <c:v>0.21817691653000001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'G7 Inv Fonction'!$A$12</c:f>
              <c:strCache>
                <c:ptCount val="1"/>
                <c:pt idx="0">
                  <c:v>Form Prof et Apprentissage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'G7 Inv Fonction'!$B$3:$G$3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'G7 Inv Fonction'!$B$12:$G$12</c:f>
              <c:numCache>
                <c:formatCode>#\ ##0.0</c:formatCode>
                <c:ptCount val="6"/>
                <c:pt idx="0">
                  <c:v>0.23384699261000003</c:v>
                </c:pt>
                <c:pt idx="1">
                  <c:v>0.23535199957</c:v>
                </c:pt>
                <c:pt idx="2">
                  <c:v>0.22464766422999999</c:v>
                </c:pt>
                <c:pt idx="3">
                  <c:v>0.22213809099000001</c:v>
                </c:pt>
                <c:pt idx="4">
                  <c:v>0.26446406503000003</c:v>
                </c:pt>
                <c:pt idx="5">
                  <c:v>0.19445328766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'G7 Inv Fonction'!$A$13</c:f>
              <c:strCache>
                <c:ptCount val="1"/>
                <c:pt idx="0">
                  <c:v>Santé social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'G7 Inv Fonction'!$B$3:$G$3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'G7 Inv Fonction'!$B$13:$G$13</c:f>
              <c:numCache>
                <c:formatCode>#\ ##0.0</c:formatCode>
                <c:ptCount val="6"/>
                <c:pt idx="0">
                  <c:v>7.2960013340000004E-2</c:v>
                </c:pt>
                <c:pt idx="1">
                  <c:v>5.7338928710000001E-2</c:v>
                </c:pt>
                <c:pt idx="2">
                  <c:v>3.6732114650000001E-2</c:v>
                </c:pt>
                <c:pt idx="3">
                  <c:v>5.3461708340000004E-2</c:v>
                </c:pt>
                <c:pt idx="4">
                  <c:v>3.6129232999999997E-2</c:v>
                </c:pt>
                <c:pt idx="5">
                  <c:v>4.0452053170000002E-2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65358752"/>
        <c:axId val="-1565363648"/>
      </c:lineChart>
      <c:catAx>
        <c:axId val="-1565358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65363648"/>
        <c:crosses val="autoZero"/>
        <c:auto val="1"/>
        <c:lblAlgn val="ctr"/>
        <c:lblOffset val="100"/>
        <c:noMultiLvlLbl val="0"/>
      </c:catAx>
      <c:valAx>
        <c:axId val="-1565363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#\ ##0.0" sourceLinked="1"/>
        <c:majorTickMark val="out"/>
        <c:minorTickMark val="none"/>
        <c:tickLblPos val="nextTo"/>
        <c:spPr>
          <a:noFill/>
          <a:ln>
            <a:solidFill>
              <a:schemeClr val="accent1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65358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222222222222223"/>
          <c:y val="4.1084135316418781E-2"/>
          <c:w val="0.36666666666666664"/>
          <c:h val="0.91783172936716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738407699037748E-2"/>
          <c:y val="0.10128304614097154"/>
          <c:w val="0.87946030014086918"/>
          <c:h val="0.6306934459279545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'G8 G9 Soldes'!$A$4</c:f>
              <c:strCache>
                <c:ptCount val="1"/>
                <c:pt idx="0">
                  <c:v>Besoin de financement </c:v>
                </c:pt>
              </c:strCache>
            </c:strRef>
          </c:tx>
          <c:spPr>
            <a:solidFill>
              <a:schemeClr val="tx2"/>
            </a:solidFill>
            <a:ln>
              <a:solidFill>
                <a:sysClr val="windowText" lastClr="000000">
                  <a:tint val="75000"/>
                  <a:shade val="95000"/>
                  <a:satMod val="105000"/>
                </a:sysClr>
              </a:solidFill>
            </a:ln>
          </c:spPr>
          <c:invertIfNegative val="0"/>
          <c:dPt>
            <c:idx val="6"/>
            <c:invertIfNegative val="0"/>
            <c:bubble3D val="0"/>
            <c:spPr>
              <a:pattFill prst="wdUpDiag">
                <a:fgClr>
                  <a:schemeClr val="accent6">
                    <a:lumMod val="50000"/>
                  </a:schemeClr>
                </a:fgClr>
                <a:bgClr>
                  <a:schemeClr val="accent6">
                    <a:lumMod val="40000"/>
                    <a:lumOff val="60000"/>
                  </a:schemeClr>
                </a:bgClr>
              </a:patt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dPt>
          <c:cat>
            <c:strRef>
              <c:f>'G8 G9 Soldes'!$B$3:$H$3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2021*</c:v>
                </c:pt>
              </c:strCache>
            </c:strRef>
          </c:cat>
          <c:val>
            <c:numRef>
              <c:f>'G8 G9 Soldes'!$B$4:$H$4</c:f>
              <c:numCache>
                <c:formatCode>\+0.0;\-0.0</c:formatCode>
                <c:ptCount val="7"/>
                <c:pt idx="0">
                  <c:v>-2.0936284594400001</c:v>
                </c:pt>
                <c:pt idx="1">
                  <c:v>-1.4367072060099999</c:v>
                </c:pt>
                <c:pt idx="2">
                  <c:v>-0.84328328729000002</c:v>
                </c:pt>
                <c:pt idx="3">
                  <c:v>-9.0952536870000003E-2</c:v>
                </c:pt>
                <c:pt idx="4">
                  <c:v>-1.260419114E-2</c:v>
                </c:pt>
                <c:pt idx="5" formatCode="0.0">
                  <c:v>-2.3449403874200003</c:v>
                </c:pt>
                <c:pt idx="6" formatCode="0.0">
                  <c:v>-2.9365289358557245</c:v>
                </c:pt>
              </c:numCache>
            </c:numRef>
          </c:val>
        </c:ser>
        <c:ser>
          <c:idx val="0"/>
          <c:order val="1"/>
          <c:tx>
            <c:strRef>
              <c:f>'G8 G9 Soldes'!$A$5</c:f>
              <c:strCache>
                <c:ptCount val="1"/>
                <c:pt idx="0">
                  <c:v>Flux net de dette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solidFill>
                <a:sysClr val="windowText" lastClr="000000">
                  <a:tint val="75000"/>
                  <a:shade val="95000"/>
                  <a:satMod val="105000"/>
                </a:sysClr>
              </a:solidFill>
            </a:ln>
          </c:spPr>
          <c:invertIfNegative val="0"/>
          <c:dPt>
            <c:idx val="6"/>
            <c:invertIfNegative val="0"/>
            <c:bubble3D val="0"/>
            <c:spPr>
              <a:pattFill prst="wdUpDiag">
                <a:fgClr>
                  <a:schemeClr val="accent6">
                    <a:lumMod val="60000"/>
                    <a:lumOff val="40000"/>
                  </a:schemeClr>
                </a:fgClr>
                <a:bgClr>
                  <a:schemeClr val="accent6">
                    <a:lumMod val="20000"/>
                    <a:lumOff val="80000"/>
                  </a:schemeClr>
                </a:bgClr>
              </a:pattFill>
              <a:ln>
                <a:solidFill>
                  <a:schemeClr val="accent6">
                    <a:lumMod val="60000"/>
                    <a:lumOff val="40000"/>
                  </a:schemeClr>
                </a:solidFill>
                <a:prstDash val="solid"/>
              </a:ln>
            </c:spPr>
          </c:dPt>
          <c:cat>
            <c:strRef>
              <c:f>'G8 G9 Soldes'!$B$3:$H$3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2021*</c:v>
                </c:pt>
              </c:strCache>
            </c:strRef>
          </c:cat>
          <c:val>
            <c:numRef>
              <c:f>'G8 G9 Soldes'!$B$5:$H$5</c:f>
              <c:numCache>
                <c:formatCode>\+0.0;\-0.0</c:formatCode>
                <c:ptCount val="7"/>
                <c:pt idx="0">
                  <c:v>2.0598711028399999</c:v>
                </c:pt>
                <c:pt idx="1">
                  <c:v>1.5956013716199999</c:v>
                </c:pt>
                <c:pt idx="2">
                  <c:v>0.71733895187999996</c:v>
                </c:pt>
                <c:pt idx="3">
                  <c:v>0.59101862055999999</c:v>
                </c:pt>
                <c:pt idx="4">
                  <c:v>0.13963222656999999</c:v>
                </c:pt>
                <c:pt idx="5">
                  <c:v>2.4123131239899998</c:v>
                </c:pt>
                <c:pt idx="6">
                  <c:v>3.1432525774362516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565365280"/>
        <c:axId val="-1565356576"/>
      </c:barChart>
      <c:catAx>
        <c:axId val="-1565365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900"/>
            </a:pPr>
            <a:endParaRPr lang="fr-FR"/>
          </a:p>
        </c:txPr>
        <c:crossAx val="-1565356576"/>
        <c:crosses val="autoZero"/>
        <c:auto val="1"/>
        <c:lblAlgn val="ctr"/>
        <c:lblOffset val="100"/>
        <c:noMultiLvlLbl val="0"/>
      </c:catAx>
      <c:valAx>
        <c:axId val="-156535657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\+0;\-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fr-FR"/>
          </a:p>
        </c:txPr>
        <c:crossAx val="-15653652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5424283272234698"/>
          <c:y val="0.85591388033017635"/>
          <c:w val="0.6141729881018877"/>
          <c:h val="0.14082924417056567"/>
        </c:manualLayout>
      </c:layout>
      <c:overlay val="0"/>
      <c:txPr>
        <a:bodyPr/>
        <a:lstStyle/>
        <a:p>
          <a:pPr>
            <a:defRPr sz="1050"/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774203171235769E-2"/>
          <c:y val="0.39346383785360162"/>
          <c:w val="0.84827924809116706"/>
          <c:h val="0.581107830271216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8"/>
              <c:numFmt formatCode="\+0.0%;\-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'G8 G9 Soldes'!$A$26:$A$42</c:f>
              <c:strCache>
                <c:ptCount val="17"/>
                <c:pt idx="0">
                  <c:v>Occitanie</c:v>
                </c:pt>
                <c:pt idx="1">
                  <c:v>Nouvelle-Aquitaine</c:v>
                </c:pt>
                <c:pt idx="2">
                  <c:v>Hauts-de-France</c:v>
                </c:pt>
                <c:pt idx="3">
                  <c:v>PACA</c:v>
                </c:pt>
                <c:pt idx="4">
                  <c:v>Pays-de-la-Loire</c:v>
                </c:pt>
                <c:pt idx="5">
                  <c:v>Bourgogne-Franche-Comté</c:v>
                </c:pt>
                <c:pt idx="6">
                  <c:v>Ile-de-France</c:v>
                </c:pt>
                <c:pt idx="7">
                  <c:v>Auvergne-Rhône-Alpes</c:v>
                </c:pt>
                <c:pt idx="8">
                  <c:v>Normandie</c:v>
                </c:pt>
                <c:pt idx="9">
                  <c:v>Martinique</c:v>
                </c:pt>
                <c:pt idx="10">
                  <c:v>Bretagne</c:v>
                </c:pt>
                <c:pt idx="11">
                  <c:v>Grand Est</c:v>
                </c:pt>
                <c:pt idx="12">
                  <c:v>Guadeloupe</c:v>
                </c:pt>
                <c:pt idx="13">
                  <c:v>Corse</c:v>
                </c:pt>
                <c:pt idx="14">
                  <c:v>Guyane</c:v>
                </c:pt>
                <c:pt idx="15">
                  <c:v>Centre-Val de Loire</c:v>
                </c:pt>
                <c:pt idx="16">
                  <c:v>La Réunion</c:v>
                </c:pt>
              </c:strCache>
            </c:strRef>
          </c:cat>
          <c:val>
            <c:numRef>
              <c:f>'G8 G9 Soldes'!$B$26:$B$42</c:f>
              <c:numCache>
                <c:formatCode>0</c:formatCode>
                <c:ptCount val="17"/>
                <c:pt idx="0">
                  <c:v>-415.63144199999999</c:v>
                </c:pt>
                <c:pt idx="1">
                  <c:v>-304.30460399999998</c:v>
                </c:pt>
                <c:pt idx="2">
                  <c:v>-202.164355</c:v>
                </c:pt>
                <c:pt idx="3">
                  <c:v>-183.89324500000001</c:v>
                </c:pt>
                <c:pt idx="4">
                  <c:v>-169.87088299999999</c:v>
                </c:pt>
                <c:pt idx="5">
                  <c:v>-154.27304599999999</c:v>
                </c:pt>
                <c:pt idx="6">
                  <c:v>-140.64394999999999</c:v>
                </c:pt>
                <c:pt idx="7">
                  <c:v>-131.51000199999999</c:v>
                </c:pt>
                <c:pt idx="8">
                  <c:v>-122.838234</c:v>
                </c:pt>
                <c:pt idx="9">
                  <c:v>-121.38450899999999</c:v>
                </c:pt>
                <c:pt idx="10">
                  <c:v>-121.36646399999999</c:v>
                </c:pt>
                <c:pt idx="11">
                  <c:v>-121.182214</c:v>
                </c:pt>
                <c:pt idx="12">
                  <c:v>-83.148920000000004</c:v>
                </c:pt>
                <c:pt idx="13">
                  <c:v>-36.377872000000004</c:v>
                </c:pt>
                <c:pt idx="14">
                  <c:v>-29.444576999999999</c:v>
                </c:pt>
                <c:pt idx="15">
                  <c:v>-10.929995999999999</c:v>
                </c:pt>
                <c:pt idx="16" formatCode="\+0;\-0">
                  <c:v>4.0239310000000001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565357664"/>
        <c:axId val="-1565356032"/>
      </c:barChart>
      <c:catAx>
        <c:axId val="-15653576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high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65356032"/>
        <c:crosses val="autoZero"/>
        <c:auto val="1"/>
        <c:lblAlgn val="ctr"/>
        <c:lblOffset val="100"/>
        <c:noMultiLvlLbl val="0"/>
      </c:catAx>
      <c:valAx>
        <c:axId val="-1565356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\+0;\-0" sourceLinked="0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65357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247594050743664E-2"/>
          <c:y val="9.7222222222222224E-2"/>
          <c:w val="0.67836220472440945"/>
          <c:h val="0.79537839020122481"/>
        </c:manualLayout>
      </c:layout>
      <c:lineChart>
        <c:grouping val="standard"/>
        <c:varyColors val="0"/>
        <c:ser>
          <c:idx val="0"/>
          <c:order val="0"/>
          <c:tx>
            <c:strRef>
              <c:f>'G10 G11 Délai desendettement'!$A$4</c:f>
              <c:strCache>
                <c:ptCount val="1"/>
                <c:pt idx="0">
                  <c:v>Dette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tx2">
                  <a:lumMod val="75000"/>
                </a:schemeClr>
              </a:solidFill>
              <a:ln w="9525">
                <a:solidFill>
                  <a:schemeClr val="tx2">
                    <a:lumMod val="75000"/>
                  </a:schemeClr>
                </a:solidFill>
              </a:ln>
              <a:effectLst/>
            </c:spPr>
          </c:marker>
          <c:dPt>
            <c:idx val="6"/>
            <c:marker>
              <c:symbol val="square"/>
              <c:size val="5"/>
              <c:spPr>
                <a:solidFill>
                  <a:schemeClr val="tx2">
                    <a:lumMod val="75000"/>
                  </a:schemeClr>
                </a:solidFill>
                <a:ln w="9525">
                  <a:solidFill>
                    <a:schemeClr val="tx2">
                      <a:lumMod val="75000"/>
                    </a:schemeClr>
                  </a:solidFill>
                  <a:prstDash val="sysDot"/>
                </a:ln>
                <a:effectLst/>
              </c:spPr>
            </c:marker>
            <c:bubble3D val="0"/>
            <c:spPr>
              <a:ln w="28575" cap="rnd">
                <a:solidFill>
                  <a:schemeClr val="tx2">
                    <a:lumMod val="75000"/>
                  </a:schemeClr>
                </a:solidFill>
                <a:prstDash val="sysDot"/>
                <a:round/>
              </a:ln>
              <a:effectLst/>
            </c:spPr>
          </c:dPt>
          <c:cat>
            <c:strRef>
              <c:f>'G10 G11 Délai desendettement'!$B$3:$H$3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2021*</c:v>
                </c:pt>
              </c:strCache>
            </c:strRef>
          </c:cat>
          <c:val>
            <c:numRef>
              <c:f>'G10 G11 Délai desendettement'!$B$4:$H$4</c:f>
              <c:numCache>
                <c:formatCode>0.0</c:formatCode>
                <c:ptCount val="7"/>
                <c:pt idx="0">
                  <c:v>100</c:v>
                </c:pt>
                <c:pt idx="1">
                  <c:v>106.92571764840892</c:v>
                </c:pt>
                <c:pt idx="2">
                  <c:v>109.92928375135629</c:v>
                </c:pt>
                <c:pt idx="3">
                  <c:v>113.30709267589806</c:v>
                </c:pt>
                <c:pt idx="4">
                  <c:v>114.05710055733766</c:v>
                </c:pt>
                <c:pt idx="5">
                  <c:v>124.29419359445244</c:v>
                </c:pt>
                <c:pt idx="6">
                  <c:v>137.10254576727974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'G10 G11 Délai desendettement'!$A$5</c:f>
              <c:strCache>
                <c:ptCount val="1"/>
                <c:pt idx="0">
                  <c:v>Épargne brute</c:v>
                </c:pt>
              </c:strCache>
            </c:strRef>
          </c:tx>
          <c:spPr>
            <a:ln w="28575" cap="rnd">
              <a:solidFill>
                <a:schemeClr val="tx2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2">
                  <a:lumMod val="40000"/>
                  <a:lumOff val="60000"/>
                </a:schemeClr>
              </a:solidFill>
              <a:ln w="9525">
                <a:solidFill>
                  <a:schemeClr val="tx2">
                    <a:lumMod val="40000"/>
                    <a:lumOff val="60000"/>
                  </a:schemeClr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chemeClr val="tx2">
                    <a:lumMod val="40000"/>
                    <a:lumOff val="60000"/>
                  </a:schemeClr>
                </a:solidFill>
                <a:ln w="9525">
                  <a:solidFill>
                    <a:schemeClr val="tx2">
                      <a:lumMod val="40000"/>
                      <a:lumOff val="60000"/>
                    </a:schemeClr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tx2">
                    <a:lumMod val="40000"/>
                    <a:lumOff val="60000"/>
                  </a:schemeClr>
                </a:solidFill>
                <a:prstDash val="sysDot"/>
                <a:round/>
              </a:ln>
              <a:effectLst/>
            </c:spPr>
          </c:dPt>
          <c:cat>
            <c:strRef>
              <c:f>'G10 G11 Délai desendettement'!$B$3:$H$3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2021*</c:v>
                </c:pt>
              </c:strCache>
            </c:strRef>
          </c:cat>
          <c:val>
            <c:numRef>
              <c:f>'G10 G11 Délai desendettement'!$B$5:$H$5</c:f>
              <c:numCache>
                <c:formatCode>0.0</c:formatCode>
                <c:ptCount val="7"/>
                <c:pt idx="0">
                  <c:v>100</c:v>
                </c:pt>
                <c:pt idx="1">
                  <c:v>102.40811111953212</c:v>
                </c:pt>
                <c:pt idx="2">
                  <c:v>114.14064820205296</c:v>
                </c:pt>
                <c:pt idx="3">
                  <c:v>122.02365287893575</c:v>
                </c:pt>
                <c:pt idx="4">
                  <c:v>137.01460214878611</c:v>
                </c:pt>
                <c:pt idx="5">
                  <c:v>107.45927217816923</c:v>
                </c:pt>
                <c:pt idx="6">
                  <c:v>101.33638993004763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65366912"/>
        <c:axId val="-1565362016"/>
      </c:lineChart>
      <c:catAx>
        <c:axId val="-1565366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65362016"/>
        <c:crosses val="autoZero"/>
        <c:auto val="1"/>
        <c:lblAlgn val="ctr"/>
        <c:lblOffset val="100"/>
        <c:noMultiLvlLbl val="0"/>
      </c:catAx>
      <c:valAx>
        <c:axId val="-1565362016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65366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534428455063809"/>
          <c:y val="0.12739177937686019"/>
          <c:w val="0.22120743958729297"/>
          <c:h val="0.458135101533361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6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prstDash val="sysDot"/>
                <a:round/>
              </a:ln>
              <a:effectLst/>
            </c:spPr>
          </c:dPt>
          <c:cat>
            <c:strRef>
              <c:f>'G10 G11 Délai desendettement'!$B$3:$H$3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2021*</c:v>
                </c:pt>
              </c:strCache>
            </c:strRef>
          </c:cat>
          <c:val>
            <c:numRef>
              <c:f>'G10 G11 Délai desendettement'!$B$6:$H$6</c:f>
              <c:numCache>
                <c:formatCode>0.0" ans"</c:formatCode>
                <c:ptCount val="7"/>
                <c:pt idx="0">
                  <c:v>5.2205408714742383</c:v>
                </c:pt>
                <c:pt idx="1">
                  <c:v>5.3945147323092533</c:v>
                </c:pt>
                <c:pt idx="2">
                  <c:v>5.0429557739479014</c:v>
                </c:pt>
                <c:pt idx="3">
                  <c:v>4.8851673241398901</c:v>
                </c:pt>
                <c:pt idx="4">
                  <c:v>4.3442152020852243</c:v>
                </c:pt>
                <c:pt idx="5">
                  <c:v>6.0361886456958231</c:v>
                </c:pt>
                <c:pt idx="6">
                  <c:v>7.0605079788626188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65363104"/>
        <c:axId val="-1565359840"/>
      </c:lineChart>
      <c:catAx>
        <c:axId val="-1565363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65359840"/>
        <c:crosses val="autoZero"/>
        <c:auto val="1"/>
        <c:lblAlgn val="ctr"/>
        <c:lblOffset val="100"/>
        <c:noMultiLvlLbl val="0"/>
      </c:catAx>
      <c:valAx>
        <c:axId val="-1565359840"/>
        <c:scaling>
          <c:orientation val="minMax"/>
          <c:min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.0&quot; ans&quot;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65363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42015801602376"/>
          <c:y val="4.7075431054238129E-2"/>
          <c:w val="0.67774467994124477"/>
          <c:h val="0.7852924634420697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'G12 Cap Dés'!$A$5</c:f>
              <c:strCache>
                <c:ptCount val="1"/>
                <c:pt idx="0">
                  <c:v>&lt; 8 ans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solidFill>
                <a:prstClr val="black"/>
              </a:solidFill>
            </a:ln>
          </c:spPr>
          <c:invertIfNegative val="0"/>
          <c:cat>
            <c:strRef>
              <c:f>'G12 Cap Dés'!$B$4:$H$4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2021*</c:v>
                </c:pt>
              </c:strCache>
            </c:strRef>
          </c:cat>
          <c:val>
            <c:numRef>
              <c:f>'G12 Cap Dés'!$B$5:$H$5</c:f>
              <c:numCache>
                <c:formatCode>0.0</c:formatCode>
                <c:ptCount val="7"/>
                <c:pt idx="0">
                  <c:v>80.77</c:v>
                </c:pt>
                <c:pt idx="1">
                  <c:v>76.47</c:v>
                </c:pt>
                <c:pt idx="2">
                  <c:v>82.35</c:v>
                </c:pt>
                <c:pt idx="3">
                  <c:v>88.24</c:v>
                </c:pt>
                <c:pt idx="4">
                  <c:v>94.12</c:v>
                </c:pt>
                <c:pt idx="5">
                  <c:v>58.82352941176471</c:v>
                </c:pt>
                <c:pt idx="6">
                  <c:v>47.058823529411761</c:v>
                </c:pt>
              </c:numCache>
            </c:numRef>
          </c:val>
        </c:ser>
        <c:ser>
          <c:idx val="1"/>
          <c:order val="1"/>
          <c:tx>
            <c:strRef>
              <c:f>'G12 Cap Dés'!$A$6</c:f>
              <c:strCache>
                <c:ptCount val="1"/>
                <c:pt idx="0">
                  <c:v>8 à 12 ans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prstClr val="black"/>
              </a:solidFill>
            </a:ln>
          </c:spPr>
          <c:invertIfNegative val="0"/>
          <c:cat>
            <c:strRef>
              <c:f>'G12 Cap Dés'!$B$4:$H$4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2021*</c:v>
                </c:pt>
              </c:strCache>
            </c:strRef>
          </c:cat>
          <c:val>
            <c:numRef>
              <c:f>'G12 Cap Dés'!$B$6:$H$6</c:f>
              <c:numCache>
                <c:formatCode>0.0</c:formatCode>
                <c:ptCount val="7"/>
                <c:pt idx="0">
                  <c:v>11.54</c:v>
                </c:pt>
                <c:pt idx="1">
                  <c:v>17.649999999999999</c:v>
                </c:pt>
                <c:pt idx="2">
                  <c:v>11.76</c:v>
                </c:pt>
                <c:pt idx="3">
                  <c:v>11.76</c:v>
                </c:pt>
                <c:pt idx="4">
                  <c:v>5.88</c:v>
                </c:pt>
                <c:pt idx="5">
                  <c:v>23.52941176470588</c:v>
                </c:pt>
                <c:pt idx="6">
                  <c:v>29.411764705882355</c:v>
                </c:pt>
              </c:numCache>
            </c:numRef>
          </c:val>
        </c:ser>
        <c:ser>
          <c:idx val="2"/>
          <c:order val="2"/>
          <c:tx>
            <c:strRef>
              <c:f>'G12 Cap Dés'!$A$7</c:f>
              <c:strCache>
                <c:ptCount val="1"/>
                <c:pt idx="0">
                  <c:v>&gt;12 ans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solidFill>
                <a:prstClr val="black"/>
              </a:solidFill>
            </a:ln>
          </c:spPr>
          <c:invertIfNegative val="0"/>
          <c:cat>
            <c:strRef>
              <c:f>'G12 Cap Dés'!$B$4:$H$4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2021*</c:v>
                </c:pt>
              </c:strCache>
            </c:strRef>
          </c:cat>
          <c:val>
            <c:numRef>
              <c:f>'G12 Cap Dés'!$B$7:$H$7</c:f>
              <c:numCache>
                <c:formatCode>0.0</c:formatCode>
                <c:ptCount val="7"/>
                <c:pt idx="0">
                  <c:v>7.69</c:v>
                </c:pt>
                <c:pt idx="1">
                  <c:v>5.88</c:v>
                </c:pt>
                <c:pt idx="2">
                  <c:v>5.88</c:v>
                </c:pt>
                <c:pt idx="5">
                  <c:v>17.647058823529413</c:v>
                </c:pt>
                <c:pt idx="6">
                  <c:v>23.52941176470588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563977712"/>
        <c:axId val="-1563976624"/>
      </c:barChart>
      <c:catAx>
        <c:axId val="-1563977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1440000"/>
          <a:lstStyle/>
          <a:p>
            <a:pPr>
              <a:defRPr/>
            </a:pPr>
            <a:endParaRPr lang="fr-FR"/>
          </a:p>
        </c:txPr>
        <c:crossAx val="-1563976624"/>
        <c:crosses val="autoZero"/>
        <c:auto val="1"/>
        <c:lblAlgn val="ctr"/>
        <c:lblOffset val="100"/>
        <c:noMultiLvlLbl val="0"/>
      </c:catAx>
      <c:valAx>
        <c:axId val="-156397662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crossAx val="-15639777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924371866767949"/>
          <c:y val="6.1432905869304173E-2"/>
          <c:w val="0.23075623758709027"/>
          <c:h val="0.34378162330469197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247594050743664E-2"/>
          <c:y val="0.1388888888888889"/>
          <c:w val="0.59080708661417325"/>
          <c:h val="0.75371172353455818"/>
        </c:manualLayout>
      </c:layout>
      <c:lineChart>
        <c:grouping val="standard"/>
        <c:varyColors val="0"/>
        <c:ser>
          <c:idx val="0"/>
          <c:order val="0"/>
          <c:tx>
            <c:strRef>
              <c:f>'Enc Fusion Régions'!$B$8</c:f>
              <c:strCache>
                <c:ptCount val="1"/>
                <c:pt idx="0">
                  <c:v>Régions fusionnées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tx2">
                  <a:lumMod val="75000"/>
                </a:schemeClr>
              </a:solidFill>
              <a:ln w="9525">
                <a:solidFill>
                  <a:schemeClr val="tx2">
                    <a:lumMod val="75000"/>
                  </a:schemeClr>
                </a:solidFill>
              </a:ln>
              <a:effectLst/>
            </c:spPr>
          </c:marker>
          <c:cat>
            <c:numRef>
              <c:f>'Enc Fusion Régions'!$C$2:$H$2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'Enc Fusion Régions'!$C$8:$H$8</c:f>
              <c:numCache>
                <c:formatCode>#,##0</c:formatCode>
                <c:ptCount val="6"/>
                <c:pt idx="0">
                  <c:v>100</c:v>
                </c:pt>
                <c:pt idx="1">
                  <c:v>99.522330735397574</c:v>
                </c:pt>
                <c:pt idx="2">
                  <c:v>99.690553267791955</c:v>
                </c:pt>
                <c:pt idx="3">
                  <c:v>96.222552664475131</c:v>
                </c:pt>
                <c:pt idx="4">
                  <c:v>100.24954566535069</c:v>
                </c:pt>
                <c:pt idx="5" formatCode="#\ ##0.0">
                  <c:v>104.45678661317376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'Enc Fusion Régions'!$B$9</c:f>
              <c:strCache>
                <c:ptCount val="1"/>
                <c:pt idx="0">
                  <c:v>Régions inchangées</c:v>
                </c:pt>
              </c:strCache>
            </c:strRef>
          </c:tx>
          <c:spPr>
            <a:ln w="28575" cap="rnd">
              <a:solidFill>
                <a:schemeClr val="tx2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2">
                  <a:lumMod val="40000"/>
                  <a:lumOff val="60000"/>
                </a:schemeClr>
              </a:solidFill>
              <a:ln w="9525">
                <a:solidFill>
                  <a:schemeClr val="tx2">
                    <a:lumMod val="40000"/>
                    <a:lumOff val="60000"/>
                  </a:schemeClr>
                </a:solidFill>
              </a:ln>
              <a:effectLst/>
            </c:spPr>
          </c:marker>
          <c:cat>
            <c:numRef>
              <c:f>'Enc Fusion Régions'!$C$2:$H$2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'Enc Fusion Régions'!$C$9:$H$9</c:f>
              <c:numCache>
                <c:formatCode>#,##0</c:formatCode>
                <c:ptCount val="6"/>
                <c:pt idx="0">
                  <c:v>100</c:v>
                </c:pt>
                <c:pt idx="1">
                  <c:v>98.606901777789929</c:v>
                </c:pt>
                <c:pt idx="2">
                  <c:v>101.7736540939606</c:v>
                </c:pt>
                <c:pt idx="3">
                  <c:v>99.458809906765623</c:v>
                </c:pt>
                <c:pt idx="4">
                  <c:v>100.88959897912062</c:v>
                </c:pt>
                <c:pt idx="5" formatCode="#\ ##0.0">
                  <c:v>104.13315752933659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63987504"/>
        <c:axId val="-1563978256"/>
      </c:lineChart>
      <c:catAx>
        <c:axId val="-156398750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bg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63978256"/>
        <c:crosses val="autoZero"/>
        <c:auto val="1"/>
        <c:lblAlgn val="ctr"/>
        <c:lblOffset val="100"/>
        <c:noMultiLvlLbl val="0"/>
      </c:catAx>
      <c:valAx>
        <c:axId val="-1563978256"/>
        <c:scaling>
          <c:orientation val="minMax"/>
          <c:min val="9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63987504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418850186099624"/>
          <c:y val="0.17124786723328494"/>
          <c:w val="0.28827865266841646"/>
          <c:h val="0.377550047159313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247594050743664E-2"/>
          <c:y val="0.1388888888888889"/>
          <c:w val="0.59080708661417325"/>
          <c:h val="0.75371172353455818"/>
        </c:manualLayout>
      </c:layout>
      <c:lineChart>
        <c:grouping val="standard"/>
        <c:varyColors val="0"/>
        <c:ser>
          <c:idx val="0"/>
          <c:order val="0"/>
          <c:tx>
            <c:strRef>
              <c:f>'Enc Fusion Régions'!$B$16</c:f>
              <c:strCache>
                <c:ptCount val="1"/>
                <c:pt idx="0">
                  <c:v>Régions fusionnées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tx2">
                  <a:lumMod val="75000"/>
                </a:schemeClr>
              </a:solidFill>
              <a:ln w="9525">
                <a:solidFill>
                  <a:schemeClr val="tx2">
                    <a:lumMod val="75000"/>
                  </a:schemeClr>
                </a:solidFill>
              </a:ln>
              <a:effectLst/>
            </c:spPr>
          </c:marker>
          <c:cat>
            <c:numRef>
              <c:f>'Enc Fusion Régions'!$C$15:$H$15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'Enc Fusion Régions'!$C$16:$H$16</c:f>
              <c:numCache>
                <c:formatCode>#,##0</c:formatCode>
                <c:ptCount val="6"/>
                <c:pt idx="0">
                  <c:v>100</c:v>
                </c:pt>
                <c:pt idx="1">
                  <c:v>96.702584897804485</c:v>
                </c:pt>
                <c:pt idx="2">
                  <c:v>94.582611881881945</c:v>
                </c:pt>
                <c:pt idx="3">
                  <c:v>93.945654421211628</c:v>
                </c:pt>
                <c:pt idx="4">
                  <c:v>111.68774318948351</c:v>
                </c:pt>
                <c:pt idx="5">
                  <c:v>130.50576889372499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'Enc Fusion Régions'!$B$17</c:f>
              <c:strCache>
                <c:ptCount val="1"/>
                <c:pt idx="0">
                  <c:v>Régions inchangées</c:v>
                </c:pt>
              </c:strCache>
            </c:strRef>
          </c:tx>
          <c:spPr>
            <a:ln w="28575" cap="rnd">
              <a:solidFill>
                <a:schemeClr val="tx2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2">
                  <a:lumMod val="40000"/>
                  <a:lumOff val="60000"/>
                </a:schemeClr>
              </a:solidFill>
              <a:ln w="9525">
                <a:solidFill>
                  <a:schemeClr val="tx2">
                    <a:lumMod val="40000"/>
                    <a:lumOff val="60000"/>
                  </a:schemeClr>
                </a:solidFill>
              </a:ln>
              <a:effectLst/>
            </c:spPr>
          </c:marker>
          <c:cat>
            <c:numRef>
              <c:f>'Enc Fusion Régions'!$C$15:$H$15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'Enc Fusion Régions'!$C$17:$H$17</c:f>
              <c:numCache>
                <c:formatCode>#,##0</c:formatCode>
                <c:ptCount val="6"/>
                <c:pt idx="0">
                  <c:v>100</c:v>
                </c:pt>
                <c:pt idx="1">
                  <c:v>87.924209546925141</c:v>
                </c:pt>
                <c:pt idx="2">
                  <c:v>94.104325577044179</c:v>
                </c:pt>
                <c:pt idx="3">
                  <c:v>89.031033603703136</c:v>
                </c:pt>
                <c:pt idx="4">
                  <c:v>87.889581972310125</c:v>
                </c:pt>
                <c:pt idx="5">
                  <c:v>97.758179722354583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63979888"/>
        <c:axId val="-1563976080"/>
      </c:lineChart>
      <c:catAx>
        <c:axId val="-15639798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63976080"/>
        <c:crosses val="autoZero"/>
        <c:auto val="1"/>
        <c:lblAlgn val="ctr"/>
        <c:lblOffset val="100"/>
        <c:noMultiLvlLbl val="0"/>
      </c:catAx>
      <c:valAx>
        <c:axId val="-1563976080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bg2">
                <a:lumMod val="9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639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172134733158365"/>
          <c:y val="0.27835593467483233"/>
          <c:w val="0.28827865266841646"/>
          <c:h val="0.46415316578578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247594050743664E-2"/>
          <c:y val="0.10185185185185185"/>
          <c:w val="0.59162642169728785"/>
          <c:h val="0.79074876057159504"/>
        </c:manualLayout>
      </c:layout>
      <c:lineChart>
        <c:grouping val="standard"/>
        <c:varyColors val="0"/>
        <c:ser>
          <c:idx val="4"/>
          <c:order val="0"/>
          <c:tx>
            <c:strRef>
              <c:f>'G2 DF'!$A$7</c:f>
              <c:strCache>
                <c:ptCount val="1"/>
                <c:pt idx="0">
                  <c:v>Dépenses d'intervention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4"/>
            <c:spPr>
              <a:solidFill>
                <a:schemeClr val="accent1">
                  <a:lumMod val="50000"/>
                </a:schemeClr>
              </a:solidFill>
              <a:ln w="9525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dPt>
            <c:idx val="6"/>
            <c:marker>
              <c:symbol val="diamond"/>
              <c:size val="4"/>
              <c:spPr>
                <a:solidFill>
                  <a:schemeClr val="accent1">
                    <a:lumMod val="50000"/>
                  </a:schemeClr>
                </a:solidFill>
                <a:ln w="9525">
                  <a:solidFill>
                    <a:schemeClr val="accent1">
                      <a:lumMod val="75000"/>
                    </a:schemeClr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>
                    <a:lumMod val="50000"/>
                  </a:schemeClr>
                </a:solidFill>
                <a:prstDash val="sysDot"/>
                <a:round/>
              </a:ln>
              <a:effectLst/>
            </c:spPr>
          </c:dPt>
          <c:cat>
            <c:strRef>
              <c:f>'G2 DF'!$B$3:$H$3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2021*</c:v>
                </c:pt>
              </c:strCache>
            </c:strRef>
          </c:cat>
          <c:val>
            <c:numRef>
              <c:f>'G2 DF'!$B$7:$H$7</c:f>
              <c:numCache>
                <c:formatCode>0.00</c:formatCode>
                <c:ptCount val="7"/>
                <c:pt idx="0">
                  <c:v>12.120606970000001</c:v>
                </c:pt>
                <c:pt idx="1">
                  <c:v>12.540402540000001</c:v>
                </c:pt>
                <c:pt idx="2">
                  <c:v>13.621800439999999</c:v>
                </c:pt>
                <c:pt idx="3">
                  <c:v>13.864780645</c:v>
                </c:pt>
                <c:pt idx="4">
                  <c:v>13.957108754</c:v>
                </c:pt>
                <c:pt idx="5">
                  <c:v>12.912480520000001</c:v>
                </c:pt>
                <c:pt idx="6">
                  <c:v>13.133370778634687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'G2 DF'!$A$5</c:f>
              <c:strCache>
                <c:ptCount val="1"/>
                <c:pt idx="0">
                  <c:v>Frais de personnel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chemeClr val="accent1">
                    <a:lumMod val="60000"/>
                    <a:lumOff val="40000"/>
                  </a:schemeClr>
                </a:solidFill>
                <a:ln w="9525">
                  <a:solidFill>
                    <a:schemeClr val="accent1">
                      <a:lumMod val="60000"/>
                      <a:lumOff val="40000"/>
                    </a:schemeClr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>
                    <a:lumMod val="60000"/>
                    <a:lumOff val="40000"/>
                  </a:schemeClr>
                </a:solidFill>
                <a:prstDash val="sysDot"/>
                <a:round/>
              </a:ln>
              <a:effectLst/>
            </c:spPr>
          </c:dPt>
          <c:cat>
            <c:strRef>
              <c:f>'G2 DF'!$B$3:$H$3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2021*</c:v>
                </c:pt>
              </c:strCache>
            </c:strRef>
          </c:cat>
          <c:val>
            <c:numRef>
              <c:f>'G2 DF'!$B$5:$H$5</c:f>
              <c:numCache>
                <c:formatCode>0.00</c:formatCode>
                <c:ptCount val="7"/>
                <c:pt idx="0">
                  <c:v>3.2723590009999999</c:v>
                </c:pt>
                <c:pt idx="1">
                  <c:v>3.5623850629999998</c:v>
                </c:pt>
                <c:pt idx="2">
                  <c:v>3.685993796</c:v>
                </c:pt>
                <c:pt idx="3">
                  <c:v>3.953895535</c:v>
                </c:pt>
                <c:pt idx="4">
                  <c:v>4.0465452380000002</c:v>
                </c:pt>
                <c:pt idx="5">
                  <c:v>4.1221661330000003</c:v>
                </c:pt>
                <c:pt idx="6">
                  <c:v>4.2052590670193624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'G2 DF'!$A$4</c:f>
              <c:strCache>
                <c:ptCount val="1"/>
                <c:pt idx="0">
                  <c:v>Achats et charges</c:v>
                </c:pt>
              </c:strCache>
            </c:strRef>
          </c:tx>
          <c:spPr>
            <a:ln w="19050" cap="rnd">
              <a:solidFill>
                <a:schemeClr val="accent1">
                  <a:lumMod val="7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6"/>
            <c:marker>
              <c:symbol val="none"/>
            </c:marker>
            <c:bubble3D val="0"/>
            <c:spPr>
              <a:ln w="19050" cap="rnd">
                <a:solidFill>
                  <a:schemeClr val="accent1">
                    <a:lumMod val="75000"/>
                  </a:schemeClr>
                </a:solidFill>
                <a:prstDash val="sysDot"/>
                <a:round/>
              </a:ln>
              <a:effectLst/>
            </c:spPr>
          </c:dPt>
          <c:cat>
            <c:strRef>
              <c:f>'G2 DF'!$B$3:$H$3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2021*</c:v>
                </c:pt>
              </c:strCache>
            </c:strRef>
          </c:cat>
          <c:val>
            <c:numRef>
              <c:f>'G2 DF'!$B$4:$H$4</c:f>
              <c:numCache>
                <c:formatCode>0.00</c:formatCode>
                <c:ptCount val="7"/>
                <c:pt idx="0">
                  <c:v>2.0788776470000001</c:v>
                </c:pt>
                <c:pt idx="1">
                  <c:v>2.187487757</c:v>
                </c:pt>
                <c:pt idx="2">
                  <c:v>2.9979117899999999</c:v>
                </c:pt>
                <c:pt idx="3">
                  <c:v>3.582666551</c:v>
                </c:pt>
                <c:pt idx="4">
                  <c:v>3.722077654</c:v>
                </c:pt>
                <c:pt idx="5">
                  <c:v>3.8311748900000002</c:v>
                </c:pt>
                <c:pt idx="6">
                  <c:v>4.0567759132289893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'G2 DF'!$A$6</c:f>
              <c:strCache>
                <c:ptCount val="1"/>
                <c:pt idx="0">
                  <c:v>Charges financières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4"/>
            <c:spPr>
              <a:solidFill>
                <a:schemeClr val="accent1">
                  <a:lumMod val="75000"/>
                </a:schemeClr>
              </a:solidFill>
              <a:ln w="9525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dPt>
            <c:idx val="6"/>
            <c:marker>
              <c:symbol val="square"/>
              <c:size val="4"/>
              <c:spPr>
                <a:solidFill>
                  <a:schemeClr val="accent1">
                    <a:lumMod val="75000"/>
                  </a:schemeClr>
                </a:solidFill>
                <a:ln w="9525">
                  <a:solidFill>
                    <a:schemeClr val="accent1">
                      <a:lumMod val="75000"/>
                    </a:schemeClr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>
                    <a:lumMod val="75000"/>
                  </a:schemeClr>
                </a:solidFill>
                <a:prstDash val="sysDot"/>
                <a:round/>
              </a:ln>
              <a:effectLst/>
            </c:spPr>
          </c:dPt>
          <c:cat>
            <c:strRef>
              <c:f>'G2 DF'!$B$3:$H$3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2021*</c:v>
                </c:pt>
              </c:strCache>
            </c:strRef>
          </c:cat>
          <c:val>
            <c:numRef>
              <c:f>'G2 DF'!$B$6:$H$6</c:f>
              <c:numCache>
                <c:formatCode>0.00</c:formatCode>
                <c:ptCount val="7"/>
                <c:pt idx="0">
                  <c:v>0.62754793499999995</c:v>
                </c:pt>
                <c:pt idx="1">
                  <c:v>0.61254741899999998</c:v>
                </c:pt>
                <c:pt idx="2">
                  <c:v>0.597987202</c:v>
                </c:pt>
                <c:pt idx="3">
                  <c:v>0.60058498999999999</c:v>
                </c:pt>
                <c:pt idx="4">
                  <c:v>0.58654557500000004</c:v>
                </c:pt>
                <c:pt idx="5">
                  <c:v>0.56442702099999997</c:v>
                </c:pt>
                <c:pt idx="6">
                  <c:v>0.5529578605322526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'G2 DF'!$A$8</c:f>
              <c:strCache>
                <c:ptCount val="1"/>
                <c:pt idx="0">
                  <c:v>Autres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6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prstDash val="sysDot"/>
                <a:round/>
              </a:ln>
              <a:effectLst/>
            </c:spPr>
          </c:dPt>
          <c:cat>
            <c:strRef>
              <c:f>'G2 DF'!$B$3:$H$3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2021*</c:v>
                </c:pt>
              </c:strCache>
            </c:strRef>
          </c:cat>
          <c:val>
            <c:numRef>
              <c:f>'G2 DF'!$B$8:$H$8</c:f>
              <c:numCache>
                <c:formatCode>0.00</c:formatCode>
                <c:ptCount val="7"/>
                <c:pt idx="0">
                  <c:v>0.229023437</c:v>
                </c:pt>
                <c:pt idx="1">
                  <c:v>0.24682929200000001</c:v>
                </c:pt>
                <c:pt idx="2">
                  <c:v>0.22243498</c:v>
                </c:pt>
                <c:pt idx="3">
                  <c:v>0.25854213399999998</c:v>
                </c:pt>
                <c:pt idx="4">
                  <c:v>0.22513403800000001</c:v>
                </c:pt>
                <c:pt idx="5">
                  <c:v>0.37938766800000001</c:v>
                </c:pt>
                <c:pt idx="6">
                  <c:v>0.35329669612593301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05857248"/>
        <c:axId val="-1605856160"/>
      </c:lineChart>
      <c:catAx>
        <c:axId val="-1605857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05856160"/>
        <c:crosses val="autoZero"/>
        <c:auto val="1"/>
        <c:lblAlgn val="ctr"/>
        <c:lblOffset val="100"/>
        <c:noMultiLvlLbl val="0"/>
      </c:catAx>
      <c:valAx>
        <c:axId val="-1605856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05857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809623797025375"/>
          <c:y val="0.27631013826620954"/>
          <c:w val="0.31523709536307959"/>
          <c:h val="0.662380288588328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988407699037624E-2"/>
          <c:y val="8.2718542535124298E-2"/>
          <c:w val="0.61478937007874024"/>
          <c:h val="0.8244495908599655"/>
        </c:manualLayout>
      </c:layout>
      <c:lineChart>
        <c:grouping val="standard"/>
        <c:varyColors val="0"/>
        <c:ser>
          <c:idx val="0"/>
          <c:order val="0"/>
          <c:tx>
            <c:strRef>
              <c:f>'G3 RF'!$A$4</c:f>
              <c:strCache>
                <c:ptCount val="1"/>
                <c:pt idx="0">
                  <c:v>Impôts et taxes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ymbol val="triangle"/>
            <c:size val="4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</c:spPr>
          </c:marker>
          <c:dPt>
            <c:idx val="6"/>
            <c:bubble3D val="0"/>
            <c:spPr>
              <a:ln>
                <a:solidFill>
                  <a:schemeClr val="accent1">
                    <a:lumMod val="75000"/>
                  </a:schemeClr>
                </a:solidFill>
                <a:prstDash val="sysDot"/>
              </a:ln>
            </c:spPr>
          </c:dPt>
          <c:cat>
            <c:strRef>
              <c:f>'G3 RF'!$E$3:$K$3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2021*</c:v>
                </c:pt>
              </c:strCache>
            </c:strRef>
          </c:cat>
          <c:val>
            <c:numRef>
              <c:f>'G3 RF'!$E$4:$K$4</c:f>
              <c:numCache>
                <c:formatCode>0.0</c:formatCode>
                <c:ptCount val="7"/>
                <c:pt idx="0">
                  <c:v>14.988677409999999</c:v>
                </c:pt>
                <c:pt idx="1">
                  <c:v>16.089001973999999</c:v>
                </c:pt>
                <c:pt idx="2">
                  <c:v>18.277110558</c:v>
                </c:pt>
                <c:pt idx="3">
                  <c:v>23.803635534000001</c:v>
                </c:pt>
                <c:pt idx="4">
                  <c:v>24.434323921000001</c:v>
                </c:pt>
                <c:pt idx="5" formatCode="#\ ##0.0">
                  <c:v>22.043502397000001</c:v>
                </c:pt>
                <c:pt idx="6" formatCode="#\ ##0.0">
                  <c:v>21.709098181315909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'G3 RF'!$A$8</c:f>
              <c:strCache>
                <c:ptCount val="1"/>
                <c:pt idx="0">
                  <c:v>Subventions et participations</c:v>
                </c:pt>
              </c:strCache>
            </c:strRef>
          </c:tx>
          <c:spPr>
            <a:ln w="28575">
              <a:solidFill>
                <a:schemeClr val="accent1">
                  <a:lumMod val="60000"/>
                  <a:lumOff val="40000"/>
                </a:schemeClr>
              </a:solidFill>
              <a:prstDash val="solid"/>
            </a:ln>
          </c:spPr>
          <c:marker>
            <c:symbol val="square"/>
            <c:size val="4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chemeClr val="accent1">
                    <a:lumMod val="40000"/>
                    <a:lumOff val="60000"/>
                  </a:schemeClr>
                </a:solidFill>
              </a:ln>
            </c:spPr>
          </c:marker>
          <c:dPt>
            <c:idx val="6"/>
            <c:bubble3D val="0"/>
            <c:spPr>
              <a:ln w="28575">
                <a:solidFill>
                  <a:schemeClr val="accent1">
                    <a:lumMod val="60000"/>
                    <a:lumOff val="40000"/>
                  </a:schemeClr>
                </a:solidFill>
                <a:prstDash val="sysDot"/>
              </a:ln>
            </c:spPr>
          </c:dPt>
          <c:cat>
            <c:strRef>
              <c:f>'G3 RF'!$E$3:$K$3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2021*</c:v>
                </c:pt>
              </c:strCache>
            </c:strRef>
          </c:cat>
          <c:val>
            <c:numRef>
              <c:f>'G3 RF'!$E$8:$K$8</c:f>
              <c:numCache>
                <c:formatCode>0.0</c:formatCode>
                <c:ptCount val="7"/>
                <c:pt idx="0">
                  <c:v>1.010978854</c:v>
                </c:pt>
                <c:pt idx="1">
                  <c:v>1.1132689520000001</c:v>
                </c:pt>
                <c:pt idx="2">
                  <c:v>1.840822695</c:v>
                </c:pt>
                <c:pt idx="3">
                  <c:v>1.7666292480000001</c:v>
                </c:pt>
                <c:pt idx="4">
                  <c:v>2.115400932</c:v>
                </c:pt>
                <c:pt idx="5">
                  <c:v>2.3417535329999999</c:v>
                </c:pt>
                <c:pt idx="6">
                  <c:v>2.7753153662224626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'G3 RF'!$A$7</c:f>
              <c:strCache>
                <c:ptCount val="1"/>
                <c:pt idx="0">
                  <c:v>Concours de l'État</c:v>
                </c:pt>
              </c:strCache>
            </c:strRef>
          </c:tx>
          <c:spPr>
            <a:ln w="19050">
              <a:solidFill>
                <a:schemeClr val="tx1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Pt>
            <c:idx val="6"/>
            <c:bubble3D val="0"/>
            <c:spPr>
              <a:ln w="19050">
                <a:solidFill>
                  <a:schemeClr val="tx1"/>
                </a:solidFill>
                <a:prstDash val="sysDot"/>
              </a:ln>
            </c:spPr>
          </c:dPt>
          <c:cat>
            <c:strRef>
              <c:f>'G3 RF'!$E$3:$K$3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2021*</c:v>
                </c:pt>
              </c:strCache>
            </c:strRef>
          </c:cat>
          <c:val>
            <c:numRef>
              <c:f>'G3 RF'!$E$7:$K$7</c:f>
              <c:numCache>
                <c:formatCode>0.0</c:formatCode>
                <c:ptCount val="7"/>
                <c:pt idx="0">
                  <c:v>6.5923151359999999</c:v>
                </c:pt>
                <c:pt idx="1">
                  <c:v>6.3705775139999998</c:v>
                </c:pt>
                <c:pt idx="2">
                  <c:v>5.877686948</c:v>
                </c:pt>
                <c:pt idx="3">
                  <c:v>1.923293028</c:v>
                </c:pt>
                <c:pt idx="4">
                  <c:v>1.8570384900000001</c:v>
                </c:pt>
                <c:pt idx="5">
                  <c:v>1.9309859220000001</c:v>
                </c:pt>
                <c:pt idx="6">
                  <c:v>2.0688661978484646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'G3 RF'!$A$9</c:f>
              <c:strCache>
                <c:ptCount val="1"/>
                <c:pt idx="0">
                  <c:v>Autres recettes</c:v>
                </c:pt>
              </c:strCache>
            </c:strRef>
          </c:tx>
          <c:spPr>
            <a:ln>
              <a:solidFill>
                <a:schemeClr val="bg2">
                  <a:lumMod val="75000"/>
                </a:schemeClr>
              </a:solidFill>
              <a:prstDash val="solid"/>
            </a:ln>
          </c:spPr>
          <c:marker>
            <c:symbol val="circle"/>
            <c:size val="4"/>
            <c:spPr>
              <a:solidFill>
                <a:schemeClr val="bg2">
                  <a:lumMod val="75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</c:spPr>
          </c:marker>
          <c:dPt>
            <c:idx val="6"/>
            <c:bubble3D val="0"/>
            <c:spPr>
              <a:ln>
                <a:solidFill>
                  <a:schemeClr val="bg2">
                    <a:lumMod val="75000"/>
                  </a:schemeClr>
                </a:solidFill>
                <a:prstDash val="sysDot"/>
              </a:ln>
            </c:spPr>
          </c:dPt>
          <c:cat>
            <c:strRef>
              <c:f>'G3 RF'!$E$3:$K$3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2021*</c:v>
                </c:pt>
              </c:strCache>
            </c:strRef>
          </c:cat>
          <c:val>
            <c:numRef>
              <c:f>'G3 RF'!$E$9:$K$9</c:f>
              <c:numCache>
                <c:formatCode>0.0</c:formatCode>
                <c:ptCount val="7"/>
                <c:pt idx="0">
                  <c:v>0.34219293000000001</c:v>
                </c:pt>
                <c:pt idx="1">
                  <c:v>0.35082002199999995</c:v>
                </c:pt>
                <c:pt idx="2">
                  <c:v>0.45146666099999999</c:v>
                </c:pt>
                <c:pt idx="3">
                  <c:v>0.50509226299999999</c:v>
                </c:pt>
                <c:pt idx="4">
                  <c:v>0.57377972899999996</c:v>
                </c:pt>
                <c:pt idx="5">
                  <c:v>0.54668245299999996</c:v>
                </c:pt>
                <c:pt idx="6">
                  <c:v>0.51373920349173052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65747584"/>
        <c:axId val="-1565742688"/>
      </c:lineChart>
      <c:catAx>
        <c:axId val="-1565747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-1565742688"/>
        <c:crosses val="autoZero"/>
        <c:auto val="1"/>
        <c:lblAlgn val="ctr"/>
        <c:lblOffset val="100"/>
        <c:noMultiLvlLbl val="0"/>
      </c:catAx>
      <c:valAx>
        <c:axId val="-1565742688"/>
        <c:scaling>
          <c:orientation val="minMax"/>
          <c:max val="25"/>
          <c:min val="-3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crossAx val="-1565747584"/>
        <c:crosses val="autoZero"/>
        <c:crossBetween val="between"/>
        <c:majorUnit val="3"/>
      </c:valAx>
    </c:plotArea>
    <c:legend>
      <c:legendPos val="r"/>
      <c:layout>
        <c:manualLayout>
          <c:xMode val="edge"/>
          <c:yMode val="edge"/>
          <c:x val="0.71294923344563665"/>
          <c:y val="0.22691539825270324"/>
          <c:w val="0.28705076655436329"/>
          <c:h val="0.77308460174729676"/>
        </c:manualLayout>
      </c:layout>
      <c:overlay val="0"/>
      <c:txPr>
        <a:bodyPr/>
        <a:lstStyle/>
        <a:p>
          <a:pPr>
            <a:defRPr sz="1100"/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238435791856291E-2"/>
          <c:y val="7.5807125905668987E-2"/>
          <c:w val="0.62956692913385826"/>
          <c:h val="0.81117135807125906"/>
        </c:manualLayout>
      </c:layout>
      <c:lineChart>
        <c:grouping val="standard"/>
        <c:varyColors val="0"/>
        <c:ser>
          <c:idx val="6"/>
          <c:order val="0"/>
          <c:tx>
            <c:strRef>
              <c:f>'G3 suppl'!$A$4</c:f>
              <c:strCache>
                <c:ptCount val="1"/>
                <c:pt idx="0">
                  <c:v>CVAE</c:v>
                </c:pt>
              </c:strCache>
            </c:strRef>
          </c:tx>
          <c:spPr>
            <a:ln w="22225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circle"/>
            <c:size val="4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marker>
          <c:dPt>
            <c:idx val="6"/>
            <c:bubble3D val="0"/>
            <c:spPr>
              <a:ln w="22225">
                <a:solidFill>
                  <a:schemeClr val="tx2">
                    <a:lumMod val="60000"/>
                    <a:lumOff val="40000"/>
                  </a:schemeClr>
                </a:solidFill>
                <a:prstDash val="sysDot"/>
              </a:ln>
            </c:spPr>
          </c:dPt>
          <c:cat>
            <c:strRef>
              <c:f>'G3 suppl'!$B$3:$H$3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2021*</c:v>
                </c:pt>
              </c:strCache>
            </c:strRef>
          </c:cat>
          <c:val>
            <c:numRef>
              <c:f>'G3 suppl'!$B$4:$H$4</c:f>
              <c:numCache>
                <c:formatCode>#\ ##0.0</c:formatCode>
                <c:ptCount val="7"/>
                <c:pt idx="0">
                  <c:v>4.1540174839999997</c:v>
                </c:pt>
                <c:pt idx="1">
                  <c:v>4.2346221589999997</c:v>
                </c:pt>
                <c:pt idx="2">
                  <c:v>8.7931545050000004</c:v>
                </c:pt>
                <c:pt idx="3">
                  <c:v>8.8911986390000006</c:v>
                </c:pt>
                <c:pt idx="4">
                  <c:v>9.4912683960000006</c:v>
                </c:pt>
                <c:pt idx="5" formatCode="0.0">
                  <c:v>9.7765995780000008</c:v>
                </c:pt>
                <c:pt idx="6" formatCode="0.0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'G3 suppl'!$A$6</c:f>
              <c:strCache>
                <c:ptCount val="1"/>
                <c:pt idx="0">
                  <c:v>TICPE</c:v>
                </c:pt>
              </c:strCache>
            </c:strRef>
          </c:tx>
          <c:spPr>
            <a:ln w="19050">
              <a:solidFill>
                <a:schemeClr val="tx2">
                  <a:lumMod val="50000"/>
                </a:schemeClr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accent1">
                    <a:lumMod val="50000"/>
                  </a:schemeClr>
                </a:solidFill>
              </a:ln>
            </c:spPr>
          </c:marker>
          <c:dPt>
            <c:idx val="6"/>
            <c:bubble3D val="0"/>
            <c:spPr>
              <a:ln w="19050">
                <a:solidFill>
                  <a:schemeClr val="tx2">
                    <a:lumMod val="50000"/>
                  </a:schemeClr>
                </a:solidFill>
                <a:prstDash val="sysDot"/>
              </a:ln>
            </c:spPr>
          </c:dPt>
          <c:cat>
            <c:strRef>
              <c:f>'G3 suppl'!$B$3:$H$3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2021*</c:v>
                </c:pt>
              </c:strCache>
            </c:strRef>
          </c:cat>
          <c:val>
            <c:numRef>
              <c:f>'G3 suppl'!$B$6:$H$6</c:f>
              <c:numCache>
                <c:formatCode>#\ ##0.0</c:formatCode>
                <c:ptCount val="7"/>
                <c:pt idx="0">
                  <c:v>5.2333445699999999</c:v>
                </c:pt>
                <c:pt idx="1">
                  <c:v>5.535957979</c:v>
                </c:pt>
                <c:pt idx="2">
                  <c:v>5.4764067540000001</c:v>
                </c:pt>
                <c:pt idx="3">
                  <c:v>5.5337569430000002</c:v>
                </c:pt>
                <c:pt idx="4">
                  <c:v>5.4560952550000001</c:v>
                </c:pt>
                <c:pt idx="5" formatCode="0.0">
                  <c:v>5.0325439860000003</c:v>
                </c:pt>
                <c:pt idx="6" formatCode="0.0">
                  <c:v>5.0328027865976628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'G3 suppl'!$A$7</c:f>
              <c:strCache>
                <c:ptCount val="1"/>
                <c:pt idx="0">
                  <c:v>Fraction de TVA</c:v>
                </c:pt>
              </c:strCache>
            </c:strRef>
          </c:tx>
          <c:spPr>
            <a:ln w="22225">
              <a:solidFill>
                <a:schemeClr val="tx2"/>
              </a:solidFill>
              <a:prstDash val="solid"/>
            </a:ln>
          </c:spPr>
          <c:marker>
            <c:symbol val="triangle"/>
            <c:size val="4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</c:spPr>
          </c:marker>
          <c:dPt>
            <c:idx val="6"/>
            <c:bubble3D val="0"/>
            <c:spPr>
              <a:ln w="22225">
                <a:solidFill>
                  <a:schemeClr val="tx2"/>
                </a:solidFill>
                <a:prstDash val="sysDot"/>
              </a:ln>
            </c:spPr>
          </c:dPt>
          <c:cat>
            <c:strRef>
              <c:f>'G3 suppl'!$B$3:$H$3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2021*</c:v>
                </c:pt>
              </c:strCache>
            </c:strRef>
          </c:cat>
          <c:val>
            <c:numRef>
              <c:f>'G3 suppl'!$B$7:$H$7</c:f>
              <c:numCache>
                <c:formatCode>#\ ##0.0</c:formatCode>
                <c:ptCount val="7"/>
                <c:pt idx="2">
                  <c:v>0</c:v>
                </c:pt>
                <c:pt idx="3">
                  <c:v>4.1969475770000004</c:v>
                </c:pt>
                <c:pt idx="4">
                  <c:v>4.2914789559999997</c:v>
                </c:pt>
                <c:pt idx="5" formatCode="0.0">
                  <c:v>4.0252403670000003</c:v>
                </c:pt>
                <c:pt idx="6" formatCode="0.0">
                  <c:v>12.861575491177682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'G3 suppl'!$A$8</c:f>
              <c:strCache>
                <c:ptCount val="1"/>
                <c:pt idx="0">
                  <c:v>Cartes grises</c:v>
                </c:pt>
              </c:strCache>
            </c:strRef>
          </c:tx>
          <c:spPr>
            <a:ln w="31750">
              <a:solidFill>
                <a:schemeClr val="bg1">
                  <a:lumMod val="50000"/>
                </a:schemeClr>
              </a:solidFill>
              <a:prstDash val="solid"/>
            </a:ln>
          </c:spPr>
          <c:marker>
            <c:symbol val="square"/>
            <c:size val="4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bg1">
                    <a:lumMod val="65000"/>
                  </a:schemeClr>
                </a:solidFill>
              </a:ln>
            </c:spPr>
          </c:marker>
          <c:dPt>
            <c:idx val="6"/>
            <c:bubble3D val="0"/>
            <c:spPr>
              <a:ln w="31750">
                <a:solidFill>
                  <a:schemeClr val="bg1">
                    <a:lumMod val="50000"/>
                  </a:schemeClr>
                </a:solidFill>
                <a:prstDash val="sysDot"/>
              </a:ln>
            </c:spPr>
          </c:dPt>
          <c:cat>
            <c:strRef>
              <c:f>'G3 suppl'!$B$3:$H$3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2021*</c:v>
                </c:pt>
              </c:strCache>
            </c:strRef>
          </c:cat>
          <c:val>
            <c:numRef>
              <c:f>'G3 suppl'!$B$8:$H$8</c:f>
              <c:numCache>
                <c:formatCode>#\ ##0.0</c:formatCode>
                <c:ptCount val="7"/>
                <c:pt idx="0">
                  <c:v>2.0863377949999999</c:v>
                </c:pt>
                <c:pt idx="1">
                  <c:v>2.1867167169999999</c:v>
                </c:pt>
                <c:pt idx="2">
                  <c:v>2.228536885</c:v>
                </c:pt>
                <c:pt idx="3">
                  <c:v>2.3262298100000001</c:v>
                </c:pt>
                <c:pt idx="4">
                  <c:v>2.2986395700000002</c:v>
                </c:pt>
                <c:pt idx="5" formatCode="0.0">
                  <c:v>2.0912906609999999</c:v>
                </c:pt>
                <c:pt idx="6" formatCode="0.0">
                  <c:v>2.0121469741833127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'G3 suppl'!$A$9</c:f>
              <c:strCache>
                <c:ptCount val="1"/>
                <c:pt idx="0">
                  <c:v>Apprentissage</c:v>
                </c:pt>
              </c:strCache>
            </c:strRef>
          </c:tx>
          <c:spPr>
            <a:ln w="22225">
              <a:solidFill>
                <a:schemeClr val="accent1">
                  <a:lumMod val="60000"/>
                  <a:lumOff val="40000"/>
                </a:schemeClr>
              </a:solidFill>
              <a:prstDash val="solid"/>
            </a:ln>
          </c:spPr>
          <c:marker>
            <c:symbol val="square"/>
            <c:size val="4"/>
            <c:spPr>
              <a:noFill/>
              <a:ln>
                <a:solidFill>
                  <a:schemeClr val="accent1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'G3 suppl'!$B$3:$H$3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2021*</c:v>
                </c:pt>
              </c:strCache>
            </c:strRef>
          </c:cat>
          <c:val>
            <c:numRef>
              <c:f>'G3 suppl'!$B$9:$G$9</c:f>
              <c:numCache>
                <c:formatCode>#\ ##0.0</c:formatCode>
                <c:ptCount val="6"/>
                <c:pt idx="0">
                  <c:v>1.407340915</c:v>
                </c:pt>
                <c:pt idx="1">
                  <c:v>1.5040548650000001</c:v>
                </c:pt>
                <c:pt idx="2">
                  <c:v>1.5713112929999999</c:v>
                </c:pt>
                <c:pt idx="3">
                  <c:v>1.6554535939999999</c:v>
                </c:pt>
                <c:pt idx="4">
                  <c:v>1.667763101</c:v>
                </c:pt>
                <c:pt idx="5" formatCode="0.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65741056"/>
        <c:axId val="-1565742144"/>
      </c:lineChart>
      <c:catAx>
        <c:axId val="-1565741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565742144"/>
        <c:crosses val="autoZero"/>
        <c:auto val="1"/>
        <c:lblAlgn val="ctr"/>
        <c:lblOffset val="100"/>
        <c:noMultiLvlLbl val="0"/>
      </c:catAx>
      <c:valAx>
        <c:axId val="-1565742144"/>
        <c:scaling>
          <c:orientation val="minMax"/>
          <c:max val="13"/>
          <c:min val="0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crossAx val="-1565741056"/>
        <c:crosses val="autoZero"/>
        <c:crossBetween val="between"/>
        <c:majorUnit val="3"/>
      </c:valAx>
    </c:plotArea>
    <c:legend>
      <c:legendPos val="r"/>
      <c:legendEntry>
        <c:idx val="2"/>
        <c:txPr>
          <a:bodyPr/>
          <a:lstStyle/>
          <a:p>
            <a:pPr>
              <a:defRPr sz="1100"/>
            </a:pPr>
            <a:endParaRPr lang="fr-FR"/>
          </a:p>
        </c:txPr>
      </c:legendEntry>
      <c:layout>
        <c:manualLayout>
          <c:xMode val="edge"/>
          <c:yMode val="edge"/>
          <c:x val="0.69121746310454091"/>
          <c:y val="0.26021846071636257"/>
          <c:w val="0.30878253689545915"/>
          <c:h val="0.38514309962751664"/>
        </c:manualLayout>
      </c:layout>
      <c:overlay val="0"/>
      <c:txPr>
        <a:bodyPr/>
        <a:lstStyle/>
        <a:p>
          <a:pPr>
            <a:defRPr sz="1050"/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774203171235769E-2"/>
          <c:y val="0.39346383785360162"/>
          <c:w val="0.84827924809116706"/>
          <c:h val="0.581107830271216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8"/>
              <c:numFmt formatCode="\+0.0%;\-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'G4 EB'!$A$5:$A$23</c:f>
              <c:strCache>
                <c:ptCount val="19"/>
                <c:pt idx="0">
                  <c:v>Guyane</c:v>
                </c:pt>
                <c:pt idx="1">
                  <c:v>Guadeloupe</c:v>
                </c:pt>
                <c:pt idx="2">
                  <c:v>Martinique</c:v>
                </c:pt>
                <c:pt idx="3">
                  <c:v>Corse</c:v>
                </c:pt>
                <c:pt idx="4">
                  <c:v>Pays-de-la-Loire</c:v>
                </c:pt>
                <c:pt idx="5">
                  <c:v>PACA</c:v>
                </c:pt>
                <c:pt idx="6">
                  <c:v>Nouvelle-Aquitaine</c:v>
                </c:pt>
                <c:pt idx="7">
                  <c:v>Hauts-de-France</c:v>
                </c:pt>
                <c:pt idx="8">
                  <c:v>Normandie</c:v>
                </c:pt>
                <c:pt idx="9">
                  <c:v>La Réunion</c:v>
                </c:pt>
                <c:pt idx="10">
                  <c:v>Ile-de-France</c:v>
                </c:pt>
                <c:pt idx="11">
                  <c:v>Occitanie</c:v>
                </c:pt>
                <c:pt idx="12">
                  <c:v>Centre-Val de Loire</c:v>
                </c:pt>
                <c:pt idx="13">
                  <c:v>Grand Est</c:v>
                </c:pt>
                <c:pt idx="14">
                  <c:v>Bretagne</c:v>
                </c:pt>
                <c:pt idx="15">
                  <c:v>Bourgogne-Franche-Comté</c:v>
                </c:pt>
                <c:pt idx="16">
                  <c:v>Auvergne-Rhône-Alpes</c:v>
                </c:pt>
                <c:pt idx="18">
                  <c:v>FM+DOM</c:v>
                </c:pt>
              </c:strCache>
            </c:strRef>
          </c:cat>
          <c:val>
            <c:numRef>
              <c:f>'G4 EB'!$B$5:$B$23</c:f>
              <c:numCache>
                <c:formatCode>\+0%;\-0%</c:formatCode>
                <c:ptCount val="19"/>
                <c:pt idx="0">
                  <c:v>-0.9283199612992632</c:v>
                </c:pt>
                <c:pt idx="1">
                  <c:v>-0.73150295469197557</c:v>
                </c:pt>
                <c:pt idx="2">
                  <c:v>-0.72651576539622287</c:v>
                </c:pt>
                <c:pt idx="3">
                  <c:v>-0.35526086029702186</c:v>
                </c:pt>
                <c:pt idx="4">
                  <c:v>-0.34304587229546757</c:v>
                </c:pt>
                <c:pt idx="5">
                  <c:v>-0.31916818730652197</c:v>
                </c:pt>
                <c:pt idx="6">
                  <c:v>-0.29798942567603193</c:v>
                </c:pt>
                <c:pt idx="7">
                  <c:v>-0.26640086505534843</c:v>
                </c:pt>
                <c:pt idx="8">
                  <c:v>-0.24761964082059651</c:v>
                </c:pt>
                <c:pt idx="9">
                  <c:v>-0.23668810288293862</c:v>
                </c:pt>
                <c:pt idx="10">
                  <c:v>-0.21657471182439825</c:v>
                </c:pt>
                <c:pt idx="11">
                  <c:v>-0.18473445003658606</c:v>
                </c:pt>
                <c:pt idx="12">
                  <c:v>-0.14319693328304439</c:v>
                </c:pt>
                <c:pt idx="13">
                  <c:v>-0.10851307729552617</c:v>
                </c:pt>
                <c:pt idx="14">
                  <c:v>-8.6501247537771664E-2</c:v>
                </c:pt>
                <c:pt idx="15">
                  <c:v>-3.9167578634904054E-2</c:v>
                </c:pt>
                <c:pt idx="16">
                  <c:v>6.4899852438211614E-3</c:v>
                </c:pt>
                <c:pt idx="18">
                  <c:v>-0.21570934411541876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565739424"/>
        <c:axId val="-1565743776"/>
      </c:barChart>
      <c:catAx>
        <c:axId val="-156573942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high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65743776"/>
        <c:crosses val="autoZero"/>
        <c:auto val="1"/>
        <c:lblAlgn val="ctr"/>
        <c:lblOffset val="100"/>
        <c:noMultiLvlLbl val="0"/>
      </c:catAx>
      <c:valAx>
        <c:axId val="-1565743776"/>
        <c:scaling>
          <c:orientation val="minMax"/>
          <c:max val="0.1"/>
          <c:min val="-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\+0%;\-0%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65739424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7986524604628156"/>
          <c:y val="2.2041138234134304E-2"/>
          <c:w val="0.53552156999050837"/>
          <c:h val="0.9046664037754570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5"/>
              <c:layout>
                <c:manualLayout>
                  <c:x val="-1.3582342954159717E-2"/>
                  <c:y val="-2.38379022646007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5.5770490488350642E-3"/>
                  <c:y val="-1.02245175734293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numFmt formatCode="\+0.0%;\-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\+0%;\-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'G4 EB'!$A$26:$A$44</c:f>
              <c:strCache>
                <c:ptCount val="19"/>
                <c:pt idx="0">
                  <c:v>Guyane</c:v>
                </c:pt>
                <c:pt idx="1">
                  <c:v>Guadeloupe</c:v>
                </c:pt>
                <c:pt idx="2">
                  <c:v>Bourgogne-Franche-Comté</c:v>
                </c:pt>
                <c:pt idx="3">
                  <c:v>Pays-de-la-Loire</c:v>
                </c:pt>
                <c:pt idx="4">
                  <c:v>Corse</c:v>
                </c:pt>
                <c:pt idx="5">
                  <c:v>Hauts-de-France</c:v>
                </c:pt>
                <c:pt idx="6">
                  <c:v>Centre-Val de Loire</c:v>
                </c:pt>
                <c:pt idx="7">
                  <c:v>Ile-de-France</c:v>
                </c:pt>
                <c:pt idx="8">
                  <c:v>Occitanie</c:v>
                </c:pt>
                <c:pt idx="9">
                  <c:v>Nouvelle-Aquitaine</c:v>
                </c:pt>
                <c:pt idx="10">
                  <c:v>Bretagne</c:v>
                </c:pt>
                <c:pt idx="11">
                  <c:v>Normandie</c:v>
                </c:pt>
                <c:pt idx="12">
                  <c:v>Grand Est</c:v>
                </c:pt>
                <c:pt idx="13">
                  <c:v>Auvergne-Rhône-Alpes</c:v>
                </c:pt>
                <c:pt idx="14">
                  <c:v>Provence Alpes Côte d'Azur</c:v>
                </c:pt>
                <c:pt idx="15">
                  <c:v>La Réunion</c:v>
                </c:pt>
                <c:pt idx="16">
                  <c:v>Martinique</c:v>
                </c:pt>
                <c:pt idx="18">
                  <c:v>Régions et CTU</c:v>
                </c:pt>
              </c:strCache>
            </c:strRef>
          </c:cat>
          <c:val>
            <c:numRef>
              <c:f>'G4 EB'!$B$26:$B$44</c:f>
              <c:numCache>
                <c:formatCode>\+0.0%;\-0.0%</c:formatCode>
                <c:ptCount val="19"/>
                <c:pt idx="0">
                  <c:v>-0.53265170991831434</c:v>
                </c:pt>
                <c:pt idx="1">
                  <c:v>-0.48233090995822725</c:v>
                </c:pt>
                <c:pt idx="2">
                  <c:v>-0.42486562775946124</c:v>
                </c:pt>
                <c:pt idx="3">
                  <c:v>-0.33320770105792596</c:v>
                </c:pt>
                <c:pt idx="4">
                  <c:v>-0.27928457532807216</c:v>
                </c:pt>
                <c:pt idx="5">
                  <c:v>-0.20920252347847912</c:v>
                </c:pt>
                <c:pt idx="6">
                  <c:v>-0.15441250495084513</c:v>
                </c:pt>
                <c:pt idx="7">
                  <c:v>-6.6893863299373413E-2</c:v>
                </c:pt>
                <c:pt idx="8">
                  <c:v>-5.8411152980775705E-2</c:v>
                </c:pt>
                <c:pt idx="9">
                  <c:v>-5.4742123838966705E-2</c:v>
                </c:pt>
                <c:pt idx="10">
                  <c:v>-3.0689227268580699E-2</c:v>
                </c:pt>
                <c:pt idx="11">
                  <c:v>-2.2188031364972383E-2</c:v>
                </c:pt>
                <c:pt idx="12">
                  <c:v>-7.1429480481175478E-3</c:v>
                </c:pt>
                <c:pt idx="13">
                  <c:v>2.2746585642480444E-2</c:v>
                </c:pt>
                <c:pt idx="14">
                  <c:v>9.9015349613719827E-2</c:v>
                </c:pt>
                <c:pt idx="15">
                  <c:v>0.11911074109452202</c:v>
                </c:pt>
                <c:pt idx="16">
                  <c:v>0.12786874314771968</c:v>
                </c:pt>
                <c:pt idx="18" formatCode="General">
                  <c:v>-5.6978631822733994E-2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1565744320"/>
        <c:axId val="-1565749216"/>
      </c:barChart>
      <c:catAx>
        <c:axId val="-156574432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low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65749216"/>
        <c:crosses val="autoZero"/>
        <c:auto val="1"/>
        <c:lblAlgn val="ctr"/>
        <c:lblOffset val="100"/>
        <c:noMultiLvlLbl val="0"/>
      </c:catAx>
      <c:valAx>
        <c:axId val="-1565749216"/>
        <c:scaling>
          <c:orientation val="minMax"/>
          <c:min val="-0.60000000000000009"/>
        </c:scaling>
        <c:delete val="0"/>
        <c:axPos val="b"/>
        <c:numFmt formatCode="\+0%;\-0%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65744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Absence de corrélation entre le taux de l'EB 2020 et la croissance</a:t>
            </a:r>
            <a:r>
              <a:rPr lang="fr-FR" baseline="0"/>
              <a:t> de l'EB en </a:t>
            </a:r>
            <a:r>
              <a:rPr lang="fr-FR"/>
              <a:t>2021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'G4 EB'!$B$49:$B$65</c:f>
              <c:numCache>
                <c:formatCode>0%</c:formatCode>
                <c:ptCount val="17"/>
                <c:pt idx="0">
                  <c:v>0.21818671852085961</c:v>
                </c:pt>
                <c:pt idx="1">
                  <c:v>0.15220413593554169</c:v>
                </c:pt>
                <c:pt idx="2">
                  <c:v>0.21024113877056794</c:v>
                </c:pt>
                <c:pt idx="3">
                  <c:v>0.16736841452376267</c:v>
                </c:pt>
                <c:pt idx="4">
                  <c:v>0.15129197492565505</c:v>
                </c:pt>
                <c:pt idx="5">
                  <c:v>0.15403759630850783</c:v>
                </c:pt>
                <c:pt idx="6">
                  <c:v>6.0219497661800812E-2</c:v>
                </c:pt>
                <c:pt idx="7">
                  <c:v>4.2574338090331447E-2</c:v>
                </c:pt>
                <c:pt idx="8">
                  <c:v>0.10102180134397851</c:v>
                </c:pt>
                <c:pt idx="9">
                  <c:v>0.24017224578625912</c:v>
                </c:pt>
                <c:pt idx="10">
                  <c:v>0.21125283220277052</c:v>
                </c:pt>
                <c:pt idx="11">
                  <c:v>7.096671759060412E-2</c:v>
                </c:pt>
                <c:pt idx="12">
                  <c:v>0.14724613418856047</c:v>
                </c:pt>
                <c:pt idx="13">
                  <c:v>0.12546822365670013</c:v>
                </c:pt>
                <c:pt idx="14">
                  <c:v>0.15445165977575559</c:v>
                </c:pt>
                <c:pt idx="15">
                  <c:v>0.18502609856510682</c:v>
                </c:pt>
                <c:pt idx="16">
                  <c:v>0.1779852428426929</c:v>
                </c:pt>
              </c:numCache>
            </c:numRef>
          </c:xVal>
          <c:yVal>
            <c:numRef>
              <c:f>'G4 EB'!$C$49:$C$65</c:f>
              <c:numCache>
                <c:formatCode>\+0.0%;\-0.0%</c:formatCode>
                <c:ptCount val="17"/>
                <c:pt idx="0">
                  <c:v>2.2746585642480444E-2</c:v>
                </c:pt>
                <c:pt idx="1">
                  <c:v>-0.42486562775946124</c:v>
                </c:pt>
                <c:pt idx="2">
                  <c:v>-3.0689227268580699E-2</c:v>
                </c:pt>
                <c:pt idx="3">
                  <c:v>-0.15441250495084513</c:v>
                </c:pt>
                <c:pt idx="4">
                  <c:v>-0.27928457532807216</c:v>
                </c:pt>
                <c:pt idx="5">
                  <c:v>-7.1429480481175478E-3</c:v>
                </c:pt>
                <c:pt idx="6">
                  <c:v>-0.48233090995822725</c:v>
                </c:pt>
                <c:pt idx="7">
                  <c:v>-0.53265170991831434</c:v>
                </c:pt>
                <c:pt idx="8">
                  <c:v>-0.20920252347847912</c:v>
                </c:pt>
                <c:pt idx="9">
                  <c:v>-6.6893863299373413E-2</c:v>
                </c:pt>
                <c:pt idx="10">
                  <c:v>0.11911074109452202</c:v>
                </c:pt>
                <c:pt idx="11">
                  <c:v>0.12786874314771968</c:v>
                </c:pt>
                <c:pt idx="12">
                  <c:v>-2.2188031364972383E-2</c:v>
                </c:pt>
                <c:pt idx="13">
                  <c:v>-5.4742123838966705E-2</c:v>
                </c:pt>
                <c:pt idx="14">
                  <c:v>-5.8411152980775705E-2</c:v>
                </c:pt>
                <c:pt idx="15">
                  <c:v>-0.33320770105792596</c:v>
                </c:pt>
                <c:pt idx="16">
                  <c:v>9.9015349613719827E-2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565748128"/>
        <c:axId val="-1565747040"/>
      </c:scatterChart>
      <c:valAx>
        <c:axId val="-1565748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65747040"/>
        <c:crosses val="autoZero"/>
        <c:crossBetween val="midCat"/>
      </c:valAx>
      <c:valAx>
        <c:axId val="-1565747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\+0.0%;\-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657481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7986524604628156"/>
          <c:y val="2.2041138234134304E-2"/>
          <c:w val="0.53552156999050837"/>
          <c:h val="0.9046664037754570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5"/>
              <c:layout>
                <c:manualLayout>
                  <c:x val="-1.3582342954159717E-2"/>
                  <c:y val="-2.38379022646007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5.5770490488350642E-3"/>
                  <c:y val="-1.02245175734293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'G4 EB'!$A$68:$A$86</c:f>
              <c:strCache>
                <c:ptCount val="19"/>
                <c:pt idx="0">
                  <c:v>Guyane</c:v>
                </c:pt>
                <c:pt idx="1">
                  <c:v>Guadeloupe</c:v>
                </c:pt>
                <c:pt idx="2">
                  <c:v>Martinique</c:v>
                </c:pt>
                <c:pt idx="3">
                  <c:v>Hauts-de-France</c:v>
                </c:pt>
                <c:pt idx="4">
                  <c:v>Nouvelle-Aquitaine</c:v>
                </c:pt>
                <c:pt idx="5">
                  <c:v>Normandie</c:v>
                </c:pt>
                <c:pt idx="6">
                  <c:v>Corse</c:v>
                </c:pt>
                <c:pt idx="7">
                  <c:v>Bourgogne-Franche-Comté</c:v>
                </c:pt>
                <c:pt idx="8">
                  <c:v>Grand Est</c:v>
                </c:pt>
                <c:pt idx="9">
                  <c:v>Occitanie</c:v>
                </c:pt>
                <c:pt idx="10">
                  <c:v>Centre-Val de Loire</c:v>
                </c:pt>
                <c:pt idx="11">
                  <c:v>Provence Alpes Côte</c:v>
                </c:pt>
                <c:pt idx="12">
                  <c:v>Pays-de-la-Loire</c:v>
                </c:pt>
                <c:pt idx="13">
                  <c:v>Bretagne</c:v>
                </c:pt>
                <c:pt idx="14">
                  <c:v>La Réunion</c:v>
                </c:pt>
                <c:pt idx="15">
                  <c:v>Auvergne-Rhône-Alpes</c:v>
                </c:pt>
                <c:pt idx="16">
                  <c:v>Ile-de-France</c:v>
                </c:pt>
                <c:pt idx="18">
                  <c:v>Régions et CTU</c:v>
                </c:pt>
              </c:strCache>
            </c:strRef>
          </c:cat>
          <c:val>
            <c:numRef>
              <c:f>'G4 EB'!$B$68:$B$86</c:f>
              <c:numCache>
                <c:formatCode>0%</c:formatCode>
                <c:ptCount val="19"/>
                <c:pt idx="0">
                  <c:v>4.2574338090331447E-2</c:v>
                </c:pt>
                <c:pt idx="1">
                  <c:v>6.0219497661800812E-2</c:v>
                </c:pt>
                <c:pt idx="2">
                  <c:v>7.096671759060412E-2</c:v>
                </c:pt>
                <c:pt idx="3">
                  <c:v>0.10102180134397851</c:v>
                </c:pt>
                <c:pt idx="4">
                  <c:v>0.12546822365670013</c:v>
                </c:pt>
                <c:pt idx="5">
                  <c:v>0.14724613418856047</c:v>
                </c:pt>
                <c:pt idx="6">
                  <c:v>0.15129197492565505</c:v>
                </c:pt>
                <c:pt idx="7">
                  <c:v>0.15220413593554169</c:v>
                </c:pt>
                <c:pt idx="8">
                  <c:v>0.15403759630850783</c:v>
                </c:pt>
                <c:pt idx="9">
                  <c:v>0.15445165977575559</c:v>
                </c:pt>
                <c:pt idx="10">
                  <c:v>0.16736841452376267</c:v>
                </c:pt>
                <c:pt idx="11">
                  <c:v>0.1779852428426929</c:v>
                </c:pt>
                <c:pt idx="12">
                  <c:v>0.18502609856510682</c:v>
                </c:pt>
                <c:pt idx="13">
                  <c:v>0.21024113877056794</c:v>
                </c:pt>
                <c:pt idx="14">
                  <c:v>0.21125283220277052</c:v>
                </c:pt>
                <c:pt idx="15">
                  <c:v>0.21818671852085961</c:v>
                </c:pt>
                <c:pt idx="16">
                  <c:v>0.24017224578625912</c:v>
                </c:pt>
                <c:pt idx="18">
                  <c:v>0.18811384851704657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1565752480"/>
        <c:axId val="-1565745952"/>
      </c:barChart>
      <c:catAx>
        <c:axId val="-156575248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low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65745952"/>
        <c:crosses val="autoZero"/>
        <c:auto val="1"/>
        <c:lblAlgn val="ctr"/>
        <c:lblOffset val="100"/>
        <c:noMultiLvlLbl val="0"/>
      </c:catAx>
      <c:valAx>
        <c:axId val="-1565745952"/>
        <c:scaling>
          <c:orientation val="minMax"/>
        </c:scaling>
        <c:delete val="0"/>
        <c:axPos val="b"/>
        <c:numFmt formatCode="\+0%;\-0%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65752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364874262512057E-2"/>
          <c:y val="0.10026744501764866"/>
          <c:w val="0.59533997352894985"/>
          <c:h val="0.78839872386641341"/>
        </c:manualLayout>
      </c:layout>
      <c:lineChart>
        <c:grouping val="standard"/>
        <c:varyColors val="0"/>
        <c:ser>
          <c:idx val="2"/>
          <c:order val="0"/>
          <c:tx>
            <c:strRef>
              <c:f>'G5 G6 Inv et Fonds UE'!$A$4</c:f>
              <c:strCache>
                <c:ptCount val="1"/>
                <c:pt idx="0">
                  <c:v>Dotations et subventions d'investissement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ymbol val="square"/>
            <c:size val="4"/>
            <c:spPr>
              <a:solidFill>
                <a:schemeClr val="accent1">
                  <a:lumMod val="50000"/>
                </a:schemeClr>
              </a:solidFill>
              <a:ln>
                <a:solidFill>
                  <a:schemeClr val="accent1">
                    <a:lumMod val="50000"/>
                  </a:schemeClr>
                </a:solidFill>
              </a:ln>
            </c:spPr>
          </c:marker>
          <c:dPt>
            <c:idx val="6"/>
            <c:bubble3D val="0"/>
            <c:spPr>
              <a:ln>
                <a:solidFill>
                  <a:schemeClr val="accent1">
                    <a:lumMod val="75000"/>
                  </a:schemeClr>
                </a:solidFill>
                <a:prstDash val="sysDot"/>
              </a:ln>
            </c:spPr>
          </c:dPt>
          <c:cat>
            <c:strRef>
              <c:f>'G5 G6 Inv et Fonds UE'!$B$2:$H$2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2021*</c:v>
                </c:pt>
              </c:strCache>
            </c:strRef>
          </c:cat>
          <c:val>
            <c:numRef>
              <c:f>'G5 G6 Inv et Fonds UE'!$B$4:$H$4</c:f>
              <c:numCache>
                <c:formatCode>#\ ##0.0</c:formatCode>
                <c:ptCount val="7"/>
                <c:pt idx="0">
                  <c:v>1.842590266</c:v>
                </c:pt>
                <c:pt idx="1">
                  <c:v>2.0047819090000001</c:v>
                </c:pt>
                <c:pt idx="2">
                  <c:v>2.6271556220000001</c:v>
                </c:pt>
                <c:pt idx="3">
                  <c:v>3.1617919909999999</c:v>
                </c:pt>
                <c:pt idx="4">
                  <c:v>3.6168560250000001</c:v>
                </c:pt>
                <c:pt idx="5">
                  <c:v>4.1936395519999996</c:v>
                </c:pt>
                <c:pt idx="6">
                  <c:v>4.9023744142090537</c:v>
                </c:pt>
              </c:numCache>
            </c:numRef>
          </c:val>
          <c:smooth val="0"/>
        </c:ser>
        <c:ser>
          <c:idx val="3"/>
          <c:order val="1"/>
          <c:tx>
            <c:v>(dont hors gestion des fonds européens)</c:v>
          </c:tx>
          <c:spPr>
            <a:ln>
              <a:solidFill>
                <a:schemeClr val="accent1">
                  <a:lumMod val="75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'G5 G6 Inv et Fonds UE'!$B$2:$H$2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2021*</c:v>
                </c:pt>
              </c:strCache>
            </c:strRef>
          </c:cat>
          <c:val>
            <c:numRef>
              <c:f>'G5 G6 Inv et Fonds UE'!$B$5:$G$5</c:f>
              <c:numCache>
                <c:formatCode>#\ ##0.0</c:formatCode>
                <c:ptCount val="6"/>
                <c:pt idx="0">
                  <c:v>1.728109458</c:v>
                </c:pt>
                <c:pt idx="1">
                  <c:v>1.863231759</c:v>
                </c:pt>
                <c:pt idx="2">
                  <c:v>1.8627898650000001</c:v>
                </c:pt>
                <c:pt idx="3">
                  <c:v>1.8617601319999999</c:v>
                </c:pt>
                <c:pt idx="4">
                  <c:v>2.0321724950000002</c:v>
                </c:pt>
                <c:pt idx="5">
                  <c:v>2.3698857160000002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'G5 G6 Inv et Fonds UE'!$A$3</c:f>
              <c:strCache>
                <c:ptCount val="1"/>
                <c:pt idx="0">
                  <c:v>FCTVA</c:v>
                </c:pt>
              </c:strCache>
            </c:strRef>
          </c:tx>
          <c:spPr>
            <a:ln>
              <a:prstDash val="solid"/>
            </a:ln>
          </c:spPr>
          <c:marker>
            <c:symbol val="triangle"/>
            <c:size val="4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shade val="95000"/>
                    <a:satMod val="105000"/>
                  </a:schemeClr>
                </a:solidFill>
              </a:ln>
            </c:spPr>
          </c:marker>
          <c:dPt>
            <c:idx val="6"/>
            <c:bubble3D val="0"/>
            <c:spPr>
              <a:ln>
                <a:prstDash val="sysDot"/>
              </a:ln>
            </c:spPr>
          </c:dPt>
          <c:cat>
            <c:strRef>
              <c:f>'G5 G6 Inv et Fonds UE'!$B$2:$H$2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2021*</c:v>
                </c:pt>
              </c:strCache>
            </c:strRef>
          </c:cat>
          <c:val>
            <c:numRef>
              <c:f>'G5 G6 Inv et Fonds UE'!$B$3:$H$3</c:f>
              <c:numCache>
                <c:formatCode>#\ ##0.0</c:formatCode>
                <c:ptCount val="7"/>
                <c:pt idx="0">
                  <c:v>0.48040976600000002</c:v>
                </c:pt>
                <c:pt idx="1">
                  <c:v>0.51502442299999995</c:v>
                </c:pt>
                <c:pt idx="2">
                  <c:v>0.55348702100000002</c:v>
                </c:pt>
                <c:pt idx="3">
                  <c:v>0.57174291300000002</c:v>
                </c:pt>
                <c:pt idx="4">
                  <c:v>0.51270956700000003</c:v>
                </c:pt>
                <c:pt idx="5">
                  <c:v>0.51744124800000002</c:v>
                </c:pt>
                <c:pt idx="6">
                  <c:v>0.51013656416267172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'G5 G6 Inv et Fonds UE'!$A$6</c:f>
              <c:strCache>
                <c:ptCount val="1"/>
                <c:pt idx="0">
                  <c:v>Autres recettes d'investissement</c:v>
                </c:pt>
              </c:strCache>
            </c:strRef>
          </c:tx>
          <c:spPr>
            <a:ln w="19050">
              <a:solidFill>
                <a:schemeClr val="accent1">
                  <a:lumMod val="60000"/>
                  <a:lumOff val="40000"/>
                </a:schemeClr>
              </a:solidFill>
              <a:prstDash val="solid"/>
            </a:ln>
          </c:spPr>
          <c:marker>
            <c:symbol val="square"/>
            <c:size val="4"/>
            <c:spPr>
              <a:noFill/>
              <a:ln>
                <a:solidFill>
                  <a:schemeClr val="accent1">
                    <a:lumMod val="60000"/>
                    <a:lumOff val="40000"/>
                  </a:schemeClr>
                </a:solidFill>
              </a:ln>
            </c:spPr>
          </c:marker>
          <c:dPt>
            <c:idx val="6"/>
            <c:bubble3D val="0"/>
            <c:spPr>
              <a:ln w="19050">
                <a:solidFill>
                  <a:schemeClr val="accent1">
                    <a:lumMod val="60000"/>
                    <a:lumOff val="40000"/>
                  </a:schemeClr>
                </a:solidFill>
                <a:prstDash val="sysDot"/>
              </a:ln>
            </c:spPr>
          </c:dPt>
          <c:cat>
            <c:strRef>
              <c:f>'G5 G6 Inv et Fonds UE'!$B$2:$H$2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2021*</c:v>
                </c:pt>
              </c:strCache>
            </c:strRef>
          </c:cat>
          <c:val>
            <c:numRef>
              <c:f>'G5 G6 Inv et Fonds UE'!$B$6:$H$6</c:f>
              <c:numCache>
                <c:formatCode>#\ ##0.0</c:formatCode>
                <c:ptCount val="7"/>
                <c:pt idx="0">
                  <c:v>0.583172413</c:v>
                </c:pt>
                <c:pt idx="1">
                  <c:v>0.29648401200000002</c:v>
                </c:pt>
                <c:pt idx="2">
                  <c:v>0.33868203200000002</c:v>
                </c:pt>
                <c:pt idx="3">
                  <c:v>0.46764916699999998</c:v>
                </c:pt>
                <c:pt idx="4">
                  <c:v>0.49675952499999998</c:v>
                </c:pt>
                <c:pt idx="5">
                  <c:v>0.558445211</c:v>
                </c:pt>
                <c:pt idx="6">
                  <c:v>1.1127645635096213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65364192"/>
        <c:axId val="-1565359296"/>
      </c:lineChart>
      <c:catAx>
        <c:axId val="-1565364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565359296"/>
        <c:crosses val="autoZero"/>
        <c:auto val="1"/>
        <c:lblAlgn val="ctr"/>
        <c:lblOffset val="100"/>
        <c:noMultiLvlLbl val="0"/>
      </c:catAx>
      <c:valAx>
        <c:axId val="-15653592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crossAx val="-15653641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73636853085672"/>
          <c:y val="0.11353902984349179"/>
          <c:w val="0.31649639948852548"/>
          <c:h val="0.84140449110527848"/>
        </c:manualLayout>
      </c:layout>
      <c:overlay val="0"/>
      <c:txPr>
        <a:bodyPr/>
        <a:lstStyle/>
        <a:p>
          <a:pPr>
            <a:defRPr sz="1000"/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10</xdr:row>
      <xdr:rowOff>19050</xdr:rowOff>
    </xdr:from>
    <xdr:to>
      <xdr:col>7</xdr:col>
      <xdr:colOff>447675</xdr:colOff>
      <xdr:row>30</xdr:row>
      <xdr:rowOff>85723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0.10732</cdr:x>
      <cdr:y>0.10782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0" y="0"/>
          <a:ext cx="478400" cy="3176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fr-FR" sz="1100"/>
            <a:t>Md€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0.10732</cdr:x>
      <cdr:y>0.10782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0" y="0"/>
          <a:ext cx="478400" cy="3176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fr-FR" sz="1100"/>
            <a:t>Md€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101600</xdr:colOff>
      <xdr:row>14</xdr:row>
      <xdr:rowOff>111125</xdr:rowOff>
    </xdr:from>
    <xdr:to>
      <xdr:col>7</xdr:col>
      <xdr:colOff>165100</xdr:colOff>
      <xdr:row>29</xdr:row>
      <xdr:rowOff>92075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0.10464</cdr:x>
      <cdr:y>0.10108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0" y="0"/>
          <a:ext cx="478400" cy="2772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36000" t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fr-FR" sz="1100"/>
            <a:t>Md€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482600</xdr:colOff>
      <xdr:row>6</xdr:row>
      <xdr:rowOff>0</xdr:rowOff>
    </xdr:from>
    <xdr:to>
      <xdr:col>6</xdr:col>
      <xdr:colOff>473075</xdr:colOff>
      <xdr:row>20</xdr:row>
      <xdr:rowOff>69850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336550</xdr:colOff>
      <xdr:row>22</xdr:row>
      <xdr:rowOff>22225</xdr:rowOff>
    </xdr:from>
    <xdr:to>
      <xdr:col>9</xdr:col>
      <xdr:colOff>346076</xdr:colOff>
      <xdr:row>37</xdr:row>
      <xdr:rowOff>3175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0.21668</cdr:x>
      <cdr:y>0.10248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0" y="0"/>
          <a:ext cx="653414" cy="2694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fr-FR" sz="1100"/>
            <a:t>Md€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0.00601</cdr:x>
      <cdr:y>0.25463</cdr:y>
    </cdr:from>
    <cdr:to>
      <cdr:x>0.10659</cdr:x>
      <cdr:y>0.35185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5764" y="722755"/>
          <a:ext cx="431435" cy="2759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/>
            <a:t>M €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704850</xdr:colOff>
      <xdr:row>0</xdr:row>
      <xdr:rowOff>100012</xdr:rowOff>
    </xdr:from>
    <xdr:to>
      <xdr:col>13</xdr:col>
      <xdr:colOff>577850</xdr:colOff>
      <xdr:row>14</xdr:row>
      <xdr:rowOff>176212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623887</xdr:colOff>
      <xdr:row>17</xdr:row>
      <xdr:rowOff>4762</xdr:rowOff>
    </xdr:from>
    <xdr:to>
      <xdr:col>13</xdr:col>
      <xdr:colOff>393700</xdr:colOff>
      <xdr:row>31</xdr:row>
      <xdr:rowOff>80962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</cdr:x>
      <cdr:y>3.76747E-7</cdr:y>
    </cdr:from>
    <cdr:to>
      <cdr:x>0.46552</cdr:x>
      <cdr:y>0.08194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0" y="1"/>
          <a:ext cx="1714500" cy="2174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000"/>
            <a:t>Indice 100 en 2015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45719</xdr:colOff>
      <xdr:row>1</xdr:row>
      <xdr:rowOff>34290</xdr:rowOff>
    </xdr:from>
    <xdr:to>
      <xdr:col>14</xdr:col>
      <xdr:colOff>304800</xdr:colOff>
      <xdr:row>13</xdr:row>
      <xdr:rowOff>165100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10</xdr:row>
      <xdr:rowOff>136525</xdr:rowOff>
    </xdr:from>
    <xdr:to>
      <xdr:col>11</xdr:col>
      <xdr:colOff>571500</xdr:colOff>
      <xdr:row>25</xdr:row>
      <xdr:rowOff>28575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215900</xdr:colOff>
      <xdr:row>1</xdr:row>
      <xdr:rowOff>165100</xdr:rowOff>
    </xdr:from>
    <xdr:to>
      <xdr:col>15</xdr:col>
      <xdr:colOff>539750</xdr:colOff>
      <xdr:row>14</xdr:row>
      <xdr:rowOff>130175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225425</xdr:colOff>
      <xdr:row>15</xdr:row>
      <xdr:rowOff>38100</xdr:rowOff>
    </xdr:from>
    <xdr:to>
      <xdr:col>15</xdr:col>
      <xdr:colOff>25400</xdr:colOff>
      <xdr:row>27</xdr:row>
      <xdr:rowOff>146050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</cdr:x>
      <cdr:y>0.01892</cdr:y>
    </cdr:from>
    <cdr:to>
      <cdr:x>0.42216</cdr:x>
      <cdr:y>0.11111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0" y="46213"/>
          <a:ext cx="1423472" cy="2252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000"/>
            <a:t>Indice 100 en 2015</a:t>
          </a: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0.3251</cdr:x>
      <cdr:y>0.09219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0" y="0"/>
          <a:ext cx="1173600" cy="2357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000"/>
            <a:t>Indice 100 en 2015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0.00903</cdr:x>
      <cdr:y>0</cdr:y>
    </cdr:from>
    <cdr:to>
      <cdr:x>0.1257</cdr:x>
      <cdr:y>0.10248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41275" y="0"/>
          <a:ext cx="533415" cy="2811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fr-FR" sz="1100"/>
            <a:t>Md€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11</xdr:row>
      <xdr:rowOff>14605</xdr:rowOff>
    </xdr:from>
    <xdr:to>
      <xdr:col>6</xdr:col>
      <xdr:colOff>210820</xdr:colOff>
      <xdr:row>28</xdr:row>
      <xdr:rowOff>14605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0.11667</cdr:x>
      <cdr:y>0.08681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0" y="0"/>
          <a:ext cx="533400" cy="2811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fr-FR" sz="1100"/>
            <a:t>Md€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120650</xdr:colOff>
      <xdr:row>1</xdr:row>
      <xdr:rowOff>63500</xdr:rowOff>
    </xdr:from>
    <xdr:to>
      <xdr:col>14</xdr:col>
      <xdr:colOff>331470</xdr:colOff>
      <xdr:row>18</xdr:row>
      <xdr:rowOff>114300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0.11667</cdr:x>
      <cdr:y>0.10248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0" y="0"/>
          <a:ext cx="533415" cy="2811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fr-FR" sz="1100"/>
            <a:t>Md€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752475</xdr:colOff>
      <xdr:row>2</xdr:row>
      <xdr:rowOff>3175</xdr:rowOff>
    </xdr:from>
    <xdr:to>
      <xdr:col>10</xdr:col>
      <xdr:colOff>152401</xdr:colOff>
      <xdr:row>16</xdr:row>
      <xdr:rowOff>168275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520700</xdr:colOff>
      <xdr:row>25</xdr:row>
      <xdr:rowOff>6350</xdr:rowOff>
    </xdr:from>
    <xdr:to>
      <xdr:col>7</xdr:col>
      <xdr:colOff>361950</xdr:colOff>
      <xdr:row>44</xdr:row>
      <xdr:rowOff>152400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41275</xdr:colOff>
      <xdr:row>48</xdr:row>
      <xdr:rowOff>47625</xdr:rowOff>
    </xdr:from>
    <xdr:to>
      <xdr:col>8</xdr:col>
      <xdr:colOff>254000</xdr:colOff>
      <xdr:row>62</xdr:row>
      <xdr:rowOff>123825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241300</xdr:colOff>
      <xdr:row>67</xdr:row>
      <xdr:rowOff>12700</xdr:rowOff>
    </xdr:from>
    <xdr:to>
      <xdr:col>7</xdr:col>
      <xdr:colOff>82550</xdr:colOff>
      <xdr:row>88</xdr:row>
      <xdr:rowOff>76200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95250</xdr:colOff>
      <xdr:row>2</xdr:row>
      <xdr:rowOff>25400</xdr:rowOff>
    </xdr:from>
    <xdr:to>
      <xdr:col>14</xdr:col>
      <xdr:colOff>742950</xdr:colOff>
      <xdr:row>16</xdr:row>
      <xdr:rowOff>19050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31750</xdr:colOff>
      <xdr:row>19</xdr:row>
      <xdr:rowOff>114300</xdr:rowOff>
    </xdr:from>
    <xdr:to>
      <xdr:col>14</xdr:col>
      <xdr:colOff>679450</xdr:colOff>
      <xdr:row>33</xdr:row>
      <xdr:rowOff>76200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zoomScaleNormal="100" workbookViewId="0">
      <selection activeCell="A9" sqref="A9"/>
    </sheetView>
  </sheetViews>
  <sheetFormatPr baseColWidth="10" defaultRowHeight="14.5" x14ac:dyDescent="0.35"/>
  <cols>
    <col min="1" max="1" width="47.453125" style="8" customWidth="1"/>
  </cols>
  <sheetData>
    <row r="1" spans="1:15" x14ac:dyDescent="0.35">
      <c r="A1" s="6" t="s">
        <v>22</v>
      </c>
      <c r="B1" s="1"/>
      <c r="C1" s="1"/>
      <c r="D1" s="1"/>
      <c r="E1" s="1"/>
    </row>
    <row r="2" spans="1:15" x14ac:dyDescent="0.35">
      <c r="A2" s="7"/>
      <c r="B2" s="2">
        <v>2015</v>
      </c>
      <c r="C2" s="2">
        <v>2016</v>
      </c>
      <c r="D2" s="2">
        <v>2017</v>
      </c>
      <c r="E2" s="2">
        <v>2018</v>
      </c>
      <c r="F2" s="2">
        <v>2019</v>
      </c>
      <c r="G2" s="2">
        <v>2020</v>
      </c>
      <c r="H2" s="2" t="s">
        <v>84</v>
      </c>
    </row>
    <row r="3" spans="1:15" x14ac:dyDescent="0.35">
      <c r="A3" s="23" t="s">
        <v>0</v>
      </c>
      <c r="B3" s="3">
        <v>2.8003194488219751E-2</v>
      </c>
      <c r="C3" s="3">
        <v>-9.0883267191439465E-3</v>
      </c>
      <c r="D3" s="3">
        <v>0.10321211721640045</v>
      </c>
      <c r="E3" s="3">
        <v>3.4951656256697605E-2</v>
      </c>
      <c r="F3" s="3">
        <v>1.2178004510982721E-2</v>
      </c>
      <c r="G3" s="38">
        <v>-3.2291864367787096E-2</v>
      </c>
      <c r="H3" s="38">
        <v>2.2559939847790256E-2</v>
      </c>
      <c r="L3" s="37"/>
      <c r="M3" s="37"/>
      <c r="N3" s="37"/>
      <c r="O3" s="37"/>
    </row>
    <row r="4" spans="1:15" x14ac:dyDescent="0.35">
      <c r="A4" s="24" t="s">
        <v>1</v>
      </c>
      <c r="B4" s="4">
        <v>1.5356070549715106E-2</v>
      </c>
      <c r="C4" s="4">
        <v>-2.3406996723478457E-3</v>
      </c>
      <c r="D4" s="4">
        <v>0.10547790377824717</v>
      </c>
      <c r="E4" s="4">
        <v>4.1777329005908914E-2</v>
      </c>
      <c r="F4" s="4">
        <v>3.5069362089262368E-2</v>
      </c>
      <c r="G4" s="39">
        <v>-7.3070361715388429E-2</v>
      </c>
      <c r="H4" s="39">
        <v>7.5976330252989221E-3</v>
      </c>
      <c r="L4" s="37"/>
      <c r="M4" s="37"/>
      <c r="N4" s="37"/>
      <c r="O4" s="37"/>
    </row>
    <row r="5" spans="1:15" x14ac:dyDescent="0.35">
      <c r="A5" s="25" t="s">
        <v>2</v>
      </c>
      <c r="B5" s="22">
        <v>-3.2033445428951146E-2</v>
      </c>
      <c r="C5" s="22">
        <v>2.4081111195321192E-2</v>
      </c>
      <c r="D5" s="22">
        <v>0.11456648261802682</v>
      </c>
      <c r="E5" s="22">
        <v>6.9063955751575978E-2</v>
      </c>
      <c r="F5" s="22">
        <v>0.12387319118396989</v>
      </c>
      <c r="G5" s="40">
        <v>-0.21570934416553891</v>
      </c>
      <c r="H5" s="40">
        <v>-5.6978631822733994E-2</v>
      </c>
      <c r="L5" s="37"/>
      <c r="M5" s="37"/>
      <c r="N5" s="37"/>
      <c r="O5" s="37"/>
    </row>
    <row r="6" spans="1:15" x14ac:dyDescent="0.35">
      <c r="A6" s="26" t="s">
        <v>3</v>
      </c>
      <c r="B6" s="4">
        <v>3.5420516193843898E-2</v>
      </c>
      <c r="C6" s="4">
        <v>-6.0753610852267936E-2</v>
      </c>
      <c r="D6" s="4">
        <v>7.2731988916551416E-2</v>
      </c>
      <c r="E6" s="4">
        <v>2.5831274540693228E-2</v>
      </c>
      <c r="F6" s="4">
        <v>0.10543324136482335</v>
      </c>
      <c r="G6" s="39">
        <v>0.14249015384943636</v>
      </c>
      <c r="H6" s="39">
        <v>0.12310063636574498</v>
      </c>
      <c r="L6" s="37"/>
      <c r="M6" s="37"/>
      <c r="N6" s="37"/>
      <c r="O6" s="37"/>
    </row>
    <row r="7" spans="1:15" x14ac:dyDescent="0.35">
      <c r="A7" s="27" t="s">
        <v>4</v>
      </c>
      <c r="B7" s="4">
        <v>0.16643183222112201</v>
      </c>
      <c r="C7" s="4">
        <v>-3.7463362799844413E-2</v>
      </c>
      <c r="D7" s="4">
        <v>0.24963133935419712</v>
      </c>
      <c r="E7" s="4">
        <v>0.18734844117694438</v>
      </c>
      <c r="F7" s="4">
        <v>0.10117872919423521</v>
      </c>
      <c r="G7" s="39">
        <v>0.13903062969447377</v>
      </c>
      <c r="H7" s="39">
        <v>0.23830407649980256</v>
      </c>
      <c r="L7" s="37"/>
      <c r="M7" s="37"/>
      <c r="N7" s="37"/>
      <c r="O7" s="37"/>
    </row>
    <row r="8" spans="1:15" x14ac:dyDescent="0.35">
      <c r="A8" s="28" t="s">
        <v>5</v>
      </c>
      <c r="B8" s="5">
        <v>9.2364070250677166E-2</v>
      </c>
      <c r="C8" s="5">
        <v>6.9257176484089245E-2</v>
      </c>
      <c r="D8" s="5">
        <v>2.8090212242705137E-2</v>
      </c>
      <c r="E8" s="5">
        <v>3.0727107548356836E-2</v>
      </c>
      <c r="F8" s="5">
        <v>6.6134771197592368E-3</v>
      </c>
      <c r="G8" s="41">
        <v>8.975410550585125E-2</v>
      </c>
      <c r="H8" s="41">
        <v>0.10304867675695273</v>
      </c>
      <c r="L8" s="37"/>
      <c r="M8" s="37"/>
      <c r="N8" s="37"/>
      <c r="O8" s="37"/>
    </row>
    <row r="9" spans="1:15" x14ac:dyDescent="0.35">
      <c r="A9" s="215" t="s">
        <v>165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>
      <selection activeCell="A9" sqref="A9"/>
    </sheetView>
  </sheetViews>
  <sheetFormatPr baseColWidth="10" defaultRowHeight="14.5" x14ac:dyDescent="0.35"/>
  <cols>
    <col min="2" max="6" width="9.1796875" customWidth="1"/>
  </cols>
  <sheetData>
    <row r="1" spans="1:8" x14ac:dyDescent="0.35">
      <c r="A1" t="s">
        <v>26</v>
      </c>
    </row>
    <row r="3" spans="1:8" ht="15" thickBot="1" x14ac:dyDescent="0.4">
      <c r="A3" t="s">
        <v>22</v>
      </c>
    </row>
    <row r="4" spans="1:8" x14ac:dyDescent="0.35">
      <c r="A4" s="36"/>
      <c r="B4" s="36">
        <v>2015</v>
      </c>
      <c r="C4" s="36">
        <v>2016</v>
      </c>
      <c r="D4" s="36">
        <v>2017</v>
      </c>
      <c r="E4" s="36">
        <v>2018</v>
      </c>
      <c r="F4" s="36">
        <v>2019</v>
      </c>
      <c r="G4" s="36">
        <v>2020</v>
      </c>
      <c r="H4" s="36" t="s">
        <v>84</v>
      </c>
    </row>
    <row r="5" spans="1:8" x14ac:dyDescent="0.35">
      <c r="A5" s="20" t="s">
        <v>23</v>
      </c>
      <c r="B5" s="21">
        <v>80.77</v>
      </c>
      <c r="C5" s="21">
        <v>76.47</v>
      </c>
      <c r="D5" s="21">
        <v>82.35</v>
      </c>
      <c r="E5" s="21">
        <v>88.24</v>
      </c>
      <c r="F5" s="21">
        <v>94.12</v>
      </c>
      <c r="G5" s="21">
        <v>58.82352941176471</v>
      </c>
      <c r="H5" s="21">
        <v>47.058823529411761</v>
      </c>
    </row>
    <row r="6" spans="1:8" x14ac:dyDescent="0.35">
      <c r="A6" s="20" t="s">
        <v>24</v>
      </c>
      <c r="B6" s="21">
        <v>11.54</v>
      </c>
      <c r="C6" s="21">
        <v>17.649999999999999</v>
      </c>
      <c r="D6" s="21">
        <v>11.76</v>
      </c>
      <c r="E6" s="21">
        <v>11.76</v>
      </c>
      <c r="F6" s="21">
        <v>5.88</v>
      </c>
      <c r="G6" s="21">
        <v>23.52941176470588</v>
      </c>
      <c r="H6" s="21">
        <v>29.411764705882355</v>
      </c>
    </row>
    <row r="7" spans="1:8" x14ac:dyDescent="0.35">
      <c r="A7" s="20" t="s">
        <v>25</v>
      </c>
      <c r="B7" s="21">
        <v>7.69</v>
      </c>
      <c r="C7" s="21">
        <v>5.88</v>
      </c>
      <c r="D7" s="21">
        <v>5.88</v>
      </c>
      <c r="E7" s="21"/>
      <c r="F7" s="21"/>
      <c r="G7" s="21">
        <v>17.647058823529413</v>
      </c>
      <c r="H7" s="21">
        <v>23.52941176470588</v>
      </c>
    </row>
    <row r="8" spans="1:8" x14ac:dyDescent="0.35">
      <c r="B8" s="9"/>
      <c r="C8" s="9"/>
      <c r="D8" s="9"/>
      <c r="E8" s="9"/>
      <c r="F8" s="9"/>
    </row>
    <row r="9" spans="1:8" x14ac:dyDescent="0.35">
      <c r="A9" s="215" t="s">
        <v>165</v>
      </c>
      <c r="B9" s="9"/>
      <c r="C9" s="9"/>
      <c r="D9" s="9"/>
      <c r="E9" s="9"/>
      <c r="F9" s="9"/>
    </row>
    <row r="10" spans="1:8" x14ac:dyDescent="0.35">
      <c r="A10" s="20"/>
      <c r="B10" s="21"/>
      <c r="C10" s="21"/>
      <c r="D10" s="21"/>
      <c r="E10" s="21"/>
      <c r="F10" s="21"/>
    </row>
    <row r="11" spans="1:8" x14ac:dyDescent="0.35">
      <c r="A11" s="20"/>
      <c r="B11" s="21"/>
      <c r="C11" s="21"/>
      <c r="D11" s="21"/>
      <c r="E11" s="21"/>
      <c r="F11" s="21"/>
    </row>
    <row r="12" spans="1:8" x14ac:dyDescent="0.35">
      <c r="A12" s="20"/>
      <c r="B12" s="21"/>
      <c r="C12" s="21"/>
      <c r="D12" s="21"/>
      <c r="E12" s="21"/>
      <c r="F12" s="21"/>
    </row>
    <row r="13" spans="1:8" x14ac:dyDescent="0.35">
      <c r="B13" s="9"/>
      <c r="C13" s="9"/>
      <c r="D13" s="9"/>
      <c r="E13" s="9"/>
      <c r="F13" s="9"/>
    </row>
    <row r="14" spans="1:8" x14ac:dyDescent="0.35">
      <c r="B14" s="9"/>
      <c r="C14" s="9"/>
      <c r="D14" s="9"/>
      <c r="E14" s="9"/>
      <c r="F14" s="9"/>
    </row>
    <row r="15" spans="1:8" x14ac:dyDescent="0.35">
      <c r="A15" s="20"/>
      <c r="B15" s="21"/>
      <c r="C15" s="21"/>
      <c r="D15" s="21"/>
      <c r="E15" s="21"/>
      <c r="F15" s="21"/>
    </row>
    <row r="16" spans="1:8" x14ac:dyDescent="0.35">
      <c r="A16" s="20"/>
      <c r="B16" s="21"/>
      <c r="C16" s="21"/>
      <c r="D16" s="21"/>
      <c r="E16" s="21"/>
      <c r="F16" s="21"/>
    </row>
    <row r="17" spans="1:6" x14ac:dyDescent="0.35">
      <c r="A17" s="20"/>
      <c r="B17" s="21"/>
      <c r="C17" s="21"/>
      <c r="D17" s="21"/>
      <c r="E17" s="21"/>
      <c r="F17" s="21"/>
    </row>
    <row r="18" spans="1:6" x14ac:dyDescent="0.35">
      <c r="B18" s="9"/>
      <c r="C18" s="9"/>
      <c r="D18" s="9"/>
      <c r="E18" s="9"/>
      <c r="F18" s="9"/>
    </row>
    <row r="19" spans="1:6" x14ac:dyDescent="0.35">
      <c r="B19" s="9"/>
      <c r="C19" s="9"/>
      <c r="D19" s="9"/>
      <c r="E19" s="9"/>
      <c r="F19" s="9"/>
    </row>
    <row r="20" spans="1:6" x14ac:dyDescent="0.35">
      <c r="A20" s="20"/>
      <c r="B20" s="21"/>
      <c r="C20" s="21"/>
      <c r="D20" s="21"/>
      <c r="E20" s="21"/>
      <c r="F20" s="21"/>
    </row>
    <row r="21" spans="1:6" x14ac:dyDescent="0.35">
      <c r="A21" s="20"/>
      <c r="B21" s="21"/>
      <c r="C21" s="21"/>
      <c r="D21" s="21"/>
      <c r="E21" s="21"/>
      <c r="F21" s="21"/>
    </row>
    <row r="22" spans="1:6" x14ac:dyDescent="0.35">
      <c r="A22" s="20"/>
      <c r="B22" s="21"/>
      <c r="C22" s="21"/>
      <c r="D22" s="21"/>
      <c r="E22" s="21"/>
      <c r="F22" s="21"/>
    </row>
    <row r="23" spans="1:6" x14ac:dyDescent="0.35">
      <c r="B23" s="9"/>
      <c r="C23" s="9"/>
      <c r="D23" s="9"/>
      <c r="E23" s="9"/>
      <c r="F23" s="9"/>
    </row>
    <row r="24" spans="1:6" x14ac:dyDescent="0.35">
      <c r="A24" s="20"/>
      <c r="B24" s="9"/>
      <c r="C24" s="9"/>
      <c r="D24" s="9"/>
      <c r="E24" s="9"/>
      <c r="F24" s="9"/>
    </row>
    <row r="25" spans="1:6" x14ac:dyDescent="0.35">
      <c r="A25" s="20"/>
      <c r="B25" s="21"/>
      <c r="C25" s="21"/>
      <c r="D25" s="21"/>
      <c r="E25" s="21"/>
      <c r="F25" s="21"/>
    </row>
    <row r="26" spans="1:6" x14ac:dyDescent="0.35">
      <c r="A26" s="20"/>
      <c r="B26" s="21"/>
      <c r="C26" s="21"/>
      <c r="D26" s="21"/>
      <c r="E26" s="21"/>
      <c r="F26" s="21"/>
    </row>
    <row r="27" spans="1:6" x14ac:dyDescent="0.35">
      <c r="A27" s="20"/>
      <c r="B27" s="21"/>
      <c r="C27" s="21"/>
      <c r="D27" s="21"/>
      <c r="E27" s="21"/>
      <c r="F27" s="2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activeCell="Q28" sqref="Q28"/>
    </sheetView>
  </sheetViews>
  <sheetFormatPr baseColWidth="10" defaultRowHeight="14.5" x14ac:dyDescent="0.35"/>
  <cols>
    <col min="2" max="2" width="18.54296875" bestFit="1" customWidth="1"/>
    <col min="3" max="8" width="8.7265625" customWidth="1"/>
    <col min="9" max="9" width="4.7265625" customWidth="1"/>
    <col min="10" max="10" width="6" customWidth="1"/>
  </cols>
  <sheetData>
    <row r="1" spans="1:11" x14ac:dyDescent="0.35">
      <c r="A1" t="s">
        <v>80</v>
      </c>
    </row>
    <row r="2" spans="1:11" x14ac:dyDescent="0.35">
      <c r="C2" s="12">
        <v>2015</v>
      </c>
      <c r="D2" s="12">
        <v>2016</v>
      </c>
      <c r="E2" s="12">
        <v>2017</v>
      </c>
      <c r="F2" s="12">
        <v>2018</v>
      </c>
      <c r="G2" s="12">
        <v>2019</v>
      </c>
      <c r="H2" s="12">
        <v>2020</v>
      </c>
    </row>
    <row r="3" spans="1:11" x14ac:dyDescent="0.35">
      <c r="A3" t="s">
        <v>47</v>
      </c>
      <c r="B3" t="s">
        <v>48</v>
      </c>
      <c r="C3" s="44">
        <v>100</v>
      </c>
      <c r="D3" s="44">
        <v>99.198542500427024</v>
      </c>
      <c r="E3" s="44">
        <v>99.479884263142793</v>
      </c>
      <c r="F3" s="44">
        <v>96.502155130142967</v>
      </c>
      <c r="G3" s="44">
        <v>100.10508834345329</v>
      </c>
      <c r="H3" s="44">
        <v>95.895518025952981</v>
      </c>
      <c r="J3" s="52">
        <f t="shared" ref="J3:J4" si="0">H3/G3-1</f>
        <v>-4.2051511937710728E-2</v>
      </c>
    </row>
    <row r="4" spans="1:11" x14ac:dyDescent="0.35">
      <c r="B4" t="s">
        <v>49</v>
      </c>
      <c r="C4" s="44">
        <v>100</v>
      </c>
      <c r="D4" s="44">
        <v>98.26784243915408</v>
      </c>
      <c r="E4" s="44">
        <v>101.00432889383066</v>
      </c>
      <c r="F4" s="44">
        <v>99.04782175514768</v>
      </c>
      <c r="G4" s="44">
        <v>99.358395158569877</v>
      </c>
      <c r="H4" s="44">
        <v>95.086257588856554</v>
      </c>
      <c r="J4" s="52">
        <f t="shared" si="0"/>
        <v>-4.2997248122770615E-2</v>
      </c>
    </row>
    <row r="5" spans="1:11" x14ac:dyDescent="0.35">
      <c r="C5" s="44"/>
      <c r="D5" s="44"/>
      <c r="E5" s="44"/>
      <c r="F5" s="44"/>
      <c r="G5" s="44"/>
      <c r="H5" s="44"/>
      <c r="J5" s="42"/>
    </row>
    <row r="6" spans="1:11" x14ac:dyDescent="0.35">
      <c r="A6" t="s">
        <v>79</v>
      </c>
    </row>
    <row r="7" spans="1:11" x14ac:dyDescent="0.35">
      <c r="C7" s="12">
        <v>2015</v>
      </c>
      <c r="D7" s="12">
        <v>2016</v>
      </c>
      <c r="E7" s="12">
        <v>2017</v>
      </c>
      <c r="F7" s="12">
        <v>2018</v>
      </c>
      <c r="G7" s="12">
        <v>2019</v>
      </c>
      <c r="H7" s="12">
        <v>2020</v>
      </c>
      <c r="K7" t="s">
        <v>78</v>
      </c>
    </row>
    <row r="8" spans="1:11" x14ac:dyDescent="0.35">
      <c r="A8" t="s">
        <v>47</v>
      </c>
      <c r="B8" t="s">
        <v>48</v>
      </c>
      <c r="C8" s="44">
        <v>100</v>
      </c>
      <c r="D8" s="44">
        <v>99.522330735397574</v>
      </c>
      <c r="E8" s="44">
        <v>99.690553267791955</v>
      </c>
      <c r="F8" s="44">
        <v>96.222552664475131</v>
      </c>
      <c r="G8" s="44">
        <v>100.24954566535069</v>
      </c>
      <c r="H8" s="42">
        <v>104.45678661317376</v>
      </c>
      <c r="J8" s="52">
        <f t="shared" ref="J8:J9" si="1">H8/G8-1</f>
        <v>4.1967680949572816E-2</v>
      </c>
      <c r="K8" s="52">
        <f>+(H8/100)^(1/5)-1</f>
        <v>8.7587906184358744E-3</v>
      </c>
    </row>
    <row r="9" spans="1:11" x14ac:dyDescent="0.35">
      <c r="B9" t="s">
        <v>49</v>
      </c>
      <c r="C9" s="44">
        <v>100</v>
      </c>
      <c r="D9" s="44">
        <v>98.606901777789929</v>
      </c>
      <c r="E9" s="44">
        <v>101.7736540939606</v>
      </c>
      <c r="F9" s="44">
        <v>99.458809906765623</v>
      </c>
      <c r="G9" s="44">
        <v>100.88959897912062</v>
      </c>
      <c r="H9" s="42">
        <v>104.13315752933659</v>
      </c>
      <c r="J9" s="52">
        <f t="shared" si="1"/>
        <v>3.2149583138765703E-2</v>
      </c>
      <c r="K9" s="52">
        <f>+(H9/100)^(1/5)-1</f>
        <v>8.132945177869999E-3</v>
      </c>
    </row>
    <row r="14" spans="1:11" x14ac:dyDescent="0.35">
      <c r="A14" t="s">
        <v>79</v>
      </c>
    </row>
    <row r="15" spans="1:11" x14ac:dyDescent="0.35">
      <c r="C15" s="12">
        <v>2015</v>
      </c>
      <c r="D15" s="12">
        <v>2016</v>
      </c>
      <c r="E15" s="12">
        <v>2017</v>
      </c>
      <c r="F15" s="12">
        <v>2018</v>
      </c>
      <c r="G15" s="12">
        <v>2019</v>
      </c>
      <c r="H15" s="12">
        <v>2020</v>
      </c>
    </row>
    <row r="16" spans="1:11" x14ac:dyDescent="0.35">
      <c r="A16" t="s">
        <v>50</v>
      </c>
      <c r="B16" t="s">
        <v>48</v>
      </c>
      <c r="C16" s="44">
        <v>100</v>
      </c>
      <c r="D16" s="44">
        <v>96.702584897804485</v>
      </c>
      <c r="E16" s="44">
        <v>94.582611881881945</v>
      </c>
      <c r="F16" s="44">
        <v>93.945654421211628</v>
      </c>
      <c r="G16" s="44">
        <v>111.68774318948351</v>
      </c>
      <c r="H16" s="44">
        <v>130.50576889372499</v>
      </c>
      <c r="I16" s="42"/>
      <c r="J16" s="52">
        <f>H16/G16-1</f>
        <v>0.16848783193976624</v>
      </c>
    </row>
    <row r="17" spans="2:10" x14ac:dyDescent="0.35">
      <c r="B17" t="s">
        <v>49</v>
      </c>
      <c r="C17" s="44">
        <v>100</v>
      </c>
      <c r="D17" s="44">
        <v>87.924209546925141</v>
      </c>
      <c r="E17" s="44">
        <v>94.104325577044179</v>
      </c>
      <c r="F17" s="44">
        <v>89.031033603703136</v>
      </c>
      <c r="G17" s="44">
        <v>87.889581972310125</v>
      </c>
      <c r="H17" s="44">
        <v>97.758179722354583</v>
      </c>
      <c r="I17" s="42"/>
      <c r="J17" s="52">
        <f>H17/G17-1</f>
        <v>0.11228404469091213</v>
      </c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1"/>
  <sheetViews>
    <sheetView workbookViewId="0">
      <selection activeCell="A2" sqref="A2:J41"/>
    </sheetView>
  </sheetViews>
  <sheetFormatPr baseColWidth="10" defaultRowHeight="14.5" x14ac:dyDescent="0.35"/>
  <cols>
    <col min="1" max="1" width="26.54296875" customWidth="1"/>
    <col min="2" max="4" width="8.90625" customWidth="1"/>
    <col min="5" max="6" width="10" customWidth="1"/>
    <col min="7" max="7" width="8.90625" customWidth="1"/>
    <col min="8" max="8" width="7.90625" customWidth="1"/>
    <col min="9" max="9" width="8.90625" customWidth="1"/>
    <col min="10" max="10" width="9.26953125" customWidth="1"/>
  </cols>
  <sheetData>
    <row r="2" spans="1:10" x14ac:dyDescent="0.35">
      <c r="A2" s="180"/>
      <c r="B2" s="204" t="s">
        <v>150</v>
      </c>
      <c r="C2" s="205"/>
      <c r="D2" s="205"/>
      <c r="E2" s="205"/>
      <c r="F2" s="205"/>
      <c r="G2" s="206"/>
      <c r="H2" s="204" t="s">
        <v>151</v>
      </c>
      <c r="I2" s="205"/>
      <c r="J2" s="206"/>
    </row>
    <row r="3" spans="1:10" ht="127.5" customHeight="1" x14ac:dyDescent="0.35">
      <c r="A3" s="181"/>
      <c r="B3" s="159" t="s">
        <v>0</v>
      </c>
      <c r="C3" s="159" t="s">
        <v>144</v>
      </c>
      <c r="D3" s="159" t="s">
        <v>140</v>
      </c>
      <c r="E3" s="159" t="s">
        <v>145</v>
      </c>
      <c r="F3" s="159" t="s">
        <v>4</v>
      </c>
      <c r="G3" s="159" t="s">
        <v>146</v>
      </c>
      <c r="H3" s="182" t="s">
        <v>149</v>
      </c>
      <c r="I3" s="159" t="s">
        <v>147</v>
      </c>
      <c r="J3" s="160" t="s">
        <v>148</v>
      </c>
    </row>
    <row r="4" spans="1:10" x14ac:dyDescent="0.35">
      <c r="A4" s="183" t="s">
        <v>143</v>
      </c>
      <c r="B4" s="161">
        <v>-3.2291864382272273E-2</v>
      </c>
      <c r="C4" s="161">
        <v>-7.3070361713576726E-2</v>
      </c>
      <c r="D4" s="161">
        <v>-0.21570934411541876</v>
      </c>
      <c r="E4" s="161">
        <v>0.14249015390468767</v>
      </c>
      <c r="F4" s="161">
        <v>0.13903062962381285</v>
      </c>
      <c r="G4" s="161">
        <v>8.9754105487291902E-2</v>
      </c>
      <c r="H4" s="184">
        <v>-2344.9403870000001</v>
      </c>
      <c r="I4" s="195">
        <v>0.18811384851704657</v>
      </c>
      <c r="J4" s="196">
        <v>6.0361886455555354</v>
      </c>
    </row>
    <row r="5" spans="1:10" x14ac:dyDescent="0.35">
      <c r="A5" s="185" t="s">
        <v>76</v>
      </c>
      <c r="B5" s="162">
        <v>-6.8415401450909297E-2</v>
      </c>
      <c r="C5" s="162">
        <v>-4.9608629210264543E-2</v>
      </c>
      <c r="D5" s="162">
        <v>6.4899852438211614E-3</v>
      </c>
      <c r="E5" s="162">
        <v>0.11887305628597722</v>
      </c>
      <c r="F5" s="162">
        <v>0.10950148220374389</v>
      </c>
      <c r="G5" s="162">
        <v>4.6480742567756916E-2</v>
      </c>
      <c r="H5" s="186">
        <v>-131.51000199999999</v>
      </c>
      <c r="I5" s="163">
        <v>0.26589378619794329</v>
      </c>
      <c r="J5" s="187">
        <v>3.2193080544100714</v>
      </c>
    </row>
    <row r="6" spans="1:10" x14ac:dyDescent="0.35">
      <c r="A6" s="188" t="s">
        <v>75</v>
      </c>
      <c r="B6" s="164">
        <v>-3.5838612819484861E-2</v>
      </c>
      <c r="C6" s="164">
        <v>-3.6430047460851323E-2</v>
      </c>
      <c r="D6" s="164">
        <v>-3.9167578634904054E-2</v>
      </c>
      <c r="E6" s="164">
        <v>0.28406363260079859</v>
      </c>
      <c r="F6" s="164">
        <v>0.36016711453011196</v>
      </c>
      <c r="G6" s="164">
        <v>0.26791219320623338</v>
      </c>
      <c r="H6" s="189">
        <v>-154.27304599999999</v>
      </c>
      <c r="I6" s="165">
        <v>0.17715867151073603</v>
      </c>
      <c r="J6" s="190">
        <v>4.2532270526940597</v>
      </c>
    </row>
    <row r="7" spans="1:10" x14ac:dyDescent="0.35">
      <c r="A7" s="185" t="s">
        <v>74</v>
      </c>
      <c r="B7" s="162">
        <v>-7.8374835375701557E-2</v>
      </c>
      <c r="C7" s="162">
        <v>-8.0368837873193488E-2</v>
      </c>
      <c r="D7" s="162">
        <v>-8.6501247537771664E-2</v>
      </c>
      <c r="E7" s="162">
        <v>9.804825435050879E-2</v>
      </c>
      <c r="F7" s="162">
        <v>0.12509350356734839</v>
      </c>
      <c r="G7" s="162">
        <v>0.1439427971904601</v>
      </c>
      <c r="H7" s="186">
        <v>-121.36646399999999</v>
      </c>
      <c r="I7" s="163">
        <v>0.24373681511337458</v>
      </c>
      <c r="J7" s="187">
        <v>4.7270259479101311</v>
      </c>
    </row>
    <row r="8" spans="1:10" x14ac:dyDescent="0.35">
      <c r="A8" s="188" t="s">
        <v>72</v>
      </c>
      <c r="B8" s="164">
        <v>-6.6526844248204653E-2</v>
      </c>
      <c r="C8" s="164">
        <v>-8.2200194818796146E-2</v>
      </c>
      <c r="D8" s="164">
        <v>-0.14319693328304439</v>
      </c>
      <c r="E8" s="164">
        <v>3.0040366058073698E-2</v>
      </c>
      <c r="F8" s="164">
        <v>0.25104601549009287</v>
      </c>
      <c r="G8" s="164">
        <v>1.890659019634322E-2</v>
      </c>
      <c r="H8" s="189">
        <v>-10.929995999999999</v>
      </c>
      <c r="I8" s="165">
        <v>0.19083978104668414</v>
      </c>
      <c r="J8" s="190">
        <v>3.6489515605894951</v>
      </c>
    </row>
    <row r="9" spans="1:10" x14ac:dyDescent="0.35">
      <c r="A9" s="185" t="s">
        <v>152</v>
      </c>
      <c r="B9" s="162">
        <v>5.3297553759316108E-2</v>
      </c>
      <c r="C9" s="162">
        <v>-2.8382558649534984E-2</v>
      </c>
      <c r="D9" s="162">
        <v>-0.35526086029702186</v>
      </c>
      <c r="E9" s="162">
        <v>-5.8626666008133266E-2</v>
      </c>
      <c r="F9" s="162">
        <v>-1.6769837504227336E-2</v>
      </c>
      <c r="G9" s="162">
        <v>0.1154220167620188</v>
      </c>
      <c r="H9" s="186">
        <v>-36.377872000000004</v>
      </c>
      <c r="I9" s="163">
        <v>0.1326633320230087</v>
      </c>
      <c r="J9" s="187">
        <v>6.2675838842921427</v>
      </c>
    </row>
    <row r="10" spans="1:10" x14ac:dyDescent="0.35">
      <c r="A10" s="188" t="s">
        <v>73</v>
      </c>
      <c r="B10" s="164">
        <v>-3.1845513105896561E-2</v>
      </c>
      <c r="C10" s="164">
        <v>-4.7278247718535837E-2</v>
      </c>
      <c r="D10" s="164">
        <v>-0.10851307729552617</v>
      </c>
      <c r="E10" s="164">
        <v>9.9376844250433694E-2</v>
      </c>
      <c r="F10" s="164">
        <v>0.29263726067961637</v>
      </c>
      <c r="G10" s="164">
        <v>5.5872757361043579E-2</v>
      </c>
      <c r="H10" s="189">
        <v>-121.182214</v>
      </c>
      <c r="I10" s="165">
        <v>0.18835628593571527</v>
      </c>
      <c r="J10" s="190">
        <v>6.0325511039890936</v>
      </c>
    </row>
    <row r="11" spans="1:10" x14ac:dyDescent="0.35">
      <c r="A11" s="185" t="s">
        <v>61</v>
      </c>
      <c r="B11" s="162">
        <v>1.511678073031586E-2</v>
      </c>
      <c r="C11" s="162">
        <v>-0.19640290647212966</v>
      </c>
      <c r="D11" s="162">
        <v>-0.73150295469197557</v>
      </c>
      <c r="E11" s="162">
        <v>0.14586086661766218</v>
      </c>
      <c r="F11" s="162">
        <v>0.10541099878246651</v>
      </c>
      <c r="G11" s="162">
        <v>0.11556227652192552</v>
      </c>
      <c r="H11" s="186">
        <v>-83.148920000000004</v>
      </c>
      <c r="I11" s="163">
        <v>9.4656943576588271E-2</v>
      </c>
      <c r="J11" s="187">
        <v>15.046668512110166</v>
      </c>
    </row>
    <row r="12" spans="1:10" x14ac:dyDescent="0.35">
      <c r="A12" s="188" t="s">
        <v>60</v>
      </c>
      <c r="B12" s="164">
        <v>1.7493753075226159E-2</v>
      </c>
      <c r="C12" s="164">
        <v>-9.0728034158544579E-2</v>
      </c>
      <c r="D12" s="164">
        <v>-0.9283199612992632</v>
      </c>
      <c r="E12" s="164">
        <v>1.0590548438609133</v>
      </c>
      <c r="F12" s="164">
        <v>0.62014038483856582</v>
      </c>
      <c r="G12" s="164">
        <v>-3.6646054548905793E-2</v>
      </c>
      <c r="H12" s="189">
        <v>-29.444576999999999</v>
      </c>
      <c r="I12" s="165">
        <v>9.020145116854476E-3</v>
      </c>
      <c r="J12" s="190">
        <v>35.008721661011663</v>
      </c>
    </row>
    <row r="13" spans="1:10" x14ac:dyDescent="0.35">
      <c r="A13" s="185" t="s">
        <v>67</v>
      </c>
      <c r="B13" s="162">
        <v>-7.4445826641136748E-2</v>
      </c>
      <c r="C13" s="162">
        <v>-0.10488909497438526</v>
      </c>
      <c r="D13" s="162">
        <v>-0.26640086505534843</v>
      </c>
      <c r="E13" s="162">
        <v>0.23822651434496067</v>
      </c>
      <c r="F13" s="162">
        <v>0.22891678844524987</v>
      </c>
      <c r="G13" s="162">
        <v>3.5298947903633637E-2</v>
      </c>
      <c r="H13" s="186">
        <v>-202.164355</v>
      </c>
      <c r="I13" s="163">
        <v>0.12997916036857282</v>
      </c>
      <c r="J13" s="187">
        <v>9.5650579633773827</v>
      </c>
    </row>
    <row r="14" spans="1:10" x14ac:dyDescent="0.35">
      <c r="A14" s="188" t="s">
        <v>70</v>
      </c>
      <c r="B14" s="164">
        <v>-1.6298327243813748E-2</v>
      </c>
      <c r="C14" s="164">
        <v>-8.27700532573028E-2</v>
      </c>
      <c r="D14" s="164">
        <v>-0.21657471182439825</v>
      </c>
      <c r="E14" s="164">
        <v>0.207535208447442</v>
      </c>
      <c r="F14" s="164">
        <v>0.35487083242307293</v>
      </c>
      <c r="G14" s="164">
        <v>6.8178058230575544E-2</v>
      </c>
      <c r="H14" s="189">
        <v>-140.64394999999999</v>
      </c>
      <c r="I14" s="165">
        <v>0.2834827095585577</v>
      </c>
      <c r="J14" s="190">
        <v>5.8150934455199765</v>
      </c>
    </row>
    <row r="15" spans="1:10" x14ac:dyDescent="0.35">
      <c r="A15" s="185" t="s">
        <v>69</v>
      </c>
      <c r="B15" s="162">
        <v>-9.2332853931964443E-2</v>
      </c>
      <c r="C15" s="162">
        <v>-0.12503436691919778</v>
      </c>
      <c r="D15" s="162">
        <v>-0.23668810288293862</v>
      </c>
      <c r="E15" s="162">
        <v>-0.25437827501608223</v>
      </c>
      <c r="F15" s="162">
        <v>-0.12642801118887081</v>
      </c>
      <c r="G15" s="162">
        <v>9.642897967601316E-3</v>
      </c>
      <c r="H15" s="186">
        <v>4.0239310000000001</v>
      </c>
      <c r="I15" s="163">
        <v>0.19762702114000499</v>
      </c>
      <c r="J15" s="187">
        <v>11.786356443808724</v>
      </c>
    </row>
    <row r="16" spans="1:10" x14ac:dyDescent="0.35">
      <c r="A16" s="188" t="s">
        <v>62</v>
      </c>
      <c r="B16" s="164">
        <v>7.0183893664291563E-2</v>
      </c>
      <c r="C16" s="164">
        <v>-1.9901472976918244E-2</v>
      </c>
      <c r="D16" s="164">
        <v>-0.72651576539622287</v>
      </c>
      <c r="E16" s="164">
        <v>0.36373815567059609</v>
      </c>
      <c r="F16" s="164">
        <v>-1.1175429555155492E-2</v>
      </c>
      <c r="G16" s="164">
        <v>0.11592026433316294</v>
      </c>
      <c r="H16" s="189">
        <v>-121.38450899999999</v>
      </c>
      <c r="I16" s="165">
        <v>3.1551657075138621E-2</v>
      </c>
      <c r="J16" s="190">
        <v>25.269862348148564</v>
      </c>
    </row>
    <row r="17" spans="1:10" x14ac:dyDescent="0.35">
      <c r="A17" s="185" t="s">
        <v>68</v>
      </c>
      <c r="B17" s="162">
        <v>-1.2762562021230273E-2</v>
      </c>
      <c r="C17" s="162">
        <v>-6.3363449914932368E-2</v>
      </c>
      <c r="D17" s="162">
        <v>-0.24761964082059651</v>
      </c>
      <c r="E17" s="162">
        <v>4.4714299153700399E-2</v>
      </c>
      <c r="F17" s="162">
        <v>0.43124743176161329</v>
      </c>
      <c r="G17" s="162">
        <v>0.1657707728540343</v>
      </c>
      <c r="H17" s="186">
        <v>-122.838234</v>
      </c>
      <c r="I17" s="163">
        <v>0.17306961418505365</v>
      </c>
      <c r="J17" s="187">
        <v>2.6325427721500678</v>
      </c>
    </row>
    <row r="18" spans="1:10" x14ac:dyDescent="0.35">
      <c r="A18" s="188" t="s">
        <v>66</v>
      </c>
      <c r="B18" s="164">
        <v>-3.853679439116009E-2</v>
      </c>
      <c r="C18" s="164">
        <v>-8.9613604362261068E-2</v>
      </c>
      <c r="D18" s="164">
        <v>-0.29798942567603193</v>
      </c>
      <c r="E18" s="164">
        <v>0.19387804831369926</v>
      </c>
      <c r="F18" s="164">
        <v>0.11014063158720289</v>
      </c>
      <c r="G18" s="164">
        <v>0.15261511926750448</v>
      </c>
      <c r="H18" s="189">
        <v>-304.30460399999998</v>
      </c>
      <c r="I18" s="165">
        <v>0.1518041264922986</v>
      </c>
      <c r="J18" s="190">
        <v>7.2381725008897293</v>
      </c>
    </row>
    <row r="19" spans="1:10" x14ac:dyDescent="0.35">
      <c r="A19" s="185" t="s">
        <v>71</v>
      </c>
      <c r="B19" s="162">
        <v>-3.4471612946926689E-2</v>
      </c>
      <c r="C19" s="162">
        <v>-6.4865504944608743E-2</v>
      </c>
      <c r="D19" s="162">
        <v>-0.18473445003658606</v>
      </c>
      <c r="E19" s="162">
        <v>0.21171811380206118</v>
      </c>
      <c r="F19" s="162">
        <v>-0.11679548680273999</v>
      </c>
      <c r="G19" s="162">
        <v>0.23669162410967726</v>
      </c>
      <c r="H19" s="186">
        <v>-415.63144199999999</v>
      </c>
      <c r="I19" s="163">
        <v>0.1763436195516575</v>
      </c>
      <c r="J19" s="187">
        <v>5.9726730223872133</v>
      </c>
    </row>
    <row r="20" spans="1:10" x14ac:dyDescent="0.35">
      <c r="A20" s="188" t="s">
        <v>64</v>
      </c>
      <c r="B20" s="164">
        <v>-5.5666493583774623E-2</v>
      </c>
      <c r="C20" s="164">
        <v>-0.1238563572664525</v>
      </c>
      <c r="D20" s="164">
        <v>-0.34304587229546757</v>
      </c>
      <c r="E20" s="164">
        <v>8.0935034493011759E-2</v>
      </c>
      <c r="F20" s="164">
        <v>-5.8257417391744282E-2</v>
      </c>
      <c r="G20" s="164">
        <v>0.11372302771634502</v>
      </c>
      <c r="H20" s="189">
        <v>-169.87088299999999</v>
      </c>
      <c r="I20" s="165">
        <v>0.17791966516332203</v>
      </c>
      <c r="J20" s="190">
        <v>8.5153001357574496</v>
      </c>
    </row>
    <row r="21" spans="1:10" x14ac:dyDescent="0.35">
      <c r="A21" s="191" t="s">
        <v>142</v>
      </c>
      <c r="B21" s="166">
        <v>1.9020754399685202E-2</v>
      </c>
      <c r="C21" s="166">
        <v>-6.0863620526842799E-2</v>
      </c>
      <c r="D21" s="166">
        <v>-0.31916818730652197</v>
      </c>
      <c r="E21" s="166">
        <v>0.15807755851936167</v>
      </c>
      <c r="F21" s="166">
        <v>-0.37761389627108199</v>
      </c>
      <c r="G21" s="166">
        <v>4.5841965211699032E-2</v>
      </c>
      <c r="H21" s="192">
        <v>-183.89324500000001</v>
      </c>
      <c r="I21" s="167">
        <v>0.17124331150361999</v>
      </c>
      <c r="J21" s="193">
        <v>8.5752923384440596</v>
      </c>
    </row>
    <row r="22" spans="1:10" x14ac:dyDescent="0.35">
      <c r="A22" s="194"/>
      <c r="B22" s="194"/>
      <c r="C22" s="194"/>
      <c r="D22" s="194"/>
      <c r="E22" s="194"/>
      <c r="F22" s="194"/>
      <c r="G22" s="194"/>
      <c r="H22" s="194"/>
      <c r="I22" s="194"/>
      <c r="J22" s="194"/>
    </row>
    <row r="23" spans="1:10" x14ac:dyDescent="0.35">
      <c r="A23" s="180"/>
      <c r="B23" s="204" t="s">
        <v>156</v>
      </c>
      <c r="C23" s="205"/>
      <c r="D23" s="205"/>
      <c r="E23" s="205"/>
      <c r="F23" s="205"/>
      <c r="G23" s="205"/>
      <c r="H23" s="206"/>
      <c r="I23" s="194"/>
      <c r="J23" s="194"/>
    </row>
    <row r="24" spans="1:10" x14ac:dyDescent="0.35">
      <c r="A24" s="183" t="s">
        <v>143</v>
      </c>
      <c r="B24" s="168">
        <v>327.84446357294883</v>
      </c>
      <c r="C24" s="169">
        <v>403.80595601258062</v>
      </c>
      <c r="D24" s="169">
        <v>75.961492439631755</v>
      </c>
      <c r="E24" s="169">
        <v>190.42285371674268</v>
      </c>
      <c r="F24" s="169">
        <v>79.212001069262783</v>
      </c>
      <c r="G24" s="169">
        <v>458.51789816355785</v>
      </c>
      <c r="H24" s="170">
        <v>-35.249360192816049</v>
      </c>
      <c r="I24" s="194"/>
      <c r="J24" s="194"/>
    </row>
    <row r="25" spans="1:10" x14ac:dyDescent="0.35">
      <c r="A25" s="185" t="s">
        <v>76</v>
      </c>
      <c r="B25" s="171">
        <v>264.24949111676517</v>
      </c>
      <c r="C25" s="172">
        <v>359.96084238025122</v>
      </c>
      <c r="D25" s="172">
        <v>95.71135126348608</v>
      </c>
      <c r="E25" s="172">
        <v>208.87745397215778</v>
      </c>
      <c r="F25" s="172">
        <v>96.620398961436592</v>
      </c>
      <c r="G25" s="172">
        <v>308.12432402101234</v>
      </c>
      <c r="H25" s="173">
        <v>-16.545703747235095</v>
      </c>
      <c r="I25" s="194"/>
      <c r="J25" s="194"/>
    </row>
    <row r="26" spans="1:10" x14ac:dyDescent="0.35">
      <c r="A26" s="188" t="s">
        <v>75</v>
      </c>
      <c r="B26" s="174">
        <v>349.95346840372298</v>
      </c>
      <c r="C26" s="175">
        <v>425.29884759426096</v>
      </c>
      <c r="D26" s="175">
        <v>75.345378834846272</v>
      </c>
      <c r="E26" s="175">
        <v>189.12670629784276</v>
      </c>
      <c r="F26" s="175">
        <v>58.907675579235139</v>
      </c>
      <c r="G26" s="175">
        <v>320.46100355585054</v>
      </c>
      <c r="H26" s="176">
        <v>-54.873651528069594</v>
      </c>
      <c r="I26" s="194"/>
      <c r="J26" s="194"/>
    </row>
    <row r="27" spans="1:10" x14ac:dyDescent="0.35">
      <c r="A27" s="185" t="s">
        <v>74</v>
      </c>
      <c r="B27" s="171">
        <v>272.87854273579472</v>
      </c>
      <c r="C27" s="172">
        <v>360.82484006768499</v>
      </c>
      <c r="D27" s="172">
        <v>87.946297331890293</v>
      </c>
      <c r="E27" s="172">
        <v>169.39663997512432</v>
      </c>
      <c r="F27" s="172">
        <v>44.882106864193723</v>
      </c>
      <c r="G27" s="172">
        <v>415.72442951046492</v>
      </c>
      <c r="H27" s="173">
        <v>-36.568235779040307</v>
      </c>
      <c r="I27" s="194"/>
      <c r="J27" s="194"/>
    </row>
    <row r="28" spans="1:10" x14ac:dyDescent="0.35">
      <c r="A28" s="188" t="s">
        <v>72</v>
      </c>
      <c r="B28" s="174">
        <v>345.21995868416599</v>
      </c>
      <c r="C28" s="175">
        <v>426.63980581092221</v>
      </c>
      <c r="D28" s="175">
        <v>81.419847126756238</v>
      </c>
      <c r="E28" s="175">
        <v>147.15929575212363</v>
      </c>
      <c r="F28" s="175">
        <v>61.496852404190271</v>
      </c>
      <c r="G28" s="175">
        <v>297.0970782361353</v>
      </c>
      <c r="H28" s="176">
        <v>-4.2425958330163356</v>
      </c>
      <c r="I28" s="194"/>
      <c r="J28" s="194"/>
    </row>
    <row r="29" spans="1:10" x14ac:dyDescent="0.35">
      <c r="A29" s="185" t="s">
        <v>153</v>
      </c>
      <c r="B29" s="171">
        <v>2765.7053335244136</v>
      </c>
      <c r="C29" s="172">
        <v>3188.733320793699</v>
      </c>
      <c r="D29" s="172">
        <v>423.02798726928563</v>
      </c>
      <c r="E29" s="172">
        <v>785.81561065032929</v>
      </c>
      <c r="F29" s="172">
        <v>254.17685959789574</v>
      </c>
      <c r="G29" s="172">
        <v>2651.3633956135163</v>
      </c>
      <c r="H29" s="173">
        <v>-108.61076378314793</v>
      </c>
      <c r="I29" s="194"/>
      <c r="J29" s="194"/>
    </row>
    <row r="30" spans="1:10" x14ac:dyDescent="0.35">
      <c r="A30" s="188" t="s">
        <v>73</v>
      </c>
      <c r="B30" s="174">
        <v>334.16743339052681</v>
      </c>
      <c r="C30" s="175">
        <v>411.71689942276777</v>
      </c>
      <c r="D30" s="175">
        <v>77.549466032240957</v>
      </c>
      <c r="E30" s="175">
        <v>171.29704269832021</v>
      </c>
      <c r="F30" s="175">
        <v>71.911314465619597</v>
      </c>
      <c r="G30" s="175">
        <v>467.82111692655991</v>
      </c>
      <c r="H30" s="176">
        <v>-21.836262020266016</v>
      </c>
      <c r="I30" s="194"/>
      <c r="J30" s="194"/>
    </row>
    <row r="31" spans="1:10" x14ac:dyDescent="0.35">
      <c r="A31" s="185" t="s">
        <v>61</v>
      </c>
      <c r="B31" s="171">
        <v>605.1470968833039</v>
      </c>
      <c r="C31" s="172">
        <v>668.41744970570369</v>
      </c>
      <c r="D31" s="172">
        <v>63.270352822399829</v>
      </c>
      <c r="E31" s="172">
        <v>672.25236705419309</v>
      </c>
      <c r="F31" s="172">
        <v>395.91787122712702</v>
      </c>
      <c r="G31" s="172">
        <v>952.00802556290409</v>
      </c>
      <c r="H31" s="173">
        <v>-213.06414044222595</v>
      </c>
      <c r="I31" s="194"/>
      <c r="J31" s="194"/>
    </row>
    <row r="32" spans="1:10" x14ac:dyDescent="0.35">
      <c r="A32" s="188" t="s">
        <v>154</v>
      </c>
      <c r="B32" s="174">
        <v>1387.3565909936733</v>
      </c>
      <c r="C32" s="175">
        <v>1399.984655749907</v>
      </c>
      <c r="D32" s="175">
        <v>12.628064756233718</v>
      </c>
      <c r="E32" s="175">
        <v>490.41193524376627</v>
      </c>
      <c r="F32" s="175">
        <v>368.20226274655749</v>
      </c>
      <c r="G32" s="175">
        <v>442.09240416821734</v>
      </c>
      <c r="H32" s="176">
        <v>-109.58160401935244</v>
      </c>
      <c r="I32" s="194"/>
      <c r="J32" s="194"/>
    </row>
    <row r="33" spans="1:10" x14ac:dyDescent="0.35">
      <c r="A33" s="185" t="s">
        <v>67</v>
      </c>
      <c r="B33" s="171">
        <v>367.0899168278836</v>
      </c>
      <c r="C33" s="172">
        <v>421.93232652904862</v>
      </c>
      <c r="D33" s="172">
        <v>54.842409534604251</v>
      </c>
      <c r="E33" s="172">
        <v>149.74159830041398</v>
      </c>
      <c r="F33" s="172">
        <v>61.226539791782393</v>
      </c>
      <c r="G33" s="172">
        <v>524.57082604977006</v>
      </c>
      <c r="H33" s="173">
        <v>-33.672648974027346</v>
      </c>
      <c r="I33" s="194"/>
      <c r="J33" s="194"/>
    </row>
    <row r="34" spans="1:10" x14ac:dyDescent="0.35">
      <c r="A34" s="188" t="s">
        <v>70</v>
      </c>
      <c r="B34" s="174">
        <v>205.32731082359743</v>
      </c>
      <c r="C34" s="175">
        <v>286.56295339255911</v>
      </c>
      <c r="D34" s="175">
        <v>81.235642486825327</v>
      </c>
      <c r="E34" s="175">
        <v>173.0639846963584</v>
      </c>
      <c r="F34" s="175">
        <v>80.276363791675976</v>
      </c>
      <c r="G34" s="175">
        <v>472.39285216774209</v>
      </c>
      <c r="H34" s="176">
        <v>-11.551978335720763</v>
      </c>
      <c r="I34" s="194"/>
      <c r="J34" s="194"/>
    </row>
    <row r="35" spans="1:10" x14ac:dyDescent="0.35">
      <c r="A35" s="185" t="s">
        <v>69</v>
      </c>
      <c r="B35" s="171">
        <v>500.94413577318346</v>
      </c>
      <c r="C35" s="172">
        <v>624.32827393607988</v>
      </c>
      <c r="D35" s="172">
        <v>123.38413699146849</v>
      </c>
      <c r="E35" s="172">
        <v>347.16470042487691</v>
      </c>
      <c r="F35" s="172">
        <v>228.49430861737531</v>
      </c>
      <c r="G35" s="172">
        <v>1454.2494180931731</v>
      </c>
      <c r="H35" s="173">
        <v>4.7137451839668998</v>
      </c>
      <c r="I35" s="194"/>
      <c r="J35" s="194"/>
    </row>
    <row r="36" spans="1:10" x14ac:dyDescent="0.35">
      <c r="A36" s="188" t="s">
        <v>155</v>
      </c>
      <c r="B36" s="174">
        <v>2436.0204592666551</v>
      </c>
      <c r="C36" s="175">
        <v>2515.3850249869834</v>
      </c>
      <c r="D36" s="175">
        <v>79.364565720328287</v>
      </c>
      <c r="E36" s="175">
        <v>694.77739308738194</v>
      </c>
      <c r="F36" s="175">
        <v>289.63058181291166</v>
      </c>
      <c r="G36" s="175">
        <v>2005.5316510732862</v>
      </c>
      <c r="H36" s="176">
        <v>-325.78224287025557</v>
      </c>
      <c r="I36" s="194"/>
      <c r="J36" s="194"/>
    </row>
    <row r="37" spans="1:10" x14ac:dyDescent="0.35">
      <c r="A37" s="185" t="s">
        <v>68</v>
      </c>
      <c r="B37" s="171">
        <v>334.18315358936462</v>
      </c>
      <c r="C37" s="172">
        <v>404.12489288324377</v>
      </c>
      <c r="D37" s="172">
        <v>69.941739293879138</v>
      </c>
      <c r="E37" s="172">
        <v>253.75484930391374</v>
      </c>
      <c r="F37" s="172">
        <v>146.93004547695557</v>
      </c>
      <c r="G37" s="172">
        <v>184.12462024970588</v>
      </c>
      <c r="H37" s="173">
        <v>-36.883064232821837</v>
      </c>
      <c r="I37" s="194"/>
      <c r="J37" s="194"/>
    </row>
    <row r="38" spans="1:10" x14ac:dyDescent="0.35">
      <c r="A38" s="188" t="s">
        <v>66</v>
      </c>
      <c r="B38" s="174">
        <v>314.17155174989733</v>
      </c>
      <c r="C38" s="175">
        <v>370.39976444432057</v>
      </c>
      <c r="D38" s="175">
        <v>56.228212694423249</v>
      </c>
      <c r="E38" s="175">
        <v>172.70432826846096</v>
      </c>
      <c r="F38" s="175">
        <v>65.392394264340069</v>
      </c>
      <c r="G38" s="175">
        <v>406.98950289895311</v>
      </c>
      <c r="H38" s="176">
        <v>-51.083721309697637</v>
      </c>
      <c r="I38" s="194"/>
      <c r="J38" s="194"/>
    </row>
    <row r="39" spans="1:10" x14ac:dyDescent="0.35">
      <c r="A39" s="185" t="s">
        <v>71</v>
      </c>
      <c r="B39" s="171">
        <v>336.21311569926411</v>
      </c>
      <c r="C39" s="172">
        <v>408.19584944796514</v>
      </c>
      <c r="D39" s="172">
        <v>71.982733577617637</v>
      </c>
      <c r="E39" s="172">
        <v>208.63057924395503</v>
      </c>
      <c r="F39" s="172">
        <v>65.540199811739811</v>
      </c>
      <c r="G39" s="172">
        <v>429.92933091672307</v>
      </c>
      <c r="H39" s="173">
        <v>-71.107645683514164</v>
      </c>
      <c r="I39" s="194"/>
      <c r="J39" s="194"/>
    </row>
    <row r="40" spans="1:10" x14ac:dyDescent="0.35">
      <c r="A40" s="188" t="s">
        <v>64</v>
      </c>
      <c r="B40" s="174">
        <v>266.62132531403023</v>
      </c>
      <c r="C40" s="175">
        <v>324.32514716840535</v>
      </c>
      <c r="D40" s="175">
        <v>57.70382158824782</v>
      </c>
      <c r="E40" s="175">
        <v>168.5638439429423</v>
      </c>
      <c r="F40" s="175">
        <v>65.652740046838403</v>
      </c>
      <c r="G40" s="175">
        <v>491.36535980413032</v>
      </c>
      <c r="H40" s="176">
        <v>-45.20728204172876</v>
      </c>
      <c r="I40" s="194"/>
      <c r="J40" s="194"/>
    </row>
    <row r="41" spans="1:10" x14ac:dyDescent="0.35">
      <c r="A41" s="191" t="s">
        <v>142</v>
      </c>
      <c r="B41" s="177">
        <v>308.09989703611092</v>
      </c>
      <c r="C41" s="178">
        <v>371.76158154918909</v>
      </c>
      <c r="D41" s="178">
        <v>63.661684314306214</v>
      </c>
      <c r="E41" s="178">
        <v>126.91069671569046</v>
      </c>
      <c r="F41" s="178">
        <v>26.696186559435805</v>
      </c>
      <c r="G41" s="178">
        <v>545.9175537529145</v>
      </c>
      <c r="H41" s="179">
        <v>-36.552825643176455</v>
      </c>
      <c r="I41" s="194"/>
      <c r="J41" s="194"/>
    </row>
  </sheetData>
  <sortState ref="A4:J20">
    <sortCondition ref="A4"/>
  </sortState>
  <mergeCells count="3">
    <mergeCell ref="B2:G2"/>
    <mergeCell ref="H2:J2"/>
    <mergeCell ref="B23:H2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Y56"/>
  <sheetViews>
    <sheetView tabSelected="1" workbookViewId="0"/>
  </sheetViews>
  <sheetFormatPr baseColWidth="10" defaultColWidth="11.453125" defaultRowHeight="14.5" x14ac:dyDescent="0.35"/>
  <cols>
    <col min="1" max="1" width="50.54296875" style="92" customWidth="1"/>
    <col min="2" max="2" width="8.90625" style="92" customWidth="1"/>
    <col min="3" max="3" width="9.453125" style="92" customWidth="1"/>
    <col min="4" max="4" width="8.90625" style="92" customWidth="1"/>
    <col min="5" max="5" width="9.453125" style="92" customWidth="1"/>
    <col min="6" max="6" width="8.90625" style="92" customWidth="1"/>
    <col min="7" max="7" width="10.7265625" customWidth="1"/>
    <col min="8" max="8" width="8.90625" style="92" customWidth="1"/>
    <col min="9" max="9" width="9.81640625" style="92" customWidth="1"/>
    <col min="10" max="10" width="8.90625" style="92" customWidth="1"/>
    <col min="11" max="16384" width="11.453125" style="92"/>
  </cols>
  <sheetData>
    <row r="1" spans="1:11" ht="17.5" x14ac:dyDescent="0.35">
      <c r="A1" s="88" t="s">
        <v>131</v>
      </c>
      <c r="B1" s="89"/>
      <c r="C1" s="89"/>
      <c r="D1" s="89"/>
      <c r="E1" s="89"/>
      <c r="F1" s="89"/>
      <c r="G1" s="90"/>
      <c r="H1" s="91"/>
      <c r="I1" s="91"/>
      <c r="J1" s="91"/>
    </row>
    <row r="2" spans="1:11" ht="15" x14ac:dyDescent="0.3">
      <c r="A2" s="93" t="s">
        <v>93</v>
      </c>
      <c r="B2" s="89"/>
      <c r="C2" s="89"/>
      <c r="D2" s="89"/>
      <c r="E2" s="89"/>
      <c r="F2" s="89"/>
      <c r="G2" s="207" t="s">
        <v>94</v>
      </c>
      <c r="H2" s="207"/>
      <c r="I2" s="208" t="s">
        <v>137</v>
      </c>
      <c r="J2" s="208"/>
    </row>
    <row r="3" spans="1:11" ht="30" x14ac:dyDescent="0.25">
      <c r="A3" s="94" t="s">
        <v>95</v>
      </c>
      <c r="B3" s="95">
        <v>2017</v>
      </c>
      <c r="C3" s="96" t="s">
        <v>132</v>
      </c>
      <c r="D3" s="95">
        <v>2018</v>
      </c>
      <c r="E3" s="96" t="s">
        <v>133</v>
      </c>
      <c r="F3" s="95">
        <v>2019</v>
      </c>
      <c r="G3" s="96" t="s">
        <v>134</v>
      </c>
      <c r="H3" s="95">
        <v>2020</v>
      </c>
      <c r="I3" s="97" t="s">
        <v>96</v>
      </c>
      <c r="J3" s="98">
        <v>2021</v>
      </c>
    </row>
    <row r="4" spans="1:11" s="103" customFormat="1" ht="13" x14ac:dyDescent="0.3">
      <c r="A4" s="99" t="s">
        <v>97</v>
      </c>
      <c r="B4" s="100">
        <v>21.126128209000001</v>
      </c>
      <c r="C4" s="3">
        <v>3.4951656231209771E-2</v>
      </c>
      <c r="D4" s="100">
        <v>22.260469858</v>
      </c>
      <c r="E4" s="3">
        <v>1.2440950517514482E-2</v>
      </c>
      <c r="F4" s="100">
        <v>22.537411261999999</v>
      </c>
      <c r="G4" s="3">
        <v>-3.2291864382272273E-2</v>
      </c>
      <c r="H4" s="100">
        <v>21.809636233999999</v>
      </c>
      <c r="I4" s="101">
        <v>2.2559939847790256E-2</v>
      </c>
      <c r="J4" s="102">
        <v>22.301660315541227</v>
      </c>
    </row>
    <row r="5" spans="1:11" s="103" customFormat="1" x14ac:dyDescent="0.35">
      <c r="A5" s="104" t="s">
        <v>98</v>
      </c>
      <c r="B5" s="105">
        <v>2.9979117899999999</v>
      </c>
      <c r="C5" s="106">
        <v>0.18448604142518921</v>
      </c>
      <c r="D5" s="105">
        <v>3.582666551</v>
      </c>
      <c r="E5" s="106">
        <v>3.8912664914653394E-2</v>
      </c>
      <c r="F5" s="105">
        <v>3.722077654</v>
      </c>
      <c r="G5" s="106">
        <v>2.931084360444669E-2</v>
      </c>
      <c r="H5" s="105">
        <v>3.8311748900000002</v>
      </c>
      <c r="I5" s="107">
        <v>5.8885597683845159E-2</v>
      </c>
      <c r="J5" s="108">
        <v>4.0567759132289893</v>
      </c>
      <c r="K5" s="52"/>
    </row>
    <row r="6" spans="1:11" s="103" customFormat="1" ht="13" x14ac:dyDescent="0.3">
      <c r="A6" s="104" t="s">
        <v>30</v>
      </c>
      <c r="B6" s="105">
        <v>3.685993796</v>
      </c>
      <c r="C6" s="106">
        <v>3.5460819171162949E-2</v>
      </c>
      <c r="D6" s="105">
        <v>3.953895535</v>
      </c>
      <c r="E6" s="106">
        <v>2.343251160276294E-2</v>
      </c>
      <c r="F6" s="105">
        <v>4.0465452380000002</v>
      </c>
      <c r="G6" s="106">
        <v>1.8687767108066522E-2</v>
      </c>
      <c r="H6" s="105">
        <v>4.1221661330000003</v>
      </c>
      <c r="I6" s="107">
        <v>2.0157589805554377E-2</v>
      </c>
      <c r="J6" s="108">
        <v>4.2052590670193624</v>
      </c>
    </row>
    <row r="7" spans="1:11" s="103" customFormat="1" ht="13" x14ac:dyDescent="0.3">
      <c r="A7" s="104" t="s">
        <v>31</v>
      </c>
      <c r="B7" s="105">
        <v>0.597987202</v>
      </c>
      <c r="C7" s="106">
        <v>-3.8064685209475702E-3</v>
      </c>
      <c r="D7" s="105">
        <v>0.60058498999999999</v>
      </c>
      <c r="E7" s="106">
        <v>-2.337623356188101E-2</v>
      </c>
      <c r="F7" s="105">
        <v>0.58654557500000004</v>
      </c>
      <c r="G7" s="106">
        <v>-3.7709864233482659E-2</v>
      </c>
      <c r="H7" s="105">
        <v>0.56442702099999997</v>
      </c>
      <c r="I7" s="107">
        <v>-2.0320006025628334E-2</v>
      </c>
      <c r="J7" s="108">
        <v>0.5529578605322526</v>
      </c>
    </row>
    <row r="8" spans="1:11" ht="12.5" x14ac:dyDescent="0.25">
      <c r="A8" s="104" t="s">
        <v>32</v>
      </c>
      <c r="B8" s="105">
        <v>13.621800439999999</v>
      </c>
      <c r="C8" s="106">
        <v>1.762103033219109E-3</v>
      </c>
      <c r="D8" s="105">
        <v>13.864780645</v>
      </c>
      <c r="E8" s="106">
        <v>6.6591828146445042E-3</v>
      </c>
      <c r="F8" s="105">
        <v>13.957108754</v>
      </c>
      <c r="G8" s="106">
        <v>-7.4845603943626049E-2</v>
      </c>
      <c r="H8" s="105">
        <v>12.912480520000001</v>
      </c>
      <c r="I8" s="107">
        <v>1.7106725411322188E-2</v>
      </c>
      <c r="J8" s="108">
        <v>13.133370778634687</v>
      </c>
    </row>
    <row r="9" spans="1:11" s="103" customFormat="1" ht="13" x14ac:dyDescent="0.3">
      <c r="A9" s="104" t="s">
        <v>99</v>
      </c>
      <c r="B9" s="105">
        <v>0.22243498</v>
      </c>
      <c r="C9" s="106">
        <v>0.11680149761612002</v>
      </c>
      <c r="D9" s="105">
        <v>0.25854213399999998</v>
      </c>
      <c r="E9" s="106">
        <v>-0.12921722074128161</v>
      </c>
      <c r="F9" s="105">
        <v>0.22513403800000001</v>
      </c>
      <c r="G9" s="106">
        <v>0.68516352023144544</v>
      </c>
      <c r="H9" s="105">
        <v>0.37938766800000001</v>
      </c>
      <c r="I9" s="107">
        <v>-6.8771270325178269E-2</v>
      </c>
      <c r="J9" s="108">
        <v>0.35329669612593301</v>
      </c>
    </row>
    <row r="10" spans="1:11" ht="13" x14ac:dyDescent="0.3">
      <c r="A10" s="109" t="s">
        <v>100</v>
      </c>
      <c r="B10" s="110">
        <v>26.447086862999999</v>
      </c>
      <c r="C10" s="4">
        <v>4.1777328995290297E-2</v>
      </c>
      <c r="D10" s="110">
        <v>27.998650076000001</v>
      </c>
      <c r="E10" s="4">
        <v>3.506929778166934E-2</v>
      </c>
      <c r="F10" s="110">
        <v>28.980543073</v>
      </c>
      <c r="G10" s="4">
        <v>-7.3070361713576726E-2</v>
      </c>
      <c r="H10" s="110">
        <v>26.862924308</v>
      </c>
      <c r="I10" s="111">
        <v>7.5976330252989221E-3</v>
      </c>
      <c r="J10" s="112">
        <v>27.067018948878566</v>
      </c>
    </row>
    <row r="11" spans="1:11" ht="12.5" x14ac:dyDescent="0.25">
      <c r="A11" s="113" t="s">
        <v>9</v>
      </c>
      <c r="B11" s="105">
        <v>18.277110558</v>
      </c>
      <c r="C11" s="106">
        <v>0.2816496660756449</v>
      </c>
      <c r="D11" s="105">
        <v>23.803635534000001</v>
      </c>
      <c r="E11" s="106">
        <v>2.6495464783064415E-2</v>
      </c>
      <c r="F11" s="105">
        <v>24.434323921000001</v>
      </c>
      <c r="G11" s="106">
        <v>-9.7846845762129542E-2</v>
      </c>
      <c r="H11" s="105">
        <v>22.043502397000001</v>
      </c>
      <c r="I11" s="107">
        <v>-1.517019435757172E-2</v>
      </c>
      <c r="J11" s="108">
        <v>21.709098181315909</v>
      </c>
    </row>
    <row r="12" spans="1:11" ht="12.5" x14ac:dyDescent="0.25">
      <c r="A12" s="114" t="s">
        <v>101</v>
      </c>
      <c r="B12" s="105">
        <v>7.1334949620000003</v>
      </c>
      <c r="C12" s="106">
        <v>0.1037795503353971</v>
      </c>
      <c r="D12" s="105">
        <v>7.9669932919999997</v>
      </c>
      <c r="E12" s="106">
        <v>6.8963243454931211E-2</v>
      </c>
      <c r="F12" s="105">
        <v>8.5164229900000006</v>
      </c>
      <c r="G12" s="106">
        <v>2.6135941963117526E-2</v>
      </c>
      <c r="H12" s="105">
        <v>8.7390077270000006</v>
      </c>
      <c r="I12" s="200" t="s">
        <v>159</v>
      </c>
      <c r="J12" s="200" t="s">
        <v>159</v>
      </c>
    </row>
    <row r="13" spans="1:11" ht="12.5" x14ac:dyDescent="0.25">
      <c r="A13" s="114" t="s">
        <v>102</v>
      </c>
      <c r="B13" s="105">
        <v>11.143615595</v>
      </c>
      <c r="C13" s="106">
        <v>0.39732923441320289</v>
      </c>
      <c r="D13" s="105">
        <v>15.836642242</v>
      </c>
      <c r="E13" s="106">
        <v>5.1310553561976224E-3</v>
      </c>
      <c r="F13" s="105">
        <v>15.91790093</v>
      </c>
      <c r="G13" s="106">
        <v>-0.16418033203577675</v>
      </c>
      <c r="H13" s="105">
        <v>13.30449467</v>
      </c>
      <c r="I13" s="200" t="s">
        <v>159</v>
      </c>
      <c r="J13" s="200" t="s">
        <v>159</v>
      </c>
    </row>
    <row r="14" spans="1:11" ht="13" x14ac:dyDescent="0.3">
      <c r="A14" s="157" t="s">
        <v>158</v>
      </c>
      <c r="B14" s="115">
        <v>0</v>
      </c>
      <c r="C14" s="116" t="s">
        <v>138</v>
      </c>
      <c r="D14" s="115">
        <v>4.1969475770000004</v>
      </c>
      <c r="E14" s="116">
        <v>2.2523840783251314E-2</v>
      </c>
      <c r="F14" s="115">
        <v>4.2914789559999997</v>
      </c>
      <c r="G14" s="116">
        <v>-6.2038889559918875E-2</v>
      </c>
      <c r="H14" s="115">
        <v>4.0252403670000003</v>
      </c>
      <c r="I14" s="200" t="s">
        <v>159</v>
      </c>
      <c r="J14" s="200" t="s">
        <v>159</v>
      </c>
    </row>
    <row r="15" spans="1:11" ht="13" x14ac:dyDescent="0.3">
      <c r="A15" s="197" t="s">
        <v>13</v>
      </c>
      <c r="B15" s="115">
        <v>2.228536885</v>
      </c>
      <c r="C15" s="116">
        <v>4.3755225070166937E-2</v>
      </c>
      <c r="D15" s="115">
        <v>2.3262298100000001</v>
      </c>
      <c r="E15" s="116">
        <v>-1.1860496276591026E-2</v>
      </c>
      <c r="F15" s="115">
        <v>2.2986395700000002</v>
      </c>
      <c r="G15" s="116">
        <v>-9.0205055070900042E-2</v>
      </c>
      <c r="H15" s="115">
        <v>2.0912906609999999</v>
      </c>
      <c r="I15" s="200" t="s">
        <v>159</v>
      </c>
      <c r="J15" s="200" t="s">
        <v>159</v>
      </c>
    </row>
    <row r="16" spans="1:11" ht="13" x14ac:dyDescent="0.3">
      <c r="A16" s="197" t="s">
        <v>7</v>
      </c>
      <c r="B16" s="115">
        <v>5.4764067540000001</v>
      </c>
      <c r="C16" s="116">
        <v>4.8671953248067279E-3</v>
      </c>
      <c r="D16" s="115">
        <v>5.5337569430000002</v>
      </c>
      <c r="E16" s="116">
        <v>-1.403417041983368E-2</v>
      </c>
      <c r="F16" s="115">
        <v>5.4560952550000001</v>
      </c>
      <c r="G16" s="116">
        <v>-7.7629009246467096E-2</v>
      </c>
      <c r="H16" s="115">
        <v>5.0325439860000003</v>
      </c>
      <c r="I16" s="200" t="s">
        <v>159</v>
      </c>
      <c r="J16" s="200" t="s">
        <v>159</v>
      </c>
    </row>
    <row r="17" spans="1:11" s="117" customFormat="1" ht="13" x14ac:dyDescent="0.3">
      <c r="A17" s="104" t="s">
        <v>10</v>
      </c>
      <c r="B17" s="105">
        <v>5.877686948</v>
      </c>
      <c r="C17" s="106">
        <v>-0.71281686499222663</v>
      </c>
      <c r="D17" s="105">
        <v>1.923293028</v>
      </c>
      <c r="E17" s="106">
        <v>-3.4448488626247942E-2</v>
      </c>
      <c r="F17" s="105">
        <v>1.8570384900000001</v>
      </c>
      <c r="G17" s="106">
        <v>3.9820085796929305E-2</v>
      </c>
      <c r="H17" s="105">
        <v>1.9309859220000001</v>
      </c>
      <c r="I17" s="107">
        <v>7.1404081343926284E-2</v>
      </c>
      <c r="J17" s="108">
        <v>2.0688661978484646</v>
      </c>
    </row>
    <row r="18" spans="1:11" s="117" customFormat="1" ht="13" x14ac:dyDescent="0.3">
      <c r="A18" s="114" t="s">
        <v>103</v>
      </c>
      <c r="B18" s="105">
        <v>4.1262021300000002</v>
      </c>
      <c r="C18" s="106">
        <v>-0.95208972415943338</v>
      </c>
      <c r="D18" s="105">
        <v>0.304387142</v>
      </c>
      <c r="E18" s="106">
        <v>-4.7373880202039587E-6</v>
      </c>
      <c r="F18" s="105">
        <v>0.30438569999999998</v>
      </c>
      <c r="G18" s="106">
        <v>-1.4231384720110318E-3</v>
      </c>
      <c r="H18" s="105">
        <v>0.30395251699999998</v>
      </c>
      <c r="I18" s="107">
        <v>-2.357568120664677E-3</v>
      </c>
      <c r="J18" s="108">
        <v>0.30323592823572498</v>
      </c>
    </row>
    <row r="19" spans="1:11" ht="12.5" x14ac:dyDescent="0.25">
      <c r="A19" s="114" t="s">
        <v>104</v>
      </c>
      <c r="B19" s="105">
        <v>0.98156403999999997</v>
      </c>
      <c r="C19" s="106">
        <v>-8.8376588851224458E-4</v>
      </c>
      <c r="D19" s="105">
        <v>0.89773578200000004</v>
      </c>
      <c r="E19" s="106">
        <v>-2.6170928541645266E-2</v>
      </c>
      <c r="F19" s="105">
        <v>0.87424120299999997</v>
      </c>
      <c r="G19" s="106">
        <v>0.14752702521617489</v>
      </c>
      <c r="H19" s="105">
        <v>1.0032154069999999</v>
      </c>
      <c r="I19" s="107">
        <v>0.12202783934031936</v>
      </c>
      <c r="J19" s="108">
        <v>1.1256356155091289</v>
      </c>
    </row>
    <row r="20" spans="1:11" ht="12.5" x14ac:dyDescent="0.25">
      <c r="A20" s="114" t="s">
        <v>105</v>
      </c>
      <c r="B20" s="105">
        <v>0.76992077699999995</v>
      </c>
      <c r="C20" s="106">
        <v>-8.5286033343157208E-2</v>
      </c>
      <c r="D20" s="105">
        <v>0.72117010299999995</v>
      </c>
      <c r="E20" s="106">
        <v>-5.9290472278493822E-2</v>
      </c>
      <c r="F20" s="105">
        <v>0.67841158700000004</v>
      </c>
      <c r="G20" s="106">
        <v>-8.0472667398589159E-2</v>
      </c>
      <c r="H20" s="105">
        <v>0.62381799699999996</v>
      </c>
      <c r="I20" s="107">
        <v>2.5931693509013476E-2</v>
      </c>
      <c r="J20" s="108">
        <v>0.63999465410361067</v>
      </c>
    </row>
    <row r="21" spans="1:11" x14ac:dyDescent="0.35">
      <c r="A21" s="118" t="s">
        <v>106</v>
      </c>
      <c r="B21" s="105">
        <v>1.840822695</v>
      </c>
      <c r="C21" s="106">
        <v>-5.531727722593105E-2</v>
      </c>
      <c r="D21" s="105">
        <v>1.7666292480000001</v>
      </c>
      <c r="E21" s="106">
        <v>0.19742211581453462</v>
      </c>
      <c r="F21" s="105">
        <v>2.115400932</v>
      </c>
      <c r="G21" s="106">
        <v>0.10700222240423973</v>
      </c>
      <c r="H21" s="105">
        <v>2.3417535329999999</v>
      </c>
      <c r="I21" s="121">
        <v>0.18514409271202448</v>
      </c>
      <c r="J21" s="122">
        <v>2.7753153662224626</v>
      </c>
      <c r="K21" s="52"/>
    </row>
    <row r="22" spans="1:11" s="103" customFormat="1" ht="13" x14ac:dyDescent="0.3">
      <c r="A22" s="104" t="s">
        <v>107</v>
      </c>
      <c r="B22" s="119">
        <v>8.2815937000000006E-2</v>
      </c>
      <c r="C22" s="120">
        <v>0.62079994682415562</v>
      </c>
      <c r="D22" s="119">
        <v>0.13485534199999999</v>
      </c>
      <c r="E22" s="120">
        <v>0.2484763265811154</v>
      </c>
      <c r="F22" s="119">
        <v>0.168363702</v>
      </c>
      <c r="G22" s="120">
        <v>-0.13348117042472729</v>
      </c>
      <c r="H22" s="119">
        <v>0.14589031799999999</v>
      </c>
      <c r="I22" s="107">
        <v>-0.18720302385971754</v>
      </c>
      <c r="J22" s="108">
        <v>0.11857920931854422</v>
      </c>
    </row>
    <row r="23" spans="1:11" ht="12.5" x14ac:dyDescent="0.25">
      <c r="A23" s="123" t="s">
        <v>108</v>
      </c>
      <c r="B23" s="105">
        <v>0.36865072399999999</v>
      </c>
      <c r="C23" s="106">
        <v>8.8030765045745252E-2</v>
      </c>
      <c r="D23" s="105">
        <v>0.370236921</v>
      </c>
      <c r="E23" s="106">
        <v>9.5017822385142336E-2</v>
      </c>
      <c r="F23" s="105">
        <v>0.40541602700000001</v>
      </c>
      <c r="G23" s="106">
        <v>-1.1405301448529026E-2</v>
      </c>
      <c r="H23" s="105">
        <v>0.40079213499999999</v>
      </c>
      <c r="I23" s="107">
        <v>-1.4052523328117905E-2</v>
      </c>
      <c r="J23" s="108">
        <v>0.39515999417318631</v>
      </c>
    </row>
    <row r="24" spans="1:11" s="103" customFormat="1" ht="13" x14ac:dyDescent="0.3">
      <c r="A24" s="124" t="s">
        <v>109</v>
      </c>
      <c r="B24" s="100">
        <v>5.320958654</v>
      </c>
      <c r="C24" s="3">
        <v>6.9063955801176302E-2</v>
      </c>
      <c r="D24" s="100">
        <v>5.738180217</v>
      </c>
      <c r="E24" s="3">
        <v>0.12285281523774771</v>
      </c>
      <c r="F24" s="100">
        <v>6.4431318109999998</v>
      </c>
      <c r="G24" s="3">
        <v>-0.21570934411541876</v>
      </c>
      <c r="H24" s="100">
        <v>5.0532880740000001</v>
      </c>
      <c r="I24" s="101">
        <v>-5.6978631822733994E-2</v>
      </c>
      <c r="J24" s="102">
        <v>4.7653586333373417</v>
      </c>
    </row>
    <row r="25" spans="1:11" s="103" customFormat="1" ht="13" x14ac:dyDescent="0.3">
      <c r="A25" s="139" t="s">
        <v>110</v>
      </c>
      <c r="B25" s="198">
        <v>3.5039052449999999</v>
      </c>
      <c r="C25" s="156">
        <v>2.5697252764615541E-2</v>
      </c>
      <c r="D25" s="198">
        <v>3.6324951209999998</v>
      </c>
      <c r="E25" s="156">
        <v>0.25288398673667478</v>
      </c>
      <c r="F25" s="198">
        <v>4.5510949690000002</v>
      </c>
      <c r="G25" s="156">
        <v>-0.41405113117515346</v>
      </c>
      <c r="H25" s="198">
        <v>2.6667089490000002</v>
      </c>
      <c r="I25" s="137">
        <v>-8.5450440743038314E-2</v>
      </c>
      <c r="J25" s="138">
        <v>2.4388374939745456</v>
      </c>
    </row>
    <row r="26" spans="1:11" ht="14.5" customHeight="1" x14ac:dyDescent="0.3">
      <c r="A26" s="129" t="s">
        <v>111</v>
      </c>
      <c r="B26" s="110">
        <v>9.6835666180000004</v>
      </c>
      <c r="C26" s="4">
        <v>2.5831274552831074E-2</v>
      </c>
      <c r="D26" s="110">
        <v>10.030316827</v>
      </c>
      <c r="E26" s="4">
        <v>0.1054332413661454</v>
      </c>
      <c r="F26" s="110">
        <v>11.087845642</v>
      </c>
      <c r="G26" s="4">
        <v>0.14249015390468767</v>
      </c>
      <c r="H26" s="110">
        <v>12.667754474000001</v>
      </c>
      <c r="I26" s="111">
        <v>0.12310063636574498</v>
      </c>
      <c r="J26" s="112">
        <v>14.227163111074413</v>
      </c>
    </row>
    <row r="27" spans="1:11" ht="12.5" x14ac:dyDescent="0.25">
      <c r="A27" s="123" t="s">
        <v>33</v>
      </c>
      <c r="B27" s="105">
        <v>3.331467017</v>
      </c>
      <c r="C27" s="106">
        <v>-6.0432901025666785E-2</v>
      </c>
      <c r="D27" s="105">
        <v>3.196054717</v>
      </c>
      <c r="E27" s="106">
        <v>5.8352852661752497E-2</v>
      </c>
      <c r="F27" s="105">
        <v>3.3825536270000001</v>
      </c>
      <c r="G27" s="106">
        <v>-3.7603196881998757E-2</v>
      </c>
      <c r="H27" s="105">
        <v>3.255358797</v>
      </c>
      <c r="I27" s="107">
        <v>0.10834275647426317</v>
      </c>
      <c r="J27" s="108">
        <v>3.608053342379721</v>
      </c>
    </row>
    <row r="28" spans="1:11" s="103" customFormat="1" ht="13" x14ac:dyDescent="0.3">
      <c r="A28" s="123" t="s">
        <v>112</v>
      </c>
      <c r="B28" s="105">
        <v>5.7359239430000004</v>
      </c>
      <c r="C28" s="106">
        <v>0.10321665774513633</v>
      </c>
      <c r="D28" s="105">
        <v>6.347387683</v>
      </c>
      <c r="E28" s="106">
        <v>0.12444950906585417</v>
      </c>
      <c r="F28" s="105">
        <v>7.137316964</v>
      </c>
      <c r="G28" s="106">
        <v>0.19772794764730306</v>
      </c>
      <c r="H28" s="105">
        <v>8.5485639990000006</v>
      </c>
      <c r="I28" s="107">
        <v>0.11436002263290423</v>
      </c>
      <c r="J28" s="108">
        <v>9.5261779714044703</v>
      </c>
    </row>
    <row r="29" spans="1:11" ht="12.5" x14ac:dyDescent="0.25">
      <c r="A29" s="123" t="s">
        <v>35</v>
      </c>
      <c r="B29" s="105">
        <v>0.61617565699999999</v>
      </c>
      <c r="C29" s="106">
        <v>-0.23049601415592624</v>
      </c>
      <c r="D29" s="105">
        <v>0.48687442600000003</v>
      </c>
      <c r="E29" s="106">
        <v>0.16657400690830282</v>
      </c>
      <c r="F29" s="105">
        <v>0.56797505000000004</v>
      </c>
      <c r="G29" s="106">
        <v>0.52089722251003812</v>
      </c>
      <c r="H29" s="105">
        <v>0.86383167599999999</v>
      </c>
      <c r="I29" s="107">
        <v>0.26521384623342059</v>
      </c>
      <c r="J29" s="108">
        <v>1.0929317972902219</v>
      </c>
    </row>
    <row r="30" spans="1:11" ht="13" x14ac:dyDescent="0.3">
      <c r="A30" s="129" t="s">
        <v>113</v>
      </c>
      <c r="B30" s="110">
        <v>3.5193246760000001</v>
      </c>
      <c r="C30" s="4">
        <v>0.18734844120640282</v>
      </c>
      <c r="D30" s="110">
        <v>4.2011840720000002</v>
      </c>
      <c r="E30" s="4">
        <v>0.10119552933504505</v>
      </c>
      <c r="F30" s="110">
        <v>4.6263251179999996</v>
      </c>
      <c r="G30" s="4">
        <v>0.13903062962381285</v>
      </c>
      <c r="H30" s="110">
        <v>5.269526012</v>
      </c>
      <c r="I30" s="111">
        <v>0.23830407649980256</v>
      </c>
      <c r="J30" s="112">
        <v>6.5252755418813475</v>
      </c>
    </row>
    <row r="31" spans="1:11" ht="12.5" x14ac:dyDescent="0.25">
      <c r="A31" s="123" t="s">
        <v>36</v>
      </c>
      <c r="B31" s="105">
        <v>0.55348702100000002</v>
      </c>
      <c r="C31" s="106">
        <v>1.5908659728580465E-2</v>
      </c>
      <c r="D31" s="105">
        <v>0.57174291300000002</v>
      </c>
      <c r="E31" s="106">
        <v>-0.10325155705078237</v>
      </c>
      <c r="F31" s="105">
        <v>0.51270956700000003</v>
      </c>
      <c r="G31" s="106">
        <v>9.2287745432297896E-3</v>
      </c>
      <c r="H31" s="105">
        <v>0.51744124800000002</v>
      </c>
      <c r="I31" s="107">
        <v>-1.4116933788255515E-2</v>
      </c>
      <c r="J31" s="108">
        <v>0.51013656416267172</v>
      </c>
    </row>
    <row r="32" spans="1:11" s="103" customFormat="1" ht="13" x14ac:dyDescent="0.3">
      <c r="A32" s="123" t="s">
        <v>55</v>
      </c>
      <c r="B32" s="105">
        <v>2.6271556220000001</v>
      </c>
      <c r="C32" s="106">
        <v>0.19571353209428088</v>
      </c>
      <c r="D32" s="105">
        <v>3.1617919909999999</v>
      </c>
      <c r="E32" s="106">
        <v>0.14392598731837314</v>
      </c>
      <c r="F32" s="105">
        <v>3.6168560250000001</v>
      </c>
      <c r="G32" s="106">
        <v>0.15947096677700912</v>
      </c>
      <c r="H32" s="105">
        <v>4.1936395519999996</v>
      </c>
      <c r="I32" s="107">
        <v>0.16900233160740985</v>
      </c>
      <c r="J32" s="108">
        <v>4.9023744142090537</v>
      </c>
    </row>
    <row r="33" spans="1:233" ht="12.5" x14ac:dyDescent="0.25">
      <c r="A33" s="123" t="s">
        <v>37</v>
      </c>
      <c r="B33" s="105">
        <v>0.33868203200000002</v>
      </c>
      <c r="C33" s="106">
        <v>0.39780405926689166</v>
      </c>
      <c r="D33" s="105">
        <v>0.46764916699999998</v>
      </c>
      <c r="E33" s="106">
        <v>6.2248283658334902E-2</v>
      </c>
      <c r="F33" s="105">
        <v>0.49675952499999998</v>
      </c>
      <c r="G33" s="106">
        <v>0.12417615142860128</v>
      </c>
      <c r="H33" s="105">
        <v>0.558445211</v>
      </c>
      <c r="I33" s="107">
        <v>0.99261188311922233</v>
      </c>
      <c r="J33" s="108">
        <v>1.1127645635096213</v>
      </c>
    </row>
    <row r="34" spans="1:233" s="103" customFormat="1" ht="13" x14ac:dyDescent="0.3">
      <c r="A34" s="131" t="s">
        <v>114</v>
      </c>
      <c r="B34" s="132">
        <v>30.809694827000001</v>
      </c>
      <c r="C34" s="133">
        <v>3.2078733469910858E-2</v>
      </c>
      <c r="D34" s="132">
        <v>32.290786685</v>
      </c>
      <c r="E34" s="133">
        <v>4.1326655557137659E-2</v>
      </c>
      <c r="F34" s="132">
        <v>33.625256903999997</v>
      </c>
      <c r="G34" s="133">
        <v>2.5342075643699502E-2</v>
      </c>
      <c r="H34" s="132">
        <v>34.477390708000001</v>
      </c>
      <c r="I34" s="134">
        <v>5.9500811299494138E-2</v>
      </c>
      <c r="J34" s="135">
        <v>36.528823426615638</v>
      </c>
    </row>
    <row r="35" spans="1:233" s="103" customFormat="1" ht="13" x14ac:dyDescent="0.3">
      <c r="A35" s="123" t="s">
        <v>115</v>
      </c>
      <c r="B35" s="105">
        <v>29.966411539999999</v>
      </c>
      <c r="C35" s="106">
        <v>5.9028786142333978E-2</v>
      </c>
      <c r="D35" s="105">
        <v>32.199834148000001</v>
      </c>
      <c r="E35" s="106">
        <v>4.3696934479005467E-2</v>
      </c>
      <c r="F35" s="105">
        <v>33.606868190999997</v>
      </c>
      <c r="G35" s="106">
        <v>-4.3872516225562874E-2</v>
      </c>
      <c r="H35" s="105">
        <v>32.132450321</v>
      </c>
      <c r="I35" s="107">
        <v>4.5432083615666308E-2</v>
      </c>
      <c r="J35" s="108">
        <v>33.592294490759912</v>
      </c>
    </row>
    <row r="36" spans="1:233" ht="13" x14ac:dyDescent="0.3">
      <c r="A36" s="125" t="s">
        <v>116</v>
      </c>
      <c r="B36" s="130">
        <v>-0.84328328699999999</v>
      </c>
      <c r="C36" s="126"/>
      <c r="D36" s="130">
        <v>-9.0952536E-2</v>
      </c>
      <c r="E36" s="126"/>
      <c r="F36" s="130">
        <v>-1.8388712000000002E-2</v>
      </c>
      <c r="G36" s="126"/>
      <c r="H36" s="130">
        <v>-2.3449403869999998</v>
      </c>
      <c r="I36" s="127"/>
      <c r="J36" s="128">
        <v>-2.9365289358557245</v>
      </c>
    </row>
    <row r="37" spans="1:233" ht="12.5" x14ac:dyDescent="0.25">
      <c r="A37" s="131" t="s">
        <v>117</v>
      </c>
      <c r="B37" s="132">
        <v>1.8170534089999999</v>
      </c>
      <c r="C37" s="133">
        <v>0.15017184526040572</v>
      </c>
      <c r="D37" s="132">
        <v>2.1056850950000001</v>
      </c>
      <c r="E37" s="133">
        <v>-0.10146258550593013</v>
      </c>
      <c r="F37" s="132">
        <v>1.8920368409999999</v>
      </c>
      <c r="G37" s="133">
        <v>0.26138089506683126</v>
      </c>
      <c r="H37" s="132">
        <v>2.3865791239999998</v>
      </c>
      <c r="I37" s="134">
        <v>-2.5164883088621304E-2</v>
      </c>
      <c r="J37" s="135">
        <v>2.326521139362796</v>
      </c>
    </row>
    <row r="38" spans="1:233" ht="12.5" x14ac:dyDescent="0.25">
      <c r="A38" s="123" t="s">
        <v>118</v>
      </c>
      <c r="B38" s="105">
        <v>2.5343923610000001</v>
      </c>
      <c r="C38" s="106">
        <v>7.0395536311119056E-2</v>
      </c>
      <c r="D38" s="105">
        <v>2.696703716</v>
      </c>
      <c r="E38" s="106">
        <v>-0.24655068484357001</v>
      </c>
      <c r="F38" s="105">
        <v>2.031829568</v>
      </c>
      <c r="G38" s="106">
        <v>1.3618576693534958</v>
      </c>
      <c r="H38" s="105">
        <v>4.7988922479999996</v>
      </c>
      <c r="I38" s="107">
        <v>0.13979923576709719</v>
      </c>
      <c r="J38" s="108">
        <v>5.4697737167990477</v>
      </c>
    </row>
    <row r="39" spans="1:233" s="117" customFormat="1" ht="13" x14ac:dyDescent="0.3">
      <c r="A39" s="123" t="s">
        <v>119</v>
      </c>
      <c r="B39" s="136">
        <v>0.717338951</v>
      </c>
      <c r="C39" s="106"/>
      <c r="D39" s="136">
        <v>0.59101862000000005</v>
      </c>
      <c r="E39" s="106"/>
      <c r="F39" s="136">
        <v>0.13979272600000001</v>
      </c>
      <c r="G39" s="106"/>
      <c r="H39" s="136">
        <v>2.4123131230000001</v>
      </c>
      <c r="I39" s="137"/>
      <c r="J39" s="203">
        <v>3.1432525774362516</v>
      </c>
    </row>
    <row r="40" spans="1:233" ht="13" x14ac:dyDescent="0.3">
      <c r="A40" s="124" t="s">
        <v>120</v>
      </c>
      <c r="B40" s="100">
        <v>32.626748235999997</v>
      </c>
      <c r="C40" s="3">
        <v>3.8731526922278103E-2</v>
      </c>
      <c r="D40" s="100">
        <v>34.396471781000002</v>
      </c>
      <c r="E40" s="3">
        <v>3.2585375969262032E-2</v>
      </c>
      <c r="F40" s="100">
        <v>35.517293746</v>
      </c>
      <c r="G40" s="3">
        <v>3.7916066934341464E-2</v>
      </c>
      <c r="H40" s="100">
        <v>36.863969832999999</v>
      </c>
      <c r="I40" s="111">
        <v>5.4019541085772671E-2</v>
      </c>
      <c r="J40" s="112">
        <v>38.855344565978434</v>
      </c>
    </row>
    <row r="41" spans="1:233" ht="13" x14ac:dyDescent="0.3">
      <c r="A41" s="129" t="s">
        <v>121</v>
      </c>
      <c r="B41" s="110">
        <v>32.500803900999998</v>
      </c>
      <c r="C41" s="4">
        <v>5.992580949487647E-2</v>
      </c>
      <c r="D41" s="110">
        <v>34.896537864999999</v>
      </c>
      <c r="E41" s="4">
        <v>2.1267436267491835E-2</v>
      </c>
      <c r="F41" s="110">
        <v>35.638697759999999</v>
      </c>
      <c r="G41" s="4">
        <v>3.627082049139374E-2</v>
      </c>
      <c r="H41" s="110">
        <v>36.931342569000002</v>
      </c>
      <c r="I41" s="111">
        <v>5.7694237207273513E-2</v>
      </c>
      <c r="J41" s="112">
        <v>39.062068207558958</v>
      </c>
    </row>
    <row r="42" spans="1:233" ht="13" x14ac:dyDescent="0.3">
      <c r="A42" s="139" t="s">
        <v>122</v>
      </c>
      <c r="B42" s="140">
        <v>-0.12594433499999999</v>
      </c>
      <c r="C42" s="156"/>
      <c r="D42" s="140">
        <v>0.50006608299999999</v>
      </c>
      <c r="E42" s="156"/>
      <c r="F42" s="140">
        <v>0.12140401300000001</v>
      </c>
      <c r="G42" s="156"/>
      <c r="H42" s="140">
        <v>6.7372736000000003E-2</v>
      </c>
      <c r="I42" s="127"/>
      <c r="J42" s="203">
        <v>0.20672364158052825</v>
      </c>
    </row>
    <row r="43" spans="1:233" ht="16" x14ac:dyDescent="0.3">
      <c r="A43" s="129" t="s">
        <v>123</v>
      </c>
      <c r="B43" s="141">
        <v>26.833359170000001</v>
      </c>
      <c r="C43" s="5">
        <v>3.072710756043584E-2</v>
      </c>
      <c r="D43" s="141">
        <v>27.806294372</v>
      </c>
      <c r="E43" s="5">
        <v>6.6192492080261456E-3</v>
      </c>
      <c r="F43" s="141">
        <v>27.990351164</v>
      </c>
      <c r="G43" s="5">
        <v>8.9754105487291902E-2</v>
      </c>
      <c r="H43" s="141">
        <v>30.502600094999998</v>
      </c>
      <c r="I43" s="127">
        <v>0.10304867675695273</v>
      </c>
      <c r="J43" s="128">
        <v>33.645852672436256</v>
      </c>
    </row>
    <row r="44" spans="1:233" ht="13" x14ac:dyDescent="0.25">
      <c r="A44" s="124" t="s">
        <v>124</v>
      </c>
      <c r="B44" s="132"/>
      <c r="C44" s="142"/>
      <c r="D44" s="132"/>
      <c r="E44" s="142"/>
      <c r="F44" s="132"/>
      <c r="G44" s="142"/>
      <c r="H44" s="132"/>
      <c r="I44" s="143"/>
      <c r="J44" s="143"/>
    </row>
    <row r="45" spans="1:233" ht="13.5" customHeight="1" x14ac:dyDescent="0.25">
      <c r="A45" s="123" t="s">
        <v>125</v>
      </c>
      <c r="B45" s="144">
        <v>0.20119261836146221</v>
      </c>
      <c r="C45" s="145">
        <v>0.52409427491688088</v>
      </c>
      <c r="D45" s="144">
        <v>0.20494488846512915</v>
      </c>
      <c r="E45" s="145">
        <v>1.7381235471547711</v>
      </c>
      <c r="F45" s="144">
        <v>0.22232612393667686</v>
      </c>
      <c r="G45" s="145">
        <v>-3.4212275419630291</v>
      </c>
      <c r="H45" s="144">
        <v>0.18811384851704657</v>
      </c>
      <c r="I45" s="146">
        <v>-1.2056091941131579</v>
      </c>
      <c r="J45" s="147">
        <v>0.17605775657591499</v>
      </c>
    </row>
    <row r="46" spans="1:233" ht="13.5" customHeight="1" x14ac:dyDescent="0.25">
      <c r="A46" s="123" t="s">
        <v>126</v>
      </c>
      <c r="B46" s="144">
        <v>0.13248737992016932</v>
      </c>
      <c r="C46" s="145">
        <v>-0.20124729654662499</v>
      </c>
      <c r="D46" s="144">
        <v>0.12973822349077169</v>
      </c>
      <c r="E46" s="145">
        <v>2.7301448179151948</v>
      </c>
      <c r="F46" s="144">
        <v>0.15703967166992366</v>
      </c>
      <c r="G46" s="145">
        <v>-5.776868693183121</v>
      </c>
      <c r="H46" s="144">
        <v>9.9270984738092427E-2</v>
      </c>
      <c r="I46" s="146">
        <v>-0.91673239477862012</v>
      </c>
      <c r="J46" s="147">
        <v>9.0103660790306225E-2</v>
      </c>
    </row>
    <row r="47" spans="1:233" ht="13.5" customHeight="1" x14ac:dyDescent="0.25">
      <c r="A47" s="123" t="s">
        <v>127</v>
      </c>
      <c r="B47" s="144">
        <v>1.0146054765502512</v>
      </c>
      <c r="C47" s="145">
        <v>-1.0753998665256503</v>
      </c>
      <c r="D47" s="144">
        <v>0.99312982220650403</v>
      </c>
      <c r="E47" s="145">
        <v>-2.7297294724385246</v>
      </c>
      <c r="F47" s="144">
        <v>0.96583252748211879</v>
      </c>
      <c r="G47" s="145">
        <v>16.965814900823172</v>
      </c>
      <c r="H47" s="144">
        <v>1.1354906764903505</v>
      </c>
      <c r="I47" s="146">
        <v>10.756651927927297</v>
      </c>
      <c r="J47" s="147">
        <v>1.2430571957696235</v>
      </c>
    </row>
    <row r="48" spans="1:233" ht="13.5" customHeight="1" x14ac:dyDescent="0.35">
      <c r="A48" s="139" t="s">
        <v>128</v>
      </c>
      <c r="B48" s="148">
        <v>5.0429557744877753</v>
      </c>
      <c r="C48" s="149">
        <v>-0.18169883857792168</v>
      </c>
      <c r="D48" s="148">
        <v>4.8458384575689601</v>
      </c>
      <c r="E48" s="149">
        <v>-0.50162325523309725</v>
      </c>
      <c r="F48" s="148">
        <v>4.3442152023358629</v>
      </c>
      <c r="G48" s="149">
        <v>1.6919734432196725</v>
      </c>
      <c r="H48" s="148">
        <v>6.0361886455555345</v>
      </c>
      <c r="I48" s="199">
        <v>1.0243193374234769</v>
      </c>
      <c r="J48" s="150">
        <v>7.0605079829790123</v>
      </c>
      <c r="K48" s="151"/>
      <c r="L48" s="151"/>
      <c r="M48" s="151"/>
      <c r="N48" s="151"/>
      <c r="O48" s="151"/>
      <c r="P48" s="151"/>
      <c r="Q48" s="151"/>
      <c r="R48" s="151"/>
      <c r="S48" s="151"/>
      <c r="T48" s="151"/>
      <c r="U48" s="151"/>
      <c r="V48" s="151"/>
      <c r="W48" s="151"/>
      <c r="X48" s="151"/>
      <c r="Y48" s="151"/>
      <c r="Z48" s="151"/>
      <c r="AA48" s="151"/>
      <c r="AB48" s="151"/>
      <c r="AC48" s="151"/>
      <c r="AD48" s="151"/>
      <c r="AE48" s="151"/>
      <c r="AF48" s="151"/>
      <c r="AG48" s="151"/>
      <c r="AH48" s="151"/>
      <c r="AI48" s="151"/>
      <c r="AJ48" s="151"/>
      <c r="AK48" s="151"/>
      <c r="AL48" s="151"/>
      <c r="AM48" s="151"/>
      <c r="AN48" s="151"/>
      <c r="AO48" s="151"/>
      <c r="AP48" s="151"/>
      <c r="AQ48" s="151"/>
      <c r="AR48" s="151"/>
      <c r="AS48" s="151"/>
      <c r="AT48" s="151"/>
      <c r="AU48" s="151"/>
      <c r="AV48" s="151"/>
      <c r="AW48" s="151"/>
      <c r="AX48" s="151"/>
      <c r="AY48" s="151"/>
      <c r="AZ48" s="151"/>
      <c r="BA48" s="151"/>
      <c r="BB48" s="151"/>
      <c r="BC48" s="151"/>
      <c r="BD48" s="151"/>
      <c r="BE48" s="151"/>
      <c r="BF48" s="151"/>
      <c r="BG48" s="151"/>
      <c r="BH48" s="151"/>
      <c r="BI48" s="151"/>
      <c r="BJ48" s="151"/>
      <c r="BK48" s="151"/>
      <c r="BL48" s="151"/>
      <c r="BM48" s="151"/>
      <c r="BN48" s="151"/>
      <c r="BO48" s="151"/>
      <c r="BP48" s="151"/>
      <c r="BQ48" s="151"/>
      <c r="BR48" s="151"/>
      <c r="BS48" s="151"/>
      <c r="BT48" s="151"/>
      <c r="BU48" s="151"/>
      <c r="BV48" s="151"/>
      <c r="BW48" s="151"/>
      <c r="BX48" s="151"/>
      <c r="BY48" s="151"/>
      <c r="BZ48" s="151"/>
      <c r="CA48" s="151"/>
      <c r="CB48" s="151"/>
      <c r="CC48" s="151"/>
      <c r="CD48" s="151"/>
      <c r="CE48" s="151"/>
      <c r="CF48" s="151"/>
      <c r="CG48" s="151"/>
      <c r="CH48" s="151"/>
      <c r="CI48" s="151"/>
      <c r="CJ48" s="151"/>
      <c r="CK48" s="151"/>
      <c r="CL48" s="151"/>
      <c r="CM48" s="151"/>
      <c r="CN48" s="151"/>
      <c r="CO48" s="151"/>
      <c r="CP48" s="151"/>
      <c r="CQ48" s="151"/>
      <c r="CR48" s="151"/>
      <c r="CS48" s="151"/>
      <c r="CT48" s="151"/>
      <c r="CU48" s="151"/>
      <c r="CV48" s="151"/>
      <c r="CW48" s="151"/>
      <c r="CX48" s="151"/>
      <c r="CY48" s="151"/>
      <c r="CZ48" s="151"/>
      <c r="DA48" s="151"/>
      <c r="DB48" s="151"/>
      <c r="DC48" s="151"/>
      <c r="DD48" s="151"/>
      <c r="DE48" s="151"/>
      <c r="DF48" s="151"/>
      <c r="DG48" s="151"/>
      <c r="DH48" s="151"/>
      <c r="DI48" s="151"/>
      <c r="DJ48" s="151"/>
      <c r="DK48" s="151"/>
      <c r="DL48" s="151"/>
      <c r="DM48" s="151"/>
      <c r="DN48" s="151"/>
      <c r="DO48" s="151"/>
      <c r="DP48" s="151"/>
      <c r="DQ48" s="151"/>
      <c r="DR48" s="151"/>
      <c r="DS48" s="151"/>
      <c r="DT48" s="151"/>
      <c r="DU48" s="151"/>
      <c r="DV48" s="151"/>
      <c r="DW48" s="151"/>
      <c r="DX48" s="151"/>
      <c r="DY48" s="151"/>
      <c r="DZ48" s="151"/>
      <c r="EA48" s="151"/>
      <c r="EB48" s="151"/>
      <c r="EC48" s="151"/>
      <c r="ED48" s="151"/>
      <c r="EE48" s="151"/>
      <c r="EF48" s="151"/>
      <c r="EG48" s="151"/>
      <c r="EH48" s="151"/>
      <c r="EI48" s="151"/>
      <c r="EJ48" s="151"/>
      <c r="EK48" s="151"/>
      <c r="EL48" s="151"/>
      <c r="EM48" s="151"/>
      <c r="EN48" s="151"/>
      <c r="EO48" s="151"/>
      <c r="EP48" s="151"/>
      <c r="EQ48" s="151"/>
      <c r="ER48" s="151"/>
      <c r="ES48" s="151"/>
      <c r="ET48" s="151"/>
      <c r="EU48" s="151"/>
      <c r="EV48" s="151"/>
      <c r="EW48" s="151"/>
      <c r="EX48" s="151"/>
      <c r="EY48" s="151"/>
      <c r="EZ48" s="151"/>
      <c r="FA48" s="151"/>
      <c r="FB48" s="151"/>
      <c r="FC48" s="151"/>
      <c r="FD48" s="151"/>
      <c r="FE48" s="151"/>
      <c r="FF48" s="151"/>
      <c r="FG48" s="151"/>
      <c r="FH48" s="151"/>
      <c r="FI48" s="151"/>
      <c r="FJ48" s="151"/>
      <c r="FK48" s="151"/>
      <c r="FL48" s="151"/>
      <c r="FM48" s="151"/>
      <c r="FN48" s="151"/>
      <c r="FO48" s="151"/>
      <c r="FP48" s="151"/>
      <c r="FQ48" s="151"/>
      <c r="FR48" s="151"/>
      <c r="FS48" s="151"/>
      <c r="FT48" s="151"/>
      <c r="FU48" s="151"/>
      <c r="FV48" s="151"/>
      <c r="FW48" s="151"/>
      <c r="FX48" s="151"/>
      <c r="FY48" s="151"/>
      <c r="FZ48" s="151"/>
      <c r="GA48" s="151"/>
      <c r="GB48" s="151"/>
      <c r="GC48" s="151"/>
      <c r="GD48" s="151"/>
      <c r="GE48" s="151"/>
      <c r="GF48" s="151"/>
      <c r="GG48" s="151"/>
      <c r="GH48" s="151"/>
      <c r="GI48" s="151"/>
      <c r="GJ48" s="151"/>
      <c r="GK48" s="151"/>
      <c r="GL48" s="151"/>
      <c r="GM48" s="151"/>
      <c r="GN48" s="151"/>
      <c r="GO48" s="151"/>
      <c r="GP48" s="151"/>
      <c r="GQ48" s="151"/>
      <c r="GR48" s="151"/>
      <c r="GS48" s="151"/>
      <c r="GT48" s="151"/>
      <c r="GU48" s="151"/>
      <c r="GV48" s="151"/>
      <c r="GW48" s="151"/>
      <c r="GX48" s="151"/>
      <c r="GY48" s="151"/>
      <c r="GZ48" s="151"/>
      <c r="HA48" s="151"/>
      <c r="HB48" s="151"/>
      <c r="HC48" s="151"/>
      <c r="HD48" s="151"/>
      <c r="HE48" s="151"/>
      <c r="HF48" s="151"/>
      <c r="HG48" s="151"/>
      <c r="HH48" s="151"/>
      <c r="HI48" s="151"/>
      <c r="HJ48" s="151"/>
      <c r="HK48" s="151"/>
      <c r="HL48" s="151"/>
      <c r="HM48" s="151"/>
      <c r="HN48" s="151"/>
      <c r="HO48" s="151"/>
      <c r="HP48" s="151"/>
      <c r="HQ48" s="151"/>
      <c r="HR48" s="151"/>
      <c r="HS48" s="151"/>
      <c r="HT48" s="151"/>
      <c r="HU48" s="151"/>
      <c r="HV48" s="151"/>
      <c r="HW48" s="151"/>
      <c r="HX48" s="151"/>
      <c r="HY48" s="151"/>
    </row>
    <row r="49" spans="1:10" ht="12.5" x14ac:dyDescent="0.25">
      <c r="A49" s="153" t="s">
        <v>135</v>
      </c>
      <c r="E49" s="91"/>
      <c r="F49" s="91"/>
      <c r="G49" s="91"/>
      <c r="H49" s="91"/>
      <c r="I49" s="91"/>
      <c r="J49" s="91"/>
    </row>
    <row r="50" spans="1:10" ht="25" customHeight="1" x14ac:dyDescent="0.25">
      <c r="A50" s="209" t="s">
        <v>129</v>
      </c>
      <c r="B50" s="209"/>
      <c r="C50" s="209"/>
      <c r="D50" s="209"/>
      <c r="E50" s="209"/>
      <c r="F50" s="209"/>
      <c r="G50" s="209"/>
      <c r="H50" s="209"/>
      <c r="I50" s="209"/>
      <c r="J50" s="209"/>
    </row>
    <row r="51" spans="1:10" ht="13" x14ac:dyDescent="0.3">
      <c r="A51" s="153" t="s">
        <v>136</v>
      </c>
      <c r="B51" s="154"/>
      <c r="C51" s="154"/>
      <c r="D51" s="154"/>
      <c r="E51" s="91"/>
      <c r="F51" s="91"/>
      <c r="G51" s="91"/>
      <c r="H51" s="91"/>
      <c r="I51" s="91"/>
      <c r="J51" s="91"/>
    </row>
    <row r="52" spans="1:10" ht="13" x14ac:dyDescent="0.3">
      <c r="A52" s="152" t="s">
        <v>164</v>
      </c>
      <c r="B52" s="154"/>
      <c r="C52" s="154"/>
      <c r="D52" s="154"/>
      <c r="E52" s="91"/>
      <c r="F52" s="91"/>
      <c r="G52" s="91"/>
      <c r="H52" s="91"/>
      <c r="I52" s="91"/>
      <c r="J52" s="91"/>
    </row>
    <row r="53" spans="1:10" ht="13" x14ac:dyDescent="0.3">
      <c r="A53" s="155" t="s">
        <v>130</v>
      </c>
      <c r="B53" s="152"/>
      <c r="C53" s="152"/>
      <c r="D53" s="152"/>
      <c r="E53" s="152"/>
      <c r="F53" s="152"/>
      <c r="G53" s="91"/>
      <c r="H53" s="91"/>
      <c r="I53" s="91"/>
      <c r="J53" s="91"/>
    </row>
    <row r="54" spans="1:10" ht="13" x14ac:dyDescent="0.3">
      <c r="A54" s="152"/>
      <c r="B54" s="152"/>
      <c r="C54" s="152"/>
      <c r="D54" s="152"/>
      <c r="E54" s="152"/>
      <c r="F54" s="152"/>
      <c r="G54" s="91"/>
      <c r="H54" s="91"/>
      <c r="I54" s="91"/>
      <c r="J54" s="91"/>
    </row>
    <row r="56" spans="1:10" x14ac:dyDescent="0.35">
      <c r="A56" s="152" t="s">
        <v>157</v>
      </c>
    </row>
  </sheetData>
  <mergeCells count="3">
    <mergeCell ref="G2:H2"/>
    <mergeCell ref="I2:J2"/>
    <mergeCell ref="A50:J50"/>
  </mergeCells>
  <pageMargins left="0.7" right="0.7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A10" sqref="A10"/>
    </sheetView>
  </sheetViews>
  <sheetFormatPr baseColWidth="10" defaultRowHeight="14.5" x14ac:dyDescent="0.35"/>
  <cols>
    <col min="1" max="1" width="26.26953125" customWidth="1"/>
    <col min="2" max="3" width="9.453125" customWidth="1"/>
    <col min="4" max="8" width="8.1796875" customWidth="1"/>
  </cols>
  <sheetData>
    <row r="1" spans="1:9" x14ac:dyDescent="0.35">
      <c r="B1" s="9"/>
      <c r="C1" s="9"/>
      <c r="D1" s="9"/>
      <c r="E1" s="9"/>
      <c r="F1" s="9"/>
      <c r="G1" s="9"/>
    </row>
    <row r="2" spans="1:9" x14ac:dyDescent="0.35">
      <c r="A2" t="s">
        <v>83</v>
      </c>
      <c r="B2" s="9"/>
      <c r="C2" s="9"/>
      <c r="D2" s="9"/>
      <c r="E2" s="9"/>
      <c r="F2" s="9"/>
      <c r="G2" s="9"/>
    </row>
    <row r="3" spans="1:9" x14ac:dyDescent="0.35">
      <c r="A3" s="72"/>
      <c r="B3" s="72">
        <v>2015</v>
      </c>
      <c r="C3" s="72">
        <v>2016</v>
      </c>
      <c r="D3" s="72">
        <v>2017</v>
      </c>
      <c r="E3" s="72">
        <v>2018</v>
      </c>
      <c r="F3" s="72">
        <v>2019</v>
      </c>
      <c r="G3" s="72">
        <v>2020</v>
      </c>
      <c r="H3" s="77" t="s">
        <v>84</v>
      </c>
    </row>
    <row r="4" spans="1:9" x14ac:dyDescent="0.35">
      <c r="A4" s="73" t="s">
        <v>29</v>
      </c>
      <c r="B4" s="74">
        <v>2.0788776470000001</v>
      </c>
      <c r="C4" s="74">
        <v>2.187487757</v>
      </c>
      <c r="D4" s="74">
        <v>2.9979117899999999</v>
      </c>
      <c r="E4" s="74">
        <v>3.582666551</v>
      </c>
      <c r="F4" s="74">
        <v>3.722077654</v>
      </c>
      <c r="G4" s="74">
        <v>3.8311748900000002</v>
      </c>
      <c r="H4" s="74">
        <v>4.0567759132289893</v>
      </c>
      <c r="I4" s="44"/>
    </row>
    <row r="5" spans="1:9" x14ac:dyDescent="0.35">
      <c r="A5" s="46" t="s">
        <v>30</v>
      </c>
      <c r="B5" s="75">
        <v>3.2723590009999999</v>
      </c>
      <c r="C5" s="75">
        <v>3.5623850629999998</v>
      </c>
      <c r="D5" s="75">
        <v>3.685993796</v>
      </c>
      <c r="E5" s="75">
        <v>3.953895535</v>
      </c>
      <c r="F5" s="75">
        <v>4.0465452380000002</v>
      </c>
      <c r="G5" s="75">
        <v>4.1221661330000003</v>
      </c>
      <c r="H5" s="75">
        <v>4.2052590670193624</v>
      </c>
      <c r="I5" s="44"/>
    </row>
    <row r="6" spans="1:9" x14ac:dyDescent="0.35">
      <c r="A6" s="46" t="s">
        <v>31</v>
      </c>
      <c r="B6" s="75">
        <v>0.62754793499999995</v>
      </c>
      <c r="C6" s="75">
        <v>0.61254741899999998</v>
      </c>
      <c r="D6" s="75">
        <v>0.597987202</v>
      </c>
      <c r="E6" s="75">
        <v>0.60058498999999999</v>
      </c>
      <c r="F6" s="75">
        <v>0.58654557500000004</v>
      </c>
      <c r="G6" s="75">
        <v>0.56442702099999997</v>
      </c>
      <c r="H6" s="75">
        <v>0.5529578605322526</v>
      </c>
      <c r="I6" s="44"/>
    </row>
    <row r="7" spans="1:9" x14ac:dyDescent="0.35">
      <c r="A7" s="46" t="s">
        <v>32</v>
      </c>
      <c r="B7" s="75">
        <v>12.120606970000001</v>
      </c>
      <c r="C7" s="75">
        <v>12.540402540000001</v>
      </c>
      <c r="D7" s="75">
        <v>13.621800439999999</v>
      </c>
      <c r="E7" s="75">
        <v>13.864780645</v>
      </c>
      <c r="F7" s="75">
        <v>13.957108754</v>
      </c>
      <c r="G7" s="75">
        <v>12.912480520000001</v>
      </c>
      <c r="H7" s="75">
        <v>13.133370778634687</v>
      </c>
      <c r="I7" s="44"/>
    </row>
    <row r="8" spans="1:9" x14ac:dyDescent="0.35">
      <c r="A8" s="29" t="s">
        <v>8</v>
      </c>
      <c r="B8" s="76">
        <v>0.229023437</v>
      </c>
      <c r="C8" s="76">
        <v>0.24682929200000001</v>
      </c>
      <c r="D8" s="76">
        <v>0.22243498</v>
      </c>
      <c r="E8" s="76">
        <v>0.25854213399999998</v>
      </c>
      <c r="F8" s="76">
        <v>0.22513403800000001</v>
      </c>
      <c r="G8" s="76">
        <v>0.37938766800000001</v>
      </c>
      <c r="H8" s="76">
        <v>0.35329669612593301</v>
      </c>
      <c r="I8" s="44"/>
    </row>
    <row r="9" spans="1:9" x14ac:dyDescent="0.35">
      <c r="A9" t="s">
        <v>85</v>
      </c>
      <c r="B9" s="9"/>
      <c r="C9" s="9"/>
      <c r="D9" s="9"/>
      <c r="E9" s="9"/>
      <c r="F9" s="9"/>
      <c r="G9" s="9"/>
    </row>
    <row r="10" spans="1:9" x14ac:dyDescent="0.35">
      <c r="A10" s="212" t="s">
        <v>165</v>
      </c>
      <c r="B10" s="9"/>
      <c r="C10" s="9"/>
      <c r="D10" s="9"/>
      <c r="E10" s="9"/>
      <c r="F10" s="9"/>
      <c r="G10" s="9"/>
    </row>
    <row r="11" spans="1:9" x14ac:dyDescent="0.35">
      <c r="B11" s="9"/>
      <c r="C11" s="9"/>
      <c r="D11" s="9"/>
      <c r="E11" s="9"/>
      <c r="F11" s="9"/>
      <c r="G11" s="9"/>
    </row>
    <row r="14" spans="1:9" x14ac:dyDescent="0.35">
      <c r="B14" s="9"/>
      <c r="C14" s="9"/>
      <c r="D14" s="9"/>
      <c r="E14" s="9"/>
      <c r="F14" s="9"/>
    </row>
    <row r="15" spans="1:9" x14ac:dyDescent="0.35">
      <c r="B15" s="9"/>
      <c r="C15" s="9"/>
      <c r="D15" s="9"/>
      <c r="E15" s="9"/>
      <c r="F15" s="9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topLeftCell="A7" workbookViewId="0">
      <selection activeCell="A11" sqref="A11"/>
    </sheetView>
  </sheetViews>
  <sheetFormatPr baseColWidth="10" defaultRowHeight="14.5" x14ac:dyDescent="0.35"/>
  <cols>
    <col min="1" max="1" width="21.7265625" customWidth="1"/>
    <col min="2" max="4" width="7.81640625" customWidth="1"/>
    <col min="5" max="5" width="5.7265625" customWidth="1"/>
    <col min="6" max="10" width="6.54296875" customWidth="1"/>
    <col min="11" max="11" width="7.7265625" customWidth="1"/>
  </cols>
  <sheetData>
    <row r="1" spans="1:18" x14ac:dyDescent="0.35">
      <c r="A1" t="s">
        <v>38</v>
      </c>
    </row>
    <row r="3" spans="1:18" x14ac:dyDescent="0.35">
      <c r="A3" s="29"/>
      <c r="B3" s="30">
        <v>2012</v>
      </c>
      <c r="C3" s="30">
        <v>2013</v>
      </c>
      <c r="D3" s="30">
        <v>2014</v>
      </c>
      <c r="E3" s="30">
        <v>2015</v>
      </c>
      <c r="F3" s="30">
        <v>2016</v>
      </c>
      <c r="G3" s="30">
        <v>2017</v>
      </c>
      <c r="H3" s="30">
        <v>2018</v>
      </c>
      <c r="I3" s="30">
        <v>2019</v>
      </c>
      <c r="J3" s="30">
        <v>2020</v>
      </c>
      <c r="K3" s="71" t="s">
        <v>84</v>
      </c>
    </row>
    <row r="4" spans="1:18" x14ac:dyDescent="0.35">
      <c r="A4" s="18" t="s">
        <v>9</v>
      </c>
      <c r="B4" s="19">
        <v>12.299279585000001</v>
      </c>
      <c r="C4" s="19">
        <v>12.579255723999999</v>
      </c>
      <c r="D4" s="19">
        <v>13.648907554000001</v>
      </c>
      <c r="E4" s="19">
        <v>14.988677409999999</v>
      </c>
      <c r="F4" s="19">
        <v>16.089001973999999</v>
      </c>
      <c r="G4" s="19">
        <v>18.277110558</v>
      </c>
      <c r="H4" s="19">
        <v>23.803635534000001</v>
      </c>
      <c r="I4" s="19">
        <v>24.434323921000001</v>
      </c>
      <c r="J4" s="48">
        <v>22.043502397000001</v>
      </c>
      <c r="K4" s="48">
        <v>21.709098181315909</v>
      </c>
      <c r="L4" s="67"/>
    </row>
    <row r="5" spans="1:18" x14ac:dyDescent="0.35">
      <c r="A5" t="s">
        <v>21</v>
      </c>
      <c r="B5" s="11">
        <v>7.8239107539999999</v>
      </c>
      <c r="C5" s="11">
        <v>7.8234237579999997</v>
      </c>
      <c r="D5" s="11">
        <v>9.0053536609999991</v>
      </c>
      <c r="E5" s="11">
        <v>10.174922501999999</v>
      </c>
      <c r="F5" s="11">
        <v>11.035293959000001</v>
      </c>
      <c r="G5" s="11">
        <v>11.143615595</v>
      </c>
      <c r="H5" s="11">
        <v>15.836642242</v>
      </c>
      <c r="I5" s="11">
        <v>15.91790093</v>
      </c>
      <c r="J5" s="11">
        <v>13.30449467</v>
      </c>
      <c r="K5" s="11">
        <v>22.250615156708161</v>
      </c>
      <c r="L5" s="68"/>
    </row>
    <row r="6" spans="1:18" x14ac:dyDescent="0.35">
      <c r="A6" t="s">
        <v>20</v>
      </c>
      <c r="B6" s="11">
        <v>4.4753688299999999</v>
      </c>
      <c r="C6" s="11">
        <v>4.7558319649999996</v>
      </c>
      <c r="D6" s="11">
        <v>4.643553893</v>
      </c>
      <c r="E6" s="11">
        <v>4.8137549079999999</v>
      </c>
      <c r="F6" s="11">
        <v>5.0537080149999998</v>
      </c>
      <c r="G6" s="11">
        <v>7.1334949620000003</v>
      </c>
      <c r="H6" s="11">
        <v>7.9669932919999997</v>
      </c>
      <c r="I6" s="11">
        <v>8.5164229900000006</v>
      </c>
      <c r="J6" s="11">
        <v>8.7390077270000006</v>
      </c>
      <c r="K6" s="11">
        <v>-1.2054491741535311</v>
      </c>
      <c r="L6" s="69"/>
      <c r="M6" s="42"/>
      <c r="N6" s="42"/>
      <c r="O6" s="42"/>
      <c r="P6" s="42"/>
      <c r="Q6" s="42"/>
      <c r="R6" s="42"/>
    </row>
    <row r="7" spans="1:18" x14ac:dyDescent="0.35">
      <c r="A7" t="s">
        <v>10</v>
      </c>
      <c r="B7" s="9">
        <v>9.3412174710000002</v>
      </c>
      <c r="C7" s="9">
        <v>9.3469699179999992</v>
      </c>
      <c r="D7" s="9">
        <v>7.9536225360000001</v>
      </c>
      <c r="E7" s="9">
        <v>6.5923151359999999</v>
      </c>
      <c r="F7" s="9">
        <v>6.3705775139999998</v>
      </c>
      <c r="G7" s="9">
        <v>5.877686948</v>
      </c>
      <c r="H7" s="9">
        <v>1.923293028</v>
      </c>
      <c r="I7" s="9">
        <v>1.8570384900000001</v>
      </c>
      <c r="J7" s="9">
        <v>1.9309859220000001</v>
      </c>
      <c r="K7" s="9">
        <v>2.0688661978484646</v>
      </c>
      <c r="L7" s="70"/>
      <c r="M7" s="52"/>
      <c r="N7" s="42"/>
      <c r="O7" s="42"/>
      <c r="P7" s="42"/>
      <c r="Q7" s="42"/>
      <c r="R7" s="42"/>
    </row>
    <row r="8" spans="1:18" x14ac:dyDescent="0.35">
      <c r="A8" t="s">
        <v>11</v>
      </c>
      <c r="B8" s="9">
        <v>0.57946672399999999</v>
      </c>
      <c r="C8" s="9">
        <v>0.65729557800000005</v>
      </c>
      <c r="D8" s="9">
        <v>0.68817092599999996</v>
      </c>
      <c r="E8" s="9">
        <v>1.010978854</v>
      </c>
      <c r="F8" s="9">
        <v>1.1132689520000001</v>
      </c>
      <c r="G8" s="9">
        <v>1.840822695</v>
      </c>
      <c r="H8" s="9">
        <v>1.7666292480000001</v>
      </c>
      <c r="I8" s="9">
        <v>2.115400932</v>
      </c>
      <c r="J8" s="9">
        <v>2.3417535329999999</v>
      </c>
      <c r="K8" s="9">
        <v>2.7753153662224626</v>
      </c>
      <c r="L8" s="44"/>
      <c r="M8" s="52"/>
      <c r="N8" s="42"/>
      <c r="O8" s="42"/>
      <c r="P8" s="42"/>
      <c r="Q8" s="42"/>
      <c r="R8" s="42"/>
    </row>
    <row r="9" spans="1:18" x14ac:dyDescent="0.35">
      <c r="A9" s="29" t="s">
        <v>12</v>
      </c>
      <c r="B9" s="31">
        <v>0.278185299</v>
      </c>
      <c r="C9" s="31">
        <v>0.27922242200000003</v>
      </c>
      <c r="D9" s="31">
        <v>0.29661095999999998</v>
      </c>
      <c r="E9" s="31">
        <v>0.34219293000000001</v>
      </c>
      <c r="F9" s="31">
        <v>0.35082002199999995</v>
      </c>
      <c r="G9" s="31">
        <v>0.45146666099999999</v>
      </c>
      <c r="H9" s="31">
        <v>0.50509226299999999</v>
      </c>
      <c r="I9" s="31">
        <v>0.57377972899999996</v>
      </c>
      <c r="J9" s="31">
        <v>0.54668245299999996</v>
      </c>
      <c r="K9" s="31">
        <v>0.51373920349173052</v>
      </c>
      <c r="L9" s="44"/>
      <c r="M9" s="52"/>
    </row>
    <row r="10" spans="1:18" x14ac:dyDescent="0.35">
      <c r="A10" t="s">
        <v>85</v>
      </c>
      <c r="L10" s="44"/>
    </row>
    <row r="11" spans="1:18" x14ac:dyDescent="0.35">
      <c r="A11" s="212" t="s">
        <v>165</v>
      </c>
      <c r="B11" s="66"/>
      <c r="C11" s="66"/>
      <c r="D11" s="66"/>
      <c r="E11" s="66"/>
      <c r="F11" s="66"/>
      <c r="G11" s="66"/>
      <c r="H11" s="66"/>
      <c r="I11" s="66"/>
      <c r="J11" s="66"/>
    </row>
    <row r="12" spans="1:18" x14ac:dyDescent="0.35">
      <c r="B12" s="66"/>
      <c r="C12" s="66"/>
      <c r="D12" s="66"/>
      <c r="E12" s="66"/>
      <c r="F12" s="66"/>
      <c r="G12" s="66"/>
      <c r="H12" s="66"/>
      <c r="I12" s="66"/>
      <c r="J12" s="66"/>
    </row>
    <row r="13" spans="1:18" x14ac:dyDescent="0.35">
      <c r="B13" s="9"/>
      <c r="C13" s="9"/>
      <c r="D13" s="9"/>
      <c r="E13" s="9"/>
      <c r="F13" s="9"/>
      <c r="G13" s="9"/>
      <c r="H13" s="9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workbookViewId="0">
      <selection activeCell="A12" sqref="A12"/>
    </sheetView>
  </sheetViews>
  <sheetFormatPr baseColWidth="10" defaultRowHeight="14.5" x14ac:dyDescent="0.35"/>
  <cols>
    <col min="1" max="1" width="18.54296875" customWidth="1"/>
    <col min="2" max="8" width="6.54296875" customWidth="1"/>
  </cols>
  <sheetData>
    <row r="1" spans="1:14" x14ac:dyDescent="0.35">
      <c r="A1" t="s">
        <v>28</v>
      </c>
      <c r="D1" t="s">
        <v>27</v>
      </c>
    </row>
    <row r="3" spans="1:14" x14ac:dyDescent="0.35">
      <c r="A3" s="29"/>
      <c r="B3" s="30">
        <v>2015</v>
      </c>
      <c r="C3" s="30">
        <v>2016</v>
      </c>
      <c r="D3" s="30">
        <v>2017</v>
      </c>
      <c r="E3" s="30">
        <v>2018</v>
      </c>
      <c r="F3" s="30">
        <v>2019</v>
      </c>
      <c r="G3" s="30">
        <v>2020</v>
      </c>
      <c r="H3" s="214" t="s">
        <v>84</v>
      </c>
    </row>
    <row r="4" spans="1:14" x14ac:dyDescent="0.35">
      <c r="A4" t="s">
        <v>6</v>
      </c>
      <c r="B4" s="11">
        <v>4.1540174839999997</v>
      </c>
      <c r="C4" s="11">
        <v>4.2346221589999997</v>
      </c>
      <c r="D4" s="11">
        <v>8.7931545050000004</v>
      </c>
      <c r="E4" s="11">
        <v>8.8911986390000006</v>
      </c>
      <c r="F4" s="11">
        <v>9.4912683960000006</v>
      </c>
      <c r="G4" s="43">
        <v>9.7765995780000008</v>
      </c>
      <c r="H4" s="86">
        <v>0</v>
      </c>
      <c r="I4" s="9"/>
      <c r="J4" s="42"/>
    </row>
    <row r="5" spans="1:14" x14ac:dyDescent="0.35">
      <c r="A5" s="10" t="s">
        <v>18</v>
      </c>
      <c r="B5" s="11">
        <v>4.1540174839999997</v>
      </c>
      <c r="C5" s="11">
        <v>4.2346221589999997</v>
      </c>
      <c r="D5" s="11">
        <v>6.4178058670000002</v>
      </c>
      <c r="E5" s="11">
        <v>7.0874430129999997</v>
      </c>
      <c r="F5" s="11">
        <v>7.6658703969999999</v>
      </c>
      <c r="G5" s="43">
        <v>7.8731754240000003</v>
      </c>
      <c r="H5" s="86"/>
      <c r="I5" s="9"/>
      <c r="J5" s="9"/>
      <c r="K5" s="9"/>
      <c r="L5" s="9"/>
      <c r="M5" s="9"/>
      <c r="N5" s="9"/>
    </row>
    <row r="6" spans="1:14" x14ac:dyDescent="0.35">
      <c r="A6" s="10" t="s">
        <v>7</v>
      </c>
      <c r="B6" s="11">
        <v>5.2333445699999999</v>
      </c>
      <c r="C6" s="11">
        <v>5.535957979</v>
      </c>
      <c r="D6" s="11">
        <v>5.4764067540000001</v>
      </c>
      <c r="E6" s="11">
        <v>5.5337569430000002</v>
      </c>
      <c r="F6" s="11">
        <v>5.4560952550000001</v>
      </c>
      <c r="G6" s="43">
        <v>5.0325439860000003</v>
      </c>
      <c r="H6" s="86">
        <v>5.0328027865976628</v>
      </c>
      <c r="I6" s="52"/>
      <c r="J6" s="9"/>
      <c r="K6" s="9"/>
      <c r="L6" s="9"/>
      <c r="M6" s="9"/>
      <c r="N6" s="9"/>
    </row>
    <row r="7" spans="1:14" x14ac:dyDescent="0.35">
      <c r="A7" s="10" t="s">
        <v>15</v>
      </c>
      <c r="B7" s="11"/>
      <c r="C7" s="11"/>
      <c r="D7" s="11">
        <v>0</v>
      </c>
      <c r="E7" s="11">
        <v>4.1969475770000004</v>
      </c>
      <c r="F7" s="11">
        <v>4.2914789559999997</v>
      </c>
      <c r="G7" s="43">
        <v>4.0252403670000003</v>
      </c>
      <c r="H7" s="86">
        <v>12.861575491177682</v>
      </c>
      <c r="I7" s="52"/>
      <c r="J7" s="42"/>
    </row>
    <row r="8" spans="1:14" x14ac:dyDescent="0.35">
      <c r="A8" s="10" t="s">
        <v>13</v>
      </c>
      <c r="B8" s="11">
        <v>2.0863377949999999</v>
      </c>
      <c r="C8" s="11">
        <v>2.1867167169999999</v>
      </c>
      <c r="D8" s="11">
        <v>2.228536885</v>
      </c>
      <c r="E8" s="11">
        <v>2.3262298100000001</v>
      </c>
      <c r="F8" s="11">
        <v>2.2986395700000002</v>
      </c>
      <c r="G8" s="43">
        <v>2.0912906609999999</v>
      </c>
      <c r="H8" s="86">
        <v>2.0121469741833127</v>
      </c>
      <c r="I8" s="52"/>
      <c r="J8" s="42"/>
    </row>
    <row r="9" spans="1:14" x14ac:dyDescent="0.35">
      <c r="A9" s="10" t="s">
        <v>14</v>
      </c>
      <c r="B9" s="11">
        <v>1.407340915</v>
      </c>
      <c r="C9" s="11">
        <v>1.5040548650000001</v>
      </c>
      <c r="D9" s="11">
        <v>1.5713112929999999</v>
      </c>
      <c r="E9" s="11">
        <v>1.6554535939999999</v>
      </c>
      <c r="F9" s="11">
        <v>1.667763101</v>
      </c>
      <c r="G9" s="43">
        <v>0</v>
      </c>
      <c r="H9" s="86">
        <v>0</v>
      </c>
      <c r="I9" s="52"/>
      <c r="J9" s="42"/>
    </row>
    <row r="10" spans="1:14" x14ac:dyDescent="0.35">
      <c r="A10" s="32" t="s">
        <v>8</v>
      </c>
      <c r="B10" s="33">
        <v>2.1076366460000004</v>
      </c>
      <c r="C10" s="33">
        <v>2.6276502539999975</v>
      </c>
      <c r="D10" s="33">
        <v>0.20770112099999993</v>
      </c>
      <c r="E10" s="33">
        <v>1.2000489710000002</v>
      </c>
      <c r="F10" s="33">
        <v>1.2290786430000009</v>
      </c>
      <c r="G10" s="33">
        <v>1.1178278049999997</v>
      </c>
      <c r="H10" s="87"/>
      <c r="I10" s="52"/>
      <c r="J10" s="42"/>
    </row>
    <row r="11" spans="1:14" x14ac:dyDescent="0.35">
      <c r="A11" t="s">
        <v>19</v>
      </c>
    </row>
    <row r="12" spans="1:14" x14ac:dyDescent="0.35">
      <c r="A12" s="212" t="s">
        <v>165</v>
      </c>
    </row>
    <row r="13" spans="1:14" x14ac:dyDescent="0.35">
      <c r="A13" s="46"/>
      <c r="B13" s="210"/>
      <c r="C13" s="210"/>
      <c r="D13" s="210"/>
      <c r="E13" s="210"/>
      <c r="F13" s="210"/>
      <c r="G13" s="210"/>
      <c r="H13" s="46"/>
      <c r="I13" s="9"/>
      <c r="J13" s="9"/>
      <c r="K13" s="9"/>
      <c r="L13" s="9"/>
      <c r="M13" s="9"/>
      <c r="N13" s="9"/>
    </row>
    <row r="14" spans="1:14" x14ac:dyDescent="0.35">
      <c r="A14" s="46"/>
      <c r="B14" s="210"/>
      <c r="C14" s="210"/>
      <c r="D14" s="210"/>
      <c r="E14" s="210"/>
      <c r="F14" s="210"/>
      <c r="G14" s="210"/>
      <c r="H14" s="46"/>
      <c r="I14" s="42"/>
      <c r="J14" s="42"/>
      <c r="K14" s="42"/>
      <c r="L14" s="42"/>
      <c r="M14" s="42"/>
      <c r="N14" s="42"/>
    </row>
    <row r="15" spans="1:14" x14ac:dyDescent="0.35">
      <c r="A15" s="46"/>
      <c r="B15" s="210"/>
      <c r="C15" s="210"/>
      <c r="D15" s="210"/>
      <c r="E15" s="210"/>
      <c r="F15" s="210"/>
      <c r="G15" s="210"/>
      <c r="H15" s="46"/>
    </row>
    <row r="16" spans="1:14" x14ac:dyDescent="0.35">
      <c r="A16" s="46"/>
      <c r="B16" s="210"/>
      <c r="C16" s="210"/>
      <c r="D16" s="210"/>
      <c r="E16" s="210"/>
      <c r="F16" s="210"/>
      <c r="G16" s="210"/>
      <c r="H16" s="46"/>
    </row>
    <row r="17" spans="1:8" x14ac:dyDescent="0.35">
      <c r="A17" s="46"/>
      <c r="B17" s="210"/>
      <c r="C17" s="210"/>
      <c r="D17" s="210"/>
      <c r="E17" s="210"/>
      <c r="F17" s="210"/>
      <c r="G17" s="210"/>
      <c r="H17" s="46"/>
    </row>
    <row r="18" spans="1:8" x14ac:dyDescent="0.35">
      <c r="A18" s="46"/>
      <c r="B18" s="210"/>
      <c r="C18" s="210"/>
      <c r="D18" s="210"/>
      <c r="E18" s="210"/>
      <c r="F18" s="210"/>
      <c r="G18" s="210"/>
      <c r="H18" s="46"/>
    </row>
    <row r="19" spans="1:8" x14ac:dyDescent="0.35">
      <c r="A19" s="46"/>
      <c r="B19" s="210"/>
      <c r="C19" s="210"/>
      <c r="D19" s="210"/>
      <c r="E19" s="210"/>
      <c r="F19" s="210"/>
      <c r="G19" s="210"/>
      <c r="H19" s="46"/>
    </row>
    <row r="20" spans="1:8" x14ac:dyDescent="0.35">
      <c r="A20" s="46"/>
      <c r="B20" s="210"/>
      <c r="C20" s="210"/>
      <c r="D20" s="210"/>
      <c r="E20" s="210"/>
      <c r="F20" s="210"/>
      <c r="G20" s="210"/>
      <c r="H20" s="46"/>
    </row>
    <row r="21" spans="1:8" x14ac:dyDescent="0.35">
      <c r="A21" s="46"/>
      <c r="B21" s="211"/>
      <c r="C21" s="211"/>
      <c r="D21" s="211"/>
      <c r="E21" s="211"/>
      <c r="F21" s="211"/>
      <c r="G21" s="211"/>
      <c r="H21" s="46"/>
    </row>
    <row r="22" spans="1:8" x14ac:dyDescent="0.35">
      <c r="A22" s="46"/>
      <c r="B22" s="211"/>
      <c r="C22" s="211"/>
      <c r="D22" s="211"/>
      <c r="E22" s="211"/>
      <c r="F22" s="211"/>
      <c r="G22" s="211"/>
      <c r="H22" s="46"/>
    </row>
    <row r="23" spans="1:8" x14ac:dyDescent="0.35">
      <c r="A23" s="212"/>
      <c r="B23" s="211"/>
      <c r="C23" s="211"/>
      <c r="D23" s="211"/>
      <c r="E23" s="211"/>
      <c r="F23" s="211"/>
      <c r="G23" s="211"/>
      <c r="H23" s="46"/>
    </row>
    <row r="24" spans="1:8" x14ac:dyDescent="0.35">
      <c r="A24" s="212"/>
      <c r="B24" s="211"/>
      <c r="C24" s="211"/>
      <c r="D24" s="211"/>
      <c r="E24" s="211"/>
      <c r="F24" s="211"/>
      <c r="G24" s="211"/>
      <c r="H24" s="46"/>
    </row>
    <row r="25" spans="1:8" x14ac:dyDescent="0.35">
      <c r="A25" s="212"/>
      <c r="B25" s="213"/>
      <c r="C25" s="213"/>
      <c r="D25" s="213"/>
      <c r="E25" s="211"/>
      <c r="F25" s="211"/>
      <c r="G25" s="211"/>
      <c r="H25" s="46"/>
    </row>
    <row r="26" spans="1:8" x14ac:dyDescent="0.35">
      <c r="A26" s="212"/>
      <c r="B26" s="211"/>
      <c r="C26" s="211"/>
      <c r="D26" s="211"/>
      <c r="E26" s="211"/>
      <c r="F26" s="211"/>
      <c r="G26" s="211"/>
      <c r="H26" s="46"/>
    </row>
    <row r="27" spans="1:8" x14ac:dyDescent="0.35">
      <c r="A27" s="212"/>
      <c r="B27" s="211"/>
      <c r="C27" s="211"/>
      <c r="D27" s="211"/>
      <c r="E27" s="211"/>
      <c r="F27" s="211"/>
      <c r="G27" s="213"/>
      <c r="H27" s="46"/>
    </row>
    <row r="28" spans="1:8" x14ac:dyDescent="0.35">
      <c r="A28" s="212"/>
      <c r="B28" s="46"/>
      <c r="C28" s="46"/>
      <c r="D28" s="46"/>
      <c r="E28" s="46"/>
      <c r="F28" s="46"/>
      <c r="G28" s="46"/>
      <c r="H28" s="46"/>
    </row>
    <row r="29" spans="1:8" x14ac:dyDescent="0.35">
      <c r="A29" s="46"/>
      <c r="B29" s="46"/>
      <c r="C29" s="46"/>
      <c r="D29" s="46"/>
      <c r="E29" s="46"/>
      <c r="F29" s="46"/>
      <c r="G29" s="46"/>
      <c r="H29" s="46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6"/>
  <sheetViews>
    <sheetView workbookViewId="0"/>
  </sheetViews>
  <sheetFormatPr baseColWidth="10" defaultRowHeight="14.5" x14ac:dyDescent="0.35"/>
  <cols>
    <col min="1" max="1" width="23.453125" bestFit="1" customWidth="1"/>
    <col min="2" max="3" width="12.1796875" bestFit="1" customWidth="1"/>
  </cols>
  <sheetData>
    <row r="1" spans="1:3" x14ac:dyDescent="0.35">
      <c r="A1" s="216" t="s">
        <v>166</v>
      </c>
    </row>
    <row r="2" spans="1:3" ht="15" thickBot="1" x14ac:dyDescent="0.4">
      <c r="A2" s="56"/>
      <c r="C2" s="46"/>
    </row>
    <row r="3" spans="1:3" ht="14.5" customHeight="1" x14ac:dyDescent="0.35">
      <c r="A3" s="57"/>
      <c r="B3" s="58" t="s">
        <v>59</v>
      </c>
      <c r="C3" s="219"/>
    </row>
    <row r="4" spans="1:3" x14ac:dyDescent="0.35">
      <c r="A4" s="59"/>
      <c r="B4" t="s">
        <v>167</v>
      </c>
      <c r="C4" s="219"/>
    </row>
    <row r="5" spans="1:3" x14ac:dyDescent="0.35">
      <c r="A5" s="60" t="s">
        <v>60</v>
      </c>
      <c r="B5" s="61">
        <v>-0.9283199612992632</v>
      </c>
      <c r="C5" s="211"/>
    </row>
    <row r="6" spans="1:3" x14ac:dyDescent="0.35">
      <c r="A6" s="60" t="s">
        <v>61</v>
      </c>
      <c r="B6" s="61">
        <v>-0.73150295469197557</v>
      </c>
      <c r="C6" s="211"/>
    </row>
    <row r="7" spans="1:3" x14ac:dyDescent="0.35">
      <c r="A7" s="60" t="s">
        <v>62</v>
      </c>
      <c r="B7" s="61">
        <v>-0.72651576539622287</v>
      </c>
      <c r="C7" s="211"/>
    </row>
    <row r="8" spans="1:3" x14ac:dyDescent="0.35">
      <c r="A8" s="60" t="s">
        <v>63</v>
      </c>
      <c r="B8" s="61">
        <v>-0.35526086029702186</v>
      </c>
      <c r="C8" s="211"/>
    </row>
    <row r="9" spans="1:3" x14ac:dyDescent="0.35">
      <c r="A9" s="60" t="s">
        <v>64</v>
      </c>
      <c r="B9" s="61">
        <v>-0.34304587229546757</v>
      </c>
      <c r="C9" s="211"/>
    </row>
    <row r="10" spans="1:3" x14ac:dyDescent="0.35">
      <c r="A10" s="60" t="s">
        <v>65</v>
      </c>
      <c r="B10" s="61">
        <v>-0.31916818730652197</v>
      </c>
      <c r="C10" s="211"/>
    </row>
    <row r="11" spans="1:3" x14ac:dyDescent="0.35">
      <c r="A11" s="60" t="s">
        <v>66</v>
      </c>
      <c r="B11" s="61">
        <v>-0.29798942567603193</v>
      </c>
      <c r="C11" s="211"/>
    </row>
    <row r="12" spans="1:3" x14ac:dyDescent="0.35">
      <c r="A12" s="60" t="s">
        <v>67</v>
      </c>
      <c r="B12" s="61">
        <v>-0.26640086505534843</v>
      </c>
      <c r="C12" s="211"/>
    </row>
    <row r="13" spans="1:3" x14ac:dyDescent="0.35">
      <c r="A13" s="60" t="s">
        <v>68</v>
      </c>
      <c r="B13" s="61">
        <v>-0.24761964082059651</v>
      </c>
      <c r="C13" s="211"/>
    </row>
    <row r="14" spans="1:3" x14ac:dyDescent="0.35">
      <c r="A14" s="60" t="s">
        <v>69</v>
      </c>
      <c r="B14" s="61">
        <v>-0.23668810288293862</v>
      </c>
      <c r="C14" s="211"/>
    </row>
    <row r="15" spans="1:3" x14ac:dyDescent="0.35">
      <c r="A15" s="60" t="s">
        <v>70</v>
      </c>
      <c r="B15" s="61">
        <v>-0.21657471182439825</v>
      </c>
      <c r="C15" s="211"/>
    </row>
    <row r="16" spans="1:3" x14ac:dyDescent="0.35">
      <c r="A16" s="60" t="s">
        <v>71</v>
      </c>
      <c r="B16" s="61">
        <v>-0.18473445003658606</v>
      </c>
      <c r="C16" s="211"/>
    </row>
    <row r="17" spans="1:4" x14ac:dyDescent="0.35">
      <c r="A17" s="60" t="s">
        <v>72</v>
      </c>
      <c r="B17" s="61">
        <v>-0.14319693328304439</v>
      </c>
      <c r="C17" s="211"/>
    </row>
    <row r="18" spans="1:4" x14ac:dyDescent="0.35">
      <c r="A18" s="60" t="s">
        <v>73</v>
      </c>
      <c r="B18" s="61">
        <v>-0.10851307729552617</v>
      </c>
      <c r="C18" s="211"/>
    </row>
    <row r="19" spans="1:4" x14ac:dyDescent="0.35">
      <c r="A19" s="60" t="s">
        <v>74</v>
      </c>
      <c r="B19" s="61">
        <v>-8.6501247537771664E-2</v>
      </c>
      <c r="C19" s="211"/>
    </row>
    <row r="20" spans="1:4" x14ac:dyDescent="0.35">
      <c r="A20" s="60" t="s">
        <v>75</v>
      </c>
      <c r="B20" s="61">
        <v>-3.9167578634904054E-2</v>
      </c>
      <c r="C20" s="211"/>
    </row>
    <row r="21" spans="1:4" x14ac:dyDescent="0.35">
      <c r="A21" s="60" t="s">
        <v>76</v>
      </c>
      <c r="B21" s="61">
        <v>6.4899852438211614E-3</v>
      </c>
      <c r="C21" s="211"/>
    </row>
    <row r="22" spans="1:4" x14ac:dyDescent="0.35">
      <c r="A22" s="62"/>
      <c r="B22" s="61"/>
      <c r="C22" s="211"/>
    </row>
    <row r="23" spans="1:4" ht="15" thickBot="1" x14ac:dyDescent="0.4">
      <c r="A23" s="63" t="s">
        <v>81</v>
      </c>
      <c r="B23" s="61">
        <v>-0.21570934411541876</v>
      </c>
      <c r="C23" s="211"/>
    </row>
    <row r="24" spans="1:4" x14ac:dyDescent="0.35">
      <c r="C24" s="46"/>
    </row>
    <row r="25" spans="1:4" ht="15" thickBot="1" x14ac:dyDescent="0.4">
      <c r="A25" s="158" t="s">
        <v>160</v>
      </c>
      <c r="B25" t="s">
        <v>169</v>
      </c>
      <c r="C25" s="46"/>
    </row>
    <row r="26" spans="1:4" ht="15" thickBot="1" x14ac:dyDescent="0.4">
      <c r="A26" s="78" t="s">
        <v>60</v>
      </c>
      <c r="B26" s="218">
        <v>-0.53265170991831434</v>
      </c>
      <c r="C26" s="220"/>
      <c r="D26" s="80"/>
    </row>
    <row r="27" spans="1:4" ht="15" thickBot="1" x14ac:dyDescent="0.4">
      <c r="A27" s="78" t="s">
        <v>61</v>
      </c>
      <c r="B27" s="218">
        <v>-0.48233090995822725</v>
      </c>
      <c r="C27" s="220"/>
      <c r="D27" s="80"/>
    </row>
    <row r="28" spans="1:4" ht="15" thickBot="1" x14ac:dyDescent="0.4">
      <c r="A28" s="78" t="s">
        <v>75</v>
      </c>
      <c r="B28" s="218">
        <v>-0.42486562775946124</v>
      </c>
      <c r="C28" s="220"/>
      <c r="D28" s="80"/>
    </row>
    <row r="29" spans="1:4" ht="15" thickBot="1" x14ac:dyDescent="0.4">
      <c r="A29" s="78" t="s">
        <v>64</v>
      </c>
      <c r="B29" s="218">
        <v>-0.33320770105792596</v>
      </c>
      <c r="C29" s="220"/>
      <c r="D29" s="80"/>
    </row>
    <row r="30" spans="1:4" ht="15" thickBot="1" x14ac:dyDescent="0.4">
      <c r="A30" s="78" t="s">
        <v>63</v>
      </c>
      <c r="B30" s="218">
        <v>-0.27928457532807216</v>
      </c>
      <c r="C30" s="220"/>
      <c r="D30" s="80"/>
    </row>
    <row r="31" spans="1:4" ht="15" thickBot="1" x14ac:dyDescent="0.4">
      <c r="A31" s="78" t="s">
        <v>67</v>
      </c>
      <c r="B31" s="218">
        <v>-0.20920252347847912</v>
      </c>
      <c r="C31" s="220"/>
      <c r="D31" s="80"/>
    </row>
    <row r="32" spans="1:4" ht="15" thickBot="1" x14ac:dyDescent="0.4">
      <c r="A32" s="78" t="s">
        <v>72</v>
      </c>
      <c r="B32" s="218">
        <v>-0.15441250495084513</v>
      </c>
      <c r="C32" s="220"/>
      <c r="D32" s="80"/>
    </row>
    <row r="33" spans="1:4" ht="15" thickBot="1" x14ac:dyDescent="0.4">
      <c r="A33" s="78" t="s">
        <v>70</v>
      </c>
      <c r="B33" s="218">
        <v>-6.6893863299373413E-2</v>
      </c>
      <c r="C33" s="220"/>
      <c r="D33" s="80"/>
    </row>
    <row r="34" spans="1:4" ht="15" thickBot="1" x14ac:dyDescent="0.4">
      <c r="A34" s="78" t="s">
        <v>71</v>
      </c>
      <c r="B34" s="218">
        <v>-5.8411152980775705E-2</v>
      </c>
      <c r="C34" s="220"/>
      <c r="D34" s="80"/>
    </row>
    <row r="35" spans="1:4" ht="15" thickBot="1" x14ac:dyDescent="0.4">
      <c r="A35" s="78" t="s">
        <v>66</v>
      </c>
      <c r="B35" s="218">
        <v>-5.4742123838966705E-2</v>
      </c>
      <c r="C35" s="220"/>
      <c r="D35" s="80"/>
    </row>
    <row r="36" spans="1:4" ht="15" thickBot="1" x14ac:dyDescent="0.4">
      <c r="A36" s="78" t="s">
        <v>74</v>
      </c>
      <c r="B36" s="218">
        <v>-3.0689227268580699E-2</v>
      </c>
      <c r="C36" s="220"/>
      <c r="D36" s="80"/>
    </row>
    <row r="37" spans="1:4" ht="15" thickBot="1" x14ac:dyDescent="0.4">
      <c r="A37" s="78" t="s">
        <v>68</v>
      </c>
      <c r="B37" s="218">
        <v>-2.2188031364972383E-2</v>
      </c>
      <c r="C37" s="220"/>
      <c r="D37" s="80"/>
    </row>
    <row r="38" spans="1:4" ht="15" thickBot="1" x14ac:dyDescent="0.4">
      <c r="A38" s="78" t="s">
        <v>73</v>
      </c>
      <c r="B38" s="218">
        <v>-7.1429480481175478E-3</v>
      </c>
      <c r="C38" s="220"/>
      <c r="D38" s="80"/>
    </row>
    <row r="39" spans="1:4" ht="15" thickBot="1" x14ac:dyDescent="0.4">
      <c r="A39" s="78" t="s">
        <v>76</v>
      </c>
      <c r="B39" s="218">
        <v>2.2746585642480444E-2</v>
      </c>
      <c r="C39" s="220"/>
      <c r="D39" s="80"/>
    </row>
    <row r="40" spans="1:4" ht="29.5" thickBot="1" x14ac:dyDescent="0.4">
      <c r="A40" s="78" t="s">
        <v>141</v>
      </c>
      <c r="B40" s="218">
        <v>9.9015349613719827E-2</v>
      </c>
      <c r="C40" s="220"/>
      <c r="D40" s="80"/>
    </row>
    <row r="41" spans="1:4" ht="15" thickBot="1" x14ac:dyDescent="0.4">
      <c r="A41" s="78" t="s">
        <v>69</v>
      </c>
      <c r="B41" s="218">
        <v>0.11911074109452202</v>
      </c>
      <c r="C41" s="220"/>
      <c r="D41" s="80"/>
    </row>
    <row r="42" spans="1:4" x14ac:dyDescent="0.35">
      <c r="A42" s="79" t="s">
        <v>62</v>
      </c>
      <c r="B42" s="218">
        <v>0.12786874314771968</v>
      </c>
      <c r="C42" s="220"/>
      <c r="D42" s="80"/>
    </row>
    <row r="43" spans="1:4" x14ac:dyDescent="0.35">
      <c r="C43" s="46"/>
    </row>
    <row r="44" spans="1:4" x14ac:dyDescent="0.35">
      <c r="A44" s="158" t="s">
        <v>22</v>
      </c>
      <c r="B44">
        <v>-5.6978631822733994E-2</v>
      </c>
    </row>
    <row r="48" spans="1:4" x14ac:dyDescent="0.35">
      <c r="B48" t="s">
        <v>161</v>
      </c>
      <c r="C48" t="s">
        <v>162</v>
      </c>
    </row>
    <row r="49" spans="1:3" x14ac:dyDescent="0.35">
      <c r="A49" t="s">
        <v>76</v>
      </c>
      <c r="B49" s="202">
        <v>0.21818671852085961</v>
      </c>
      <c r="C49" s="201">
        <v>2.2746585642480444E-2</v>
      </c>
    </row>
    <row r="50" spans="1:3" x14ac:dyDescent="0.35">
      <c r="A50" t="s">
        <v>75</v>
      </c>
      <c r="B50" s="202">
        <v>0.15220413593554169</v>
      </c>
      <c r="C50" s="201">
        <v>-0.42486562775946124</v>
      </c>
    </row>
    <row r="51" spans="1:3" x14ac:dyDescent="0.35">
      <c r="A51" t="s">
        <v>74</v>
      </c>
      <c r="B51" s="202">
        <v>0.21024113877056794</v>
      </c>
      <c r="C51" s="201">
        <v>-3.0689227268580699E-2</v>
      </c>
    </row>
    <row r="52" spans="1:3" x14ac:dyDescent="0.35">
      <c r="A52" t="s">
        <v>72</v>
      </c>
      <c r="B52" s="202">
        <v>0.16736841452376267</v>
      </c>
      <c r="C52" s="201">
        <v>-0.15441250495084513</v>
      </c>
    </row>
    <row r="53" spans="1:3" x14ac:dyDescent="0.35">
      <c r="A53" t="s">
        <v>63</v>
      </c>
      <c r="B53" s="202">
        <v>0.15129197492565505</v>
      </c>
      <c r="C53" s="201">
        <v>-0.27928457532807216</v>
      </c>
    </row>
    <row r="54" spans="1:3" x14ac:dyDescent="0.35">
      <c r="A54" t="s">
        <v>73</v>
      </c>
      <c r="B54" s="202">
        <v>0.15403759630850783</v>
      </c>
      <c r="C54" s="201">
        <v>-7.1429480481175478E-3</v>
      </c>
    </row>
    <row r="55" spans="1:3" x14ac:dyDescent="0.35">
      <c r="A55" t="s">
        <v>61</v>
      </c>
      <c r="B55" s="202">
        <v>6.0219497661800812E-2</v>
      </c>
      <c r="C55" s="201">
        <v>-0.48233090995822725</v>
      </c>
    </row>
    <row r="56" spans="1:3" x14ac:dyDescent="0.35">
      <c r="A56" t="s">
        <v>60</v>
      </c>
      <c r="B56" s="202">
        <v>4.2574338090331447E-2</v>
      </c>
      <c r="C56" s="201">
        <v>-0.53265170991831434</v>
      </c>
    </row>
    <row r="57" spans="1:3" x14ac:dyDescent="0.35">
      <c r="A57" t="s">
        <v>67</v>
      </c>
      <c r="B57" s="202">
        <v>0.10102180134397851</v>
      </c>
      <c r="C57" s="201">
        <v>-0.20920252347847912</v>
      </c>
    </row>
    <row r="58" spans="1:3" x14ac:dyDescent="0.35">
      <c r="A58" t="s">
        <v>70</v>
      </c>
      <c r="B58" s="202">
        <v>0.24017224578625912</v>
      </c>
      <c r="C58" s="201">
        <v>-6.6893863299373413E-2</v>
      </c>
    </row>
    <row r="59" spans="1:3" x14ac:dyDescent="0.35">
      <c r="A59" t="s">
        <v>69</v>
      </c>
      <c r="B59" s="202">
        <v>0.21125283220277052</v>
      </c>
      <c r="C59" s="201">
        <v>0.11911074109452202</v>
      </c>
    </row>
    <row r="60" spans="1:3" x14ac:dyDescent="0.35">
      <c r="A60" t="s">
        <v>62</v>
      </c>
      <c r="B60" s="202">
        <v>7.096671759060412E-2</v>
      </c>
      <c r="C60" s="201">
        <v>0.12786874314771968</v>
      </c>
    </row>
    <row r="61" spans="1:3" x14ac:dyDescent="0.35">
      <c r="A61" t="s">
        <v>68</v>
      </c>
      <c r="B61" s="202">
        <v>0.14724613418856047</v>
      </c>
      <c r="C61" s="201">
        <v>-2.2188031364972383E-2</v>
      </c>
    </row>
    <row r="62" spans="1:3" x14ac:dyDescent="0.35">
      <c r="A62" t="s">
        <v>66</v>
      </c>
      <c r="B62" s="202">
        <v>0.12546822365670013</v>
      </c>
      <c r="C62" s="201">
        <v>-5.4742123838966705E-2</v>
      </c>
    </row>
    <row r="63" spans="1:3" x14ac:dyDescent="0.35">
      <c r="A63" t="s">
        <v>71</v>
      </c>
      <c r="B63" s="202">
        <v>0.15445165977575559</v>
      </c>
      <c r="C63" s="201">
        <v>-5.8411152980775705E-2</v>
      </c>
    </row>
    <row r="64" spans="1:3" x14ac:dyDescent="0.35">
      <c r="A64" t="s">
        <v>64</v>
      </c>
      <c r="B64" s="202">
        <v>0.18502609856510682</v>
      </c>
      <c r="C64" s="201">
        <v>-0.33320770105792596</v>
      </c>
    </row>
    <row r="65" spans="1:12" x14ac:dyDescent="0.35">
      <c r="A65" t="s">
        <v>86</v>
      </c>
      <c r="B65" s="202">
        <v>0.1779852428426929</v>
      </c>
      <c r="C65" s="201">
        <v>9.9015349613719827E-2</v>
      </c>
    </row>
    <row r="67" spans="1:12" x14ac:dyDescent="0.35">
      <c r="A67" t="s">
        <v>168</v>
      </c>
    </row>
    <row r="68" spans="1:12" x14ac:dyDescent="0.35">
      <c r="A68" t="s">
        <v>60</v>
      </c>
      <c r="B68" s="202">
        <v>4.2574338090331447E-2</v>
      </c>
      <c r="L68" t="s">
        <v>163</v>
      </c>
    </row>
    <row r="69" spans="1:12" x14ac:dyDescent="0.35">
      <c r="A69" t="s">
        <v>61</v>
      </c>
      <c r="B69" s="202">
        <v>6.0219497661800812E-2</v>
      </c>
      <c r="K69" t="s">
        <v>76</v>
      </c>
      <c r="L69" s="217">
        <v>0.21938055459270922</v>
      </c>
    </row>
    <row r="70" spans="1:12" x14ac:dyDescent="0.35">
      <c r="A70" t="s">
        <v>62</v>
      </c>
      <c r="B70" s="202">
        <v>7.096671759060412E-2</v>
      </c>
      <c r="K70" t="s">
        <v>75</v>
      </c>
      <c r="L70" s="217">
        <v>8.5783650917999915E-2</v>
      </c>
    </row>
    <row r="71" spans="1:12" x14ac:dyDescent="0.35">
      <c r="A71" t="s">
        <v>67</v>
      </c>
      <c r="B71" s="202">
        <v>0.10102180134397851</v>
      </c>
      <c r="K71" t="s">
        <v>74</v>
      </c>
      <c r="L71" s="217">
        <v>0.19771183998188654</v>
      </c>
    </row>
    <row r="72" spans="1:12" x14ac:dyDescent="0.35">
      <c r="A72" t="s">
        <v>66</v>
      </c>
      <c r="B72" s="202">
        <v>0.12546822365670013</v>
      </c>
      <c r="K72" t="s">
        <v>72</v>
      </c>
      <c r="L72" s="217">
        <v>0.14213767083880921</v>
      </c>
    </row>
    <row r="73" spans="1:12" x14ac:dyDescent="0.35">
      <c r="A73" t="s">
        <v>68</v>
      </c>
      <c r="B73" s="202">
        <v>0.14724613418856047</v>
      </c>
      <c r="K73" t="s">
        <v>63</v>
      </c>
      <c r="L73" s="217">
        <v>0.10985515130936364</v>
      </c>
    </row>
    <row r="74" spans="1:12" x14ac:dyDescent="0.35">
      <c r="A74" t="s">
        <v>63</v>
      </c>
      <c r="B74" s="202">
        <v>0.15129197492565505</v>
      </c>
      <c r="K74" t="s">
        <v>73</v>
      </c>
      <c r="L74" s="217">
        <v>0.15173802270457684</v>
      </c>
    </row>
    <row r="75" spans="1:12" x14ac:dyDescent="0.35">
      <c r="A75" t="s">
        <v>75</v>
      </c>
      <c r="B75" s="202">
        <v>0.15220413593554169</v>
      </c>
      <c r="K75" t="s">
        <v>61</v>
      </c>
      <c r="L75" s="217">
        <v>2.7628615968399595E-2</v>
      </c>
    </row>
    <row r="76" spans="1:12" x14ac:dyDescent="0.35">
      <c r="A76" t="s">
        <v>73</v>
      </c>
      <c r="B76" s="202">
        <v>0.15403759630850783</v>
      </c>
      <c r="K76" t="s">
        <v>60</v>
      </c>
      <c r="L76" s="217">
        <v>2.0016272937881982E-2</v>
      </c>
    </row>
    <row r="77" spans="1:12" x14ac:dyDescent="0.35">
      <c r="A77" t="s">
        <v>71</v>
      </c>
      <c r="B77" s="202">
        <v>0.15445165977575559</v>
      </c>
      <c r="K77" t="s">
        <v>67</v>
      </c>
      <c r="L77" s="217">
        <v>7.93971733797285E-2</v>
      </c>
    </row>
    <row r="78" spans="1:12" x14ac:dyDescent="0.35">
      <c r="A78" t="s">
        <v>72</v>
      </c>
      <c r="B78" s="202">
        <v>0.16736841452376267</v>
      </c>
      <c r="K78" t="s">
        <v>70</v>
      </c>
      <c r="L78" s="217">
        <v>0.22688755554883588</v>
      </c>
    </row>
    <row r="79" spans="1:12" x14ac:dyDescent="0.35">
      <c r="A79" t="s">
        <v>86</v>
      </c>
      <c r="B79" s="202">
        <v>0.1779852428426929</v>
      </c>
      <c r="K79" t="s">
        <v>69</v>
      </c>
      <c r="L79" s="217">
        <v>0.2299434502638622</v>
      </c>
    </row>
    <row r="80" spans="1:12" x14ac:dyDescent="0.35">
      <c r="A80" t="s">
        <v>64</v>
      </c>
      <c r="B80" s="202">
        <v>0.18502609856510682</v>
      </c>
      <c r="K80" t="s">
        <v>62</v>
      </c>
      <c r="L80" s="217">
        <v>7.6915858584900076E-2</v>
      </c>
    </row>
    <row r="81" spans="1:12" x14ac:dyDescent="0.35">
      <c r="A81" t="s">
        <v>74</v>
      </c>
      <c r="B81" s="202">
        <v>0.21024113877056794</v>
      </c>
      <c r="K81" t="s">
        <v>68</v>
      </c>
      <c r="L81" s="217">
        <v>0.14379439626088084</v>
      </c>
    </row>
    <row r="82" spans="1:12" x14ac:dyDescent="0.35">
      <c r="A82" t="s">
        <v>69</v>
      </c>
      <c r="B82" s="202">
        <v>0.21125283220277052</v>
      </c>
      <c r="K82" t="s">
        <v>66</v>
      </c>
      <c r="L82" s="217">
        <v>0.11657312616909547</v>
      </c>
    </row>
    <row r="83" spans="1:12" x14ac:dyDescent="0.35">
      <c r="A83" t="s">
        <v>76</v>
      </c>
      <c r="B83" s="202">
        <v>0.21818671852085961</v>
      </c>
      <c r="K83" t="s">
        <v>71</v>
      </c>
      <c r="L83" s="217">
        <v>0.1459837494378956</v>
      </c>
    </row>
    <row r="84" spans="1:12" x14ac:dyDescent="0.35">
      <c r="A84" t="s">
        <v>70</v>
      </c>
      <c r="B84" s="202">
        <v>0.24017224578625912</v>
      </c>
      <c r="K84" t="s">
        <v>64</v>
      </c>
      <c r="L84" s="217">
        <v>0.12330989466484409</v>
      </c>
    </row>
    <row r="85" spans="1:12" x14ac:dyDescent="0.35">
      <c r="K85" t="s">
        <v>86</v>
      </c>
      <c r="L85" s="217">
        <v>0.19680228098781274</v>
      </c>
    </row>
    <row r="86" spans="1:12" x14ac:dyDescent="0.35">
      <c r="A86" s="158" t="s">
        <v>22</v>
      </c>
      <c r="B86" s="202">
        <v>0.18811384851704657</v>
      </c>
    </row>
  </sheetData>
  <sortState ref="A68:B84">
    <sortCondition ref="B68:B84"/>
  </sortState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zoomScaleNormal="100" workbookViewId="0">
      <selection activeCell="F17" sqref="F17"/>
    </sheetView>
  </sheetViews>
  <sheetFormatPr baseColWidth="10" defaultRowHeight="14.5" x14ac:dyDescent="0.35"/>
  <cols>
    <col min="1" max="1" width="30.1796875" customWidth="1"/>
    <col min="2" max="8" width="7.54296875" customWidth="1"/>
  </cols>
  <sheetData>
    <row r="1" spans="1:10" x14ac:dyDescent="0.35">
      <c r="A1" t="s">
        <v>88</v>
      </c>
      <c r="J1" t="s">
        <v>87</v>
      </c>
    </row>
    <row r="2" spans="1:10" x14ac:dyDescent="0.35">
      <c r="A2" s="29"/>
      <c r="B2" s="30">
        <v>2015</v>
      </c>
      <c r="C2" s="30">
        <v>2016</v>
      </c>
      <c r="D2" s="30">
        <v>2017</v>
      </c>
      <c r="E2" s="30">
        <v>2018</v>
      </c>
      <c r="F2" s="30">
        <v>2019</v>
      </c>
      <c r="G2" s="30">
        <v>2020</v>
      </c>
      <c r="H2" s="71" t="s">
        <v>84</v>
      </c>
      <c r="J2" s="52"/>
    </row>
    <row r="3" spans="1:10" x14ac:dyDescent="0.35">
      <c r="A3" t="s">
        <v>36</v>
      </c>
      <c r="B3" s="42">
        <v>0.48040976600000002</v>
      </c>
      <c r="C3" s="42">
        <v>0.51502442299999995</v>
      </c>
      <c r="D3" s="42">
        <v>0.55348702100000002</v>
      </c>
      <c r="E3" s="42">
        <v>0.57174291300000002</v>
      </c>
      <c r="F3" s="42">
        <v>0.51270956700000003</v>
      </c>
      <c r="G3" s="42">
        <v>0.51744124800000002</v>
      </c>
      <c r="H3" s="42">
        <v>0.51013656416267172</v>
      </c>
      <c r="J3" s="52"/>
    </row>
    <row r="4" spans="1:10" x14ac:dyDescent="0.35">
      <c r="A4" t="s">
        <v>55</v>
      </c>
      <c r="B4" s="42">
        <v>1.842590266</v>
      </c>
      <c r="C4" s="42">
        <v>2.0047819090000001</v>
      </c>
      <c r="D4" s="42">
        <v>2.6271556220000001</v>
      </c>
      <c r="E4" s="42">
        <v>3.1617919909999999</v>
      </c>
      <c r="F4" s="42">
        <v>3.6168560250000001</v>
      </c>
      <c r="G4" s="42">
        <v>4.1936395519999996</v>
      </c>
      <c r="H4" s="42">
        <v>4.9023744142090537</v>
      </c>
      <c r="J4" s="52"/>
    </row>
    <row r="5" spans="1:10" x14ac:dyDescent="0.35">
      <c r="A5" t="s">
        <v>82</v>
      </c>
      <c r="B5" s="42">
        <v>1.728109458</v>
      </c>
      <c r="C5" s="42">
        <v>1.863231759</v>
      </c>
      <c r="D5" s="42">
        <v>1.8627898650000001</v>
      </c>
      <c r="E5" s="42">
        <v>1.8617601319999999</v>
      </c>
      <c r="F5" s="42">
        <v>2.0321724950000002</v>
      </c>
      <c r="G5" s="42">
        <v>2.3698857160000002</v>
      </c>
      <c r="H5" s="42"/>
      <c r="J5" s="52"/>
    </row>
    <row r="6" spans="1:10" x14ac:dyDescent="0.35">
      <c r="A6" s="29" t="s">
        <v>37</v>
      </c>
      <c r="B6" s="49">
        <v>0.583172413</v>
      </c>
      <c r="C6" s="49">
        <v>0.29648401200000002</v>
      </c>
      <c r="D6" s="49">
        <v>0.33868203200000002</v>
      </c>
      <c r="E6" s="49">
        <v>0.46764916699999998</v>
      </c>
      <c r="F6" s="49">
        <v>0.49675952499999998</v>
      </c>
      <c r="G6" s="49">
        <v>0.558445211</v>
      </c>
      <c r="H6" s="49">
        <v>1.1127645635096213</v>
      </c>
    </row>
    <row r="8" spans="1:10" x14ac:dyDescent="0.35">
      <c r="A8" t="s">
        <v>89</v>
      </c>
    </row>
    <row r="9" spans="1:10" x14ac:dyDescent="0.35">
      <c r="A9" s="29"/>
      <c r="B9" s="30">
        <v>2015</v>
      </c>
      <c r="C9" s="30">
        <v>2016</v>
      </c>
      <c r="D9" s="30">
        <v>2017</v>
      </c>
      <c r="E9" s="30">
        <v>2018</v>
      </c>
      <c r="F9" s="30">
        <v>2019</v>
      </c>
      <c r="G9" s="30">
        <v>2020</v>
      </c>
      <c r="H9" s="71" t="s">
        <v>84</v>
      </c>
    </row>
    <row r="10" spans="1:10" x14ac:dyDescent="0.35">
      <c r="A10" t="s">
        <v>33</v>
      </c>
      <c r="B10" s="42">
        <v>3.0963391709999999</v>
      </c>
      <c r="C10" s="42">
        <v>3.1515853329999999</v>
      </c>
      <c r="D10" s="42">
        <v>3.331467017</v>
      </c>
      <c r="E10" s="42">
        <v>3.196054717</v>
      </c>
      <c r="F10" s="42">
        <v>3.3825536270000001</v>
      </c>
      <c r="G10" s="42">
        <v>3.255358797</v>
      </c>
      <c r="H10" s="42">
        <v>3.608053342379721</v>
      </c>
    </row>
    <row r="11" spans="1:10" x14ac:dyDescent="0.35">
      <c r="A11" t="s">
        <v>34</v>
      </c>
      <c r="B11" s="42">
        <v>5.9451588160000002</v>
      </c>
      <c r="C11" s="42">
        <v>5.4697603859999999</v>
      </c>
      <c r="D11" s="42">
        <v>5.7359239430000004</v>
      </c>
      <c r="E11" s="42">
        <v>6.347387683</v>
      </c>
      <c r="F11" s="42">
        <v>7.137316964</v>
      </c>
      <c r="G11" s="42">
        <v>8.5485639990000006</v>
      </c>
      <c r="H11" s="42">
        <v>9.5261779714044703</v>
      </c>
      <c r="J11" s="52"/>
    </row>
    <row r="12" spans="1:10" x14ac:dyDescent="0.35">
      <c r="A12" t="s">
        <v>82</v>
      </c>
      <c r="B12" s="42">
        <v>5.8013007620000003</v>
      </c>
      <c r="C12" s="42">
        <v>5.2711895889999996</v>
      </c>
      <c r="D12" s="42">
        <v>4.9743687879999996</v>
      </c>
      <c r="E12" s="42">
        <v>5.09557197</v>
      </c>
      <c r="F12" s="42">
        <v>5.6761018219999997</v>
      </c>
      <c r="G12" s="42">
        <v>6.8680343209999997</v>
      </c>
      <c r="H12" s="42"/>
      <c r="J12" s="52"/>
    </row>
    <row r="13" spans="1:10" x14ac:dyDescent="0.35">
      <c r="A13" s="29" t="s">
        <v>35</v>
      </c>
      <c r="B13" s="49">
        <v>0.56405225800000003</v>
      </c>
      <c r="C13" s="49">
        <v>0.40566822000000002</v>
      </c>
      <c r="D13" s="49">
        <v>0.61617565699999999</v>
      </c>
      <c r="E13" s="49">
        <v>0.48687442600000003</v>
      </c>
      <c r="F13" s="49">
        <v>0.56797505000000004</v>
      </c>
      <c r="G13" s="49">
        <v>0.86383167599999999</v>
      </c>
      <c r="H13" s="49">
        <v>1.0929317972902219</v>
      </c>
      <c r="J13" s="52"/>
    </row>
    <row r="14" spans="1:10" x14ac:dyDescent="0.35">
      <c r="A14" s="215" t="s">
        <v>165</v>
      </c>
      <c r="B14" s="81"/>
      <c r="C14" s="81"/>
      <c r="D14" s="81"/>
      <c r="E14" s="81"/>
      <c r="F14" s="81"/>
      <c r="G14" s="81"/>
      <c r="H14" s="73"/>
      <c r="J14" s="52"/>
    </row>
    <row r="15" spans="1:10" x14ac:dyDescent="0.35">
      <c r="A15" s="46"/>
      <c r="B15" s="46"/>
      <c r="C15" s="46"/>
      <c r="D15" s="46"/>
      <c r="E15" s="46"/>
      <c r="F15" s="46"/>
      <c r="G15" s="46"/>
      <c r="H15" s="46"/>
    </row>
    <row r="19" spans="2:10" x14ac:dyDescent="0.35">
      <c r="J19" t="s">
        <v>92</v>
      </c>
    </row>
    <row r="23" spans="2:10" x14ac:dyDescent="0.35">
      <c r="B23" s="9"/>
      <c r="C23" s="9"/>
      <c r="D23" s="9"/>
      <c r="E23" s="9"/>
      <c r="F23" s="9"/>
      <c r="G23" s="9"/>
    </row>
    <row r="24" spans="2:10" x14ac:dyDescent="0.35">
      <c r="B24" s="9"/>
      <c r="C24" s="9"/>
      <c r="D24" s="9"/>
      <c r="E24" s="9"/>
      <c r="F24" s="9"/>
      <c r="G24" s="9"/>
    </row>
    <row r="40" spans="1:10" x14ac:dyDescent="0.35">
      <c r="A40" s="55" t="s">
        <v>52</v>
      </c>
    </row>
    <row r="41" spans="1:10" x14ac:dyDescent="0.35">
      <c r="A41" s="46" t="s">
        <v>51</v>
      </c>
    </row>
    <row r="42" spans="1:10" x14ac:dyDescent="0.35">
      <c r="A42" s="29"/>
      <c r="B42" s="30">
        <v>2015</v>
      </c>
      <c r="C42" s="30">
        <v>2016</v>
      </c>
      <c r="D42" s="30">
        <v>2017</v>
      </c>
      <c r="E42" s="30">
        <v>2018</v>
      </c>
      <c r="F42" s="30">
        <v>2019</v>
      </c>
      <c r="G42" s="30">
        <v>2020</v>
      </c>
    </row>
    <row r="43" spans="1:10" x14ac:dyDescent="0.35">
      <c r="A43" s="46" t="s">
        <v>54</v>
      </c>
      <c r="B43" s="54">
        <v>100</v>
      </c>
      <c r="C43" s="54">
        <v>93.306784662321448</v>
      </c>
      <c r="D43" s="54">
        <v>94.293887976060262</v>
      </c>
      <c r="E43" s="54">
        <v>91.695270253222205</v>
      </c>
      <c r="F43" s="54">
        <v>100.32153970113889</v>
      </c>
      <c r="G43" s="54">
        <v>113.51396472480255</v>
      </c>
      <c r="J43" s="52">
        <f>+G43/F43-1</f>
        <v>0.13150142096068618</v>
      </c>
    </row>
    <row r="44" spans="1:10" x14ac:dyDescent="0.35">
      <c r="A44" t="s">
        <v>33</v>
      </c>
      <c r="B44" s="44">
        <v>100</v>
      </c>
      <c r="C44" s="44">
        <v>102.40194683878043</v>
      </c>
      <c r="D44" s="44">
        <v>108.34639803168587</v>
      </c>
      <c r="E44" s="44">
        <v>101.79341025871008</v>
      </c>
      <c r="F44" s="44">
        <v>107.7323873942296</v>
      </c>
      <c r="G44" s="44">
        <v>103.64985331503684</v>
      </c>
      <c r="J44" s="52">
        <f t="shared" ref="J44:J46" si="0">+G44/F44-1</f>
        <v>-3.7895141636965501E-2</v>
      </c>
    </row>
    <row r="45" spans="1:10" x14ac:dyDescent="0.35">
      <c r="A45" t="s">
        <v>34</v>
      </c>
      <c r="B45" s="44">
        <v>100</v>
      </c>
      <c r="C45" s="44">
        <v>90.682777396557967</v>
      </c>
      <c r="D45" s="44">
        <v>85.576428218770687</v>
      </c>
      <c r="E45" s="44">
        <v>87.390413402957833</v>
      </c>
      <c r="F45" s="44">
        <v>97.346654637057782</v>
      </c>
      <c r="G45" s="44">
        <v>117.78861374376639</v>
      </c>
      <c r="J45" s="52">
        <f t="shared" si="0"/>
        <v>0.20999138781834215</v>
      </c>
    </row>
    <row r="46" spans="1:10" x14ac:dyDescent="0.35">
      <c r="A46" s="29" t="s">
        <v>35</v>
      </c>
      <c r="B46" s="45">
        <v>100</v>
      </c>
      <c r="C46" s="45">
        <v>72.078496605822949</v>
      </c>
      <c r="D46" s="45">
        <v>109.19738857664048</v>
      </c>
      <c r="E46" s="45">
        <v>82.433664032566071</v>
      </c>
      <c r="F46" s="45">
        <v>92.478649607050897</v>
      </c>
      <c r="G46" s="45">
        <v>127.03164300194213</v>
      </c>
      <c r="J46" s="52">
        <f t="shared" si="0"/>
        <v>0.37363211445787359</v>
      </c>
    </row>
    <row r="48" spans="1:10" x14ac:dyDescent="0.35">
      <c r="A48" s="29"/>
      <c r="B48" s="30">
        <v>2015</v>
      </c>
      <c r="C48" s="30">
        <v>2016</v>
      </c>
      <c r="D48" s="30">
        <v>2017</v>
      </c>
      <c r="E48" s="30">
        <v>2018</v>
      </c>
      <c r="F48" s="30">
        <v>2019</v>
      </c>
      <c r="G48" s="30">
        <v>2020</v>
      </c>
    </row>
    <row r="49" spans="1:10" x14ac:dyDescent="0.35">
      <c r="A49" t="s">
        <v>33</v>
      </c>
      <c r="B49" s="42">
        <v>3.0962929830000001</v>
      </c>
      <c r="C49" s="42">
        <v>3.148665737</v>
      </c>
      <c r="D49" s="42">
        <v>3.331446342</v>
      </c>
      <c r="E49" s="42">
        <v>3.195876014</v>
      </c>
      <c r="F49" s="42">
        <v>3.3823343960000001</v>
      </c>
      <c r="G49" s="42">
        <v>3.2541603549999998</v>
      </c>
    </row>
    <row r="50" spans="1:10" x14ac:dyDescent="0.35">
      <c r="A50" t="s">
        <v>34</v>
      </c>
    </row>
    <row r="51" spans="1:10" x14ac:dyDescent="0.35">
      <c r="A51" s="29" t="s">
        <v>35</v>
      </c>
      <c r="B51" s="49">
        <v>0.55882475799999998</v>
      </c>
      <c r="C51" s="49">
        <v>0.40268632599999998</v>
      </c>
      <c r="D51" s="49">
        <v>0.61006121499999999</v>
      </c>
      <c r="E51" s="49">
        <v>0.469153404</v>
      </c>
      <c r="F51" s="49">
        <v>0.52632227099999995</v>
      </c>
      <c r="G51" s="49">
        <v>0.72297317400000005</v>
      </c>
    </row>
    <row r="52" spans="1:10" x14ac:dyDescent="0.35">
      <c r="B52" s="53"/>
      <c r="C52" s="53"/>
      <c r="D52" s="53"/>
      <c r="E52" s="53"/>
      <c r="F52" s="53"/>
      <c r="G52" s="53"/>
    </row>
    <row r="53" spans="1:10" x14ac:dyDescent="0.35">
      <c r="B53" s="53"/>
      <c r="C53" s="53"/>
      <c r="D53" s="53"/>
      <c r="E53" s="53"/>
      <c r="F53" s="53"/>
      <c r="G53" s="53"/>
    </row>
    <row r="54" spans="1:10" x14ac:dyDescent="0.35">
      <c r="A54" s="55" t="s">
        <v>52</v>
      </c>
      <c r="B54" s="53"/>
      <c r="C54" s="53"/>
      <c r="D54" s="53"/>
      <c r="E54" s="53"/>
      <c r="F54" s="53"/>
      <c r="G54" s="53"/>
    </row>
    <row r="55" spans="1:10" x14ac:dyDescent="0.35">
      <c r="A55" t="s">
        <v>39</v>
      </c>
    </row>
    <row r="56" spans="1:10" x14ac:dyDescent="0.35">
      <c r="A56" s="29"/>
      <c r="B56" s="30">
        <v>2015</v>
      </c>
      <c r="C56" s="30">
        <v>2016</v>
      </c>
      <c r="D56" s="30">
        <v>2017</v>
      </c>
      <c r="E56" s="30">
        <v>2018</v>
      </c>
      <c r="F56" s="30">
        <v>2019</v>
      </c>
      <c r="G56" s="30">
        <v>2020</v>
      </c>
    </row>
    <row r="57" spans="1:10" x14ac:dyDescent="0.35">
      <c r="A57" s="46" t="s">
        <v>53</v>
      </c>
      <c r="B57" s="54">
        <v>100</v>
      </c>
      <c r="C57" s="54">
        <v>95.146925091541476</v>
      </c>
      <c r="D57" s="54">
        <v>98.085043539508263</v>
      </c>
      <c r="E57" s="54">
        <v>101.9875569197095</v>
      </c>
      <c r="F57" s="54">
        <v>106.06863730430138</v>
      </c>
      <c r="G57" s="54">
        <v>121.06630936865857</v>
      </c>
      <c r="J57" s="52">
        <f>+G57/F57-1</f>
        <v>0.14139591537628804</v>
      </c>
    </row>
    <row r="58" spans="1:10" x14ac:dyDescent="0.35">
      <c r="A58" t="s">
        <v>36</v>
      </c>
      <c r="B58" s="44">
        <v>100</v>
      </c>
      <c r="C58" s="44">
        <v>103.31727853885768</v>
      </c>
      <c r="D58" s="44">
        <v>111.03312806643261</v>
      </c>
      <c r="E58" s="44">
        <v>112.79951631944138</v>
      </c>
      <c r="F58" s="44">
        <v>101.15279062488392</v>
      </c>
      <c r="G58" s="44">
        <v>102.08630692397951</v>
      </c>
      <c r="J58" s="52">
        <f t="shared" ref="J58:J60" si="1">+G58/F58-1</f>
        <v>9.2287745432297896E-3</v>
      </c>
    </row>
    <row r="59" spans="1:10" x14ac:dyDescent="0.35">
      <c r="A59" t="s">
        <v>55</v>
      </c>
      <c r="B59" s="44">
        <v>100</v>
      </c>
      <c r="C59" s="44">
        <v>108.06201986021857</v>
      </c>
      <c r="D59" s="44">
        <v>108.03639129416743</v>
      </c>
      <c r="E59" s="44">
        <v>106.61853891399387</v>
      </c>
      <c r="F59" s="44">
        <v>116.37764635412525</v>
      </c>
      <c r="G59" s="44">
        <v>135.71767280333202</v>
      </c>
      <c r="J59" s="52">
        <f t="shared" si="1"/>
        <v>0.16618334409648616</v>
      </c>
    </row>
    <row r="60" spans="1:10" x14ac:dyDescent="0.35">
      <c r="A60" s="29" t="s">
        <v>37</v>
      </c>
      <c r="B60" s="45">
        <v>100</v>
      </c>
      <c r="C60" s="45">
        <v>51.282622398152313</v>
      </c>
      <c r="D60" s="45">
        <v>59.04553190223762</v>
      </c>
      <c r="E60" s="45">
        <v>80.857536290109579</v>
      </c>
      <c r="F60" s="45">
        <v>81.620318898940141</v>
      </c>
      <c r="G60" s="45">
        <v>96.232541874038475</v>
      </c>
      <c r="J60" s="52">
        <f t="shared" si="1"/>
        <v>0.17902678122577242</v>
      </c>
    </row>
    <row r="62" spans="1:10" x14ac:dyDescent="0.35">
      <c r="A62" s="29"/>
      <c r="B62" s="30">
        <v>2015</v>
      </c>
      <c r="C62" s="30">
        <v>2016</v>
      </c>
      <c r="D62" s="30">
        <v>2017</v>
      </c>
      <c r="E62" s="30">
        <v>2018</v>
      </c>
      <c r="F62" s="30">
        <v>2019</v>
      </c>
      <c r="G62" s="30">
        <v>2020</v>
      </c>
    </row>
    <row r="63" spans="1:10" x14ac:dyDescent="0.35">
      <c r="A63" t="s">
        <v>36</v>
      </c>
      <c r="B63" s="42">
        <v>0.48040976600000002</v>
      </c>
      <c r="C63" s="42">
        <v>0.51502442299999995</v>
      </c>
      <c r="D63" s="42">
        <v>0.55348702100000002</v>
      </c>
      <c r="E63" s="42">
        <v>0.57174291300000002</v>
      </c>
      <c r="F63" s="42">
        <v>0.51270956700000003</v>
      </c>
      <c r="G63" s="42">
        <v>0.51744124800000002</v>
      </c>
    </row>
    <row r="65" spans="1:7" x14ac:dyDescent="0.35">
      <c r="A65" s="29" t="s">
        <v>37</v>
      </c>
      <c r="B65" s="49">
        <v>0.58284410799999997</v>
      </c>
      <c r="C65" s="49">
        <v>0.29394836299999999</v>
      </c>
      <c r="D65" s="49">
        <v>0.33844481100000001</v>
      </c>
      <c r="E65" s="49">
        <v>0.457828925</v>
      </c>
      <c r="F65" s="49">
        <v>0.46214792799999999</v>
      </c>
      <c r="G65" s="49">
        <v>0.54488478399999996</v>
      </c>
    </row>
    <row r="66" spans="1:7" x14ac:dyDescent="0.35">
      <c r="B66" s="53"/>
      <c r="C66" s="53"/>
      <c r="D66" s="53"/>
      <c r="E66" s="53"/>
      <c r="F66" s="53"/>
      <c r="G66" s="53"/>
    </row>
    <row r="67" spans="1:7" x14ac:dyDescent="0.35">
      <c r="B67" s="53"/>
      <c r="C67" s="53"/>
      <c r="D67" s="53"/>
      <c r="E67" s="53"/>
      <c r="F67" s="53"/>
      <c r="G67" s="53"/>
    </row>
    <row r="68" spans="1:7" x14ac:dyDescent="0.35">
      <c r="B68" s="53"/>
      <c r="C68" s="53"/>
      <c r="D68" s="53"/>
      <c r="E68" s="53"/>
      <c r="F68" s="53"/>
      <c r="G68" s="53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A2" sqref="A2"/>
    </sheetView>
  </sheetViews>
  <sheetFormatPr baseColWidth="10" defaultRowHeight="14.5" x14ac:dyDescent="0.35"/>
  <cols>
    <col min="1" max="1" width="27.453125" bestFit="1" customWidth="1"/>
    <col min="2" max="8" width="6.1796875" customWidth="1"/>
  </cols>
  <sheetData>
    <row r="1" spans="1:8" x14ac:dyDescent="0.35">
      <c r="A1" t="s">
        <v>170</v>
      </c>
    </row>
    <row r="3" spans="1:8" x14ac:dyDescent="0.35">
      <c r="B3" s="12">
        <v>2015</v>
      </c>
      <c r="C3" s="12">
        <v>2016</v>
      </c>
      <c r="D3" s="12">
        <v>2017</v>
      </c>
      <c r="E3" s="12">
        <v>2018</v>
      </c>
      <c r="F3" s="12">
        <v>2019</v>
      </c>
      <c r="G3" s="12">
        <v>2020</v>
      </c>
      <c r="H3" s="12"/>
    </row>
    <row r="4" spans="1:8" x14ac:dyDescent="0.35">
      <c r="A4" t="s">
        <v>45</v>
      </c>
      <c r="B4" s="42">
        <v>2.7910157930700001</v>
      </c>
      <c r="C4" s="42">
        <v>2.61933947653</v>
      </c>
      <c r="D4" s="42">
        <v>2.3929341443099998</v>
      </c>
      <c r="E4" s="42">
        <v>2.60938693108</v>
      </c>
      <c r="F4" s="42">
        <v>2.8718540285700001</v>
      </c>
      <c r="G4" s="42">
        <v>3.02255748431</v>
      </c>
      <c r="H4" s="42"/>
    </row>
    <row r="5" spans="1:8" x14ac:dyDescent="0.35">
      <c r="A5" t="s">
        <v>41</v>
      </c>
      <c r="B5" s="42">
        <v>2.4719820800400001</v>
      </c>
      <c r="C5" s="42">
        <v>2.6161154133099997</v>
      </c>
      <c r="D5" s="42">
        <v>2.5492593817399998</v>
      </c>
      <c r="E5" s="42">
        <v>2.4389737117800001</v>
      </c>
      <c r="F5" s="42">
        <v>2.6969167271599996</v>
      </c>
      <c r="G5" s="42">
        <v>2.5704895030500001</v>
      </c>
      <c r="H5" s="42"/>
    </row>
    <row r="6" spans="1:8" x14ac:dyDescent="0.35">
      <c r="A6" t="s">
        <v>46</v>
      </c>
      <c r="B6" s="42">
        <v>1.2773484959600001</v>
      </c>
      <c r="C6" s="42">
        <v>1.0713838338699999</v>
      </c>
      <c r="D6" s="42">
        <v>1.61509698376</v>
      </c>
      <c r="E6" s="42">
        <v>1.4007932707299999</v>
      </c>
      <c r="F6" s="42">
        <v>1.54813840749</v>
      </c>
      <c r="G6" s="42">
        <v>2.5947236970000001</v>
      </c>
      <c r="H6" s="42"/>
    </row>
    <row r="7" spans="1:8" x14ac:dyDescent="0.35">
      <c r="A7" t="s">
        <v>56</v>
      </c>
      <c r="B7" s="42">
        <v>0.12060348101</v>
      </c>
      <c r="C7" s="42">
        <v>0.17011735713000001</v>
      </c>
      <c r="D7" s="42">
        <v>0.73602061616999992</v>
      </c>
      <c r="E7" s="42">
        <v>1.2292205038800001</v>
      </c>
      <c r="F7" s="42">
        <v>1.47121903715</v>
      </c>
      <c r="G7" s="42">
        <v>1.7318472012799999</v>
      </c>
      <c r="H7" s="42"/>
    </row>
    <row r="8" spans="1:8" x14ac:dyDescent="0.35">
      <c r="A8" t="s">
        <v>44</v>
      </c>
      <c r="B8" s="42">
        <v>1.14421919444</v>
      </c>
      <c r="C8" s="42">
        <v>1.0607003673299999</v>
      </c>
      <c r="D8" s="42">
        <v>0.96735321780999994</v>
      </c>
      <c r="E8" s="42">
        <v>0.99483485133000005</v>
      </c>
      <c r="F8" s="42">
        <v>1.04411733801</v>
      </c>
      <c r="G8" s="42">
        <v>1.1415632062899999</v>
      </c>
      <c r="H8" s="42"/>
    </row>
    <row r="9" spans="1:8" x14ac:dyDescent="0.35">
      <c r="A9" t="s">
        <v>42</v>
      </c>
      <c r="B9" s="42">
        <v>0.45703946836000003</v>
      </c>
      <c r="C9" s="42">
        <v>0.30834826582999997</v>
      </c>
      <c r="D9" s="42">
        <v>0.31843335488000002</v>
      </c>
      <c r="E9" s="42">
        <v>0.34315535886000004</v>
      </c>
      <c r="F9" s="42">
        <v>0.39708088497000005</v>
      </c>
      <c r="G9" s="42">
        <v>0.43772567857</v>
      </c>
      <c r="H9" s="42"/>
    </row>
    <row r="10" spans="1:8" x14ac:dyDescent="0.35">
      <c r="A10" t="s">
        <v>57</v>
      </c>
      <c r="B10" s="42">
        <v>0.33189722601999999</v>
      </c>
      <c r="C10" s="42">
        <v>0.32291186488000001</v>
      </c>
      <c r="D10" s="42">
        <v>0.27309541437000001</v>
      </c>
      <c r="E10" s="42">
        <v>0.28894064480999998</v>
      </c>
      <c r="F10" s="42">
        <v>0.27282850689999999</v>
      </c>
      <c r="G10" s="42">
        <v>0.32512187064999998</v>
      </c>
      <c r="H10" s="42"/>
    </row>
    <row r="11" spans="1:8" x14ac:dyDescent="0.35">
      <c r="A11" t="s">
        <v>40</v>
      </c>
      <c r="B11" s="42">
        <v>0.41942882886999999</v>
      </c>
      <c r="C11" s="42">
        <v>0.29248966158</v>
      </c>
      <c r="D11" s="42">
        <v>0.33887383650000003</v>
      </c>
      <c r="E11" s="42">
        <v>0.19023819519999999</v>
      </c>
      <c r="F11" s="42">
        <v>0.23127649364</v>
      </c>
      <c r="G11" s="42">
        <v>0.21817691653000001</v>
      </c>
      <c r="H11" s="42"/>
    </row>
    <row r="12" spans="1:8" x14ac:dyDescent="0.35">
      <c r="A12" t="s">
        <v>58</v>
      </c>
      <c r="B12" s="42">
        <v>0.23384699261000003</v>
      </c>
      <c r="C12" s="42">
        <v>0.23535199957</v>
      </c>
      <c r="D12" s="42">
        <v>0.22464766422999999</v>
      </c>
      <c r="E12" s="42">
        <v>0.22213809099000001</v>
      </c>
      <c r="F12" s="42">
        <v>0.26446406503000003</v>
      </c>
      <c r="G12" s="42">
        <v>0.19445328766</v>
      </c>
      <c r="H12" s="42"/>
    </row>
    <row r="13" spans="1:8" x14ac:dyDescent="0.35">
      <c r="A13" t="s">
        <v>43</v>
      </c>
      <c r="B13" s="42">
        <v>7.2960013340000004E-2</v>
      </c>
      <c r="C13" s="42">
        <v>5.7338928710000001E-2</v>
      </c>
      <c r="D13" s="42">
        <v>3.6732114650000001E-2</v>
      </c>
      <c r="E13" s="42">
        <v>5.3461708340000004E-2</v>
      </c>
      <c r="F13" s="42">
        <v>3.6129232999999997E-2</v>
      </c>
      <c r="G13" s="42">
        <v>4.0452053170000002E-2</v>
      </c>
      <c r="H13" s="42"/>
    </row>
  </sheetData>
  <sortState ref="A16:G25">
    <sortCondition descending="1" ref="G16:G25"/>
  </sortState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workbookViewId="0">
      <selection activeCell="G4" sqref="G4"/>
    </sheetView>
  </sheetViews>
  <sheetFormatPr baseColWidth="10" defaultColWidth="11.453125" defaultRowHeight="14.5" x14ac:dyDescent="0.35"/>
  <cols>
    <col min="1" max="1" width="34.26953125" style="13" customWidth="1"/>
    <col min="2" max="8" width="8.81640625" style="13" customWidth="1"/>
    <col min="9" max="16384" width="11.453125" style="13"/>
  </cols>
  <sheetData>
    <row r="1" spans="1:10" x14ac:dyDescent="0.35">
      <c r="A1" s="13" t="s">
        <v>77</v>
      </c>
    </row>
    <row r="3" spans="1:10" x14ac:dyDescent="0.35">
      <c r="A3" s="34"/>
      <c r="B3" s="35">
        <v>2015</v>
      </c>
      <c r="C3" s="35">
        <v>2016</v>
      </c>
      <c r="D3" s="35">
        <v>2017</v>
      </c>
      <c r="E3" s="35">
        <v>2018</v>
      </c>
      <c r="F3" s="35">
        <v>2019</v>
      </c>
      <c r="G3" s="35">
        <v>2020</v>
      </c>
      <c r="H3" s="82" t="s">
        <v>84</v>
      </c>
    </row>
    <row r="4" spans="1:10" x14ac:dyDescent="0.35">
      <c r="A4" s="14" t="s">
        <v>16</v>
      </c>
      <c r="B4" s="16">
        <v>-2.0936284594400001</v>
      </c>
      <c r="C4" s="16">
        <v>-1.4367072060099999</v>
      </c>
      <c r="D4" s="16">
        <v>-0.84328328729000002</v>
      </c>
      <c r="E4" s="16">
        <v>-9.0952536870000003E-2</v>
      </c>
      <c r="F4" s="16">
        <v>-1.260419114E-2</v>
      </c>
      <c r="G4" s="47">
        <v>-2.3449403874200003</v>
      </c>
      <c r="H4" s="47">
        <v>-2.9365289358557245</v>
      </c>
      <c r="J4" s="85"/>
    </row>
    <row r="5" spans="1:10" s="15" customFormat="1" x14ac:dyDescent="0.35">
      <c r="A5" s="14" t="s">
        <v>17</v>
      </c>
      <c r="B5" s="16">
        <v>2.0598711028399999</v>
      </c>
      <c r="C5" s="16">
        <v>1.5956013716199999</v>
      </c>
      <c r="D5" s="16">
        <v>0.71733895187999996</v>
      </c>
      <c r="E5" s="16">
        <v>0.59101862055999999</v>
      </c>
      <c r="F5" s="16">
        <v>0.13963222656999999</v>
      </c>
      <c r="G5" s="16">
        <v>2.4123131239899998</v>
      </c>
      <c r="H5" s="16">
        <v>3.1432525774362516</v>
      </c>
      <c r="J5" s="85"/>
    </row>
    <row r="6" spans="1:10" x14ac:dyDescent="0.35">
      <c r="A6" s="14"/>
      <c r="B6" s="16"/>
      <c r="C6" s="17"/>
      <c r="D6" s="17"/>
      <c r="E6" s="17"/>
      <c r="F6" s="17"/>
      <c r="G6" s="17"/>
    </row>
    <row r="7" spans="1:10" x14ac:dyDescent="0.35">
      <c r="B7" s="51"/>
      <c r="C7" s="51"/>
      <c r="D7" s="51"/>
      <c r="E7" s="51"/>
      <c r="F7" s="51"/>
      <c r="G7" s="51"/>
    </row>
    <row r="8" spans="1:10" x14ac:dyDescent="0.35">
      <c r="B8" s="50"/>
      <c r="C8" s="50"/>
      <c r="D8" s="50"/>
      <c r="E8" s="50"/>
      <c r="F8" s="50"/>
      <c r="G8" s="50"/>
    </row>
    <row r="23" spans="1:2" x14ac:dyDescent="0.35">
      <c r="A23" s="13" t="s">
        <v>171</v>
      </c>
    </row>
    <row r="24" spans="1:2" x14ac:dyDescent="0.35">
      <c r="A24" s="13">
        <v>2020</v>
      </c>
    </row>
    <row r="26" spans="1:2" x14ac:dyDescent="0.35">
      <c r="A26" s="60" t="s">
        <v>71</v>
      </c>
      <c r="B26" s="64">
        <v>-415.63144199999999</v>
      </c>
    </row>
    <row r="27" spans="1:2" x14ac:dyDescent="0.35">
      <c r="A27" s="60" t="s">
        <v>66</v>
      </c>
      <c r="B27" s="64">
        <v>-304.30460399999998</v>
      </c>
    </row>
    <row r="28" spans="1:2" x14ac:dyDescent="0.35">
      <c r="A28" s="60" t="s">
        <v>67</v>
      </c>
      <c r="B28" s="64">
        <v>-202.164355</v>
      </c>
    </row>
    <row r="29" spans="1:2" x14ac:dyDescent="0.35">
      <c r="A29" s="60" t="s">
        <v>65</v>
      </c>
      <c r="B29" s="64">
        <v>-183.89324500000001</v>
      </c>
    </row>
    <row r="30" spans="1:2" x14ac:dyDescent="0.35">
      <c r="A30" s="60" t="s">
        <v>64</v>
      </c>
      <c r="B30" s="64">
        <v>-169.87088299999999</v>
      </c>
    </row>
    <row r="31" spans="1:2" x14ac:dyDescent="0.35">
      <c r="A31" s="60" t="s">
        <v>75</v>
      </c>
      <c r="B31" s="64">
        <v>-154.27304599999999</v>
      </c>
    </row>
    <row r="32" spans="1:2" x14ac:dyDescent="0.35">
      <c r="A32" s="60" t="s">
        <v>70</v>
      </c>
      <c r="B32" s="64">
        <v>-140.64394999999999</v>
      </c>
    </row>
    <row r="33" spans="1:2" x14ac:dyDescent="0.35">
      <c r="A33" s="60" t="s">
        <v>76</v>
      </c>
      <c r="B33" s="64">
        <v>-131.51000199999999</v>
      </c>
    </row>
    <row r="34" spans="1:2" x14ac:dyDescent="0.35">
      <c r="A34" s="60" t="s">
        <v>68</v>
      </c>
      <c r="B34" s="64">
        <v>-122.838234</v>
      </c>
    </row>
    <row r="35" spans="1:2" x14ac:dyDescent="0.35">
      <c r="A35" s="60" t="s">
        <v>62</v>
      </c>
      <c r="B35" s="64">
        <v>-121.38450899999999</v>
      </c>
    </row>
    <row r="36" spans="1:2" x14ac:dyDescent="0.35">
      <c r="A36" s="60" t="s">
        <v>74</v>
      </c>
      <c r="B36" s="64">
        <v>-121.36646399999999</v>
      </c>
    </row>
    <row r="37" spans="1:2" x14ac:dyDescent="0.35">
      <c r="A37" s="60" t="s">
        <v>73</v>
      </c>
      <c r="B37" s="64">
        <v>-121.182214</v>
      </c>
    </row>
    <row r="38" spans="1:2" x14ac:dyDescent="0.35">
      <c r="A38" s="60" t="s">
        <v>61</v>
      </c>
      <c r="B38" s="64">
        <v>-83.148920000000004</v>
      </c>
    </row>
    <row r="39" spans="1:2" x14ac:dyDescent="0.35">
      <c r="A39" s="60" t="s">
        <v>63</v>
      </c>
      <c r="B39" s="64">
        <v>-36.377872000000004</v>
      </c>
    </row>
    <row r="40" spans="1:2" x14ac:dyDescent="0.35">
      <c r="A40" s="60" t="s">
        <v>60</v>
      </c>
      <c r="B40" s="64">
        <v>-29.444576999999999</v>
      </c>
    </row>
    <row r="41" spans="1:2" x14ac:dyDescent="0.35">
      <c r="A41" s="60" t="s">
        <v>72</v>
      </c>
      <c r="B41" s="64">
        <v>-10.929995999999999</v>
      </c>
    </row>
    <row r="42" spans="1:2" ht="15" thickBot="1" x14ac:dyDescent="0.4">
      <c r="A42" s="63" t="s">
        <v>69</v>
      </c>
      <c r="B42" s="65">
        <v>4.0239310000000001</v>
      </c>
    </row>
    <row r="44" spans="1:2" x14ac:dyDescent="0.35">
      <c r="A44" s="158" t="s">
        <v>139</v>
      </c>
      <c r="B44" s="64">
        <v>-2344.9403820000002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A7" sqref="A7"/>
    </sheetView>
  </sheetViews>
  <sheetFormatPr baseColWidth="10" defaultRowHeight="14.5" x14ac:dyDescent="0.35"/>
  <cols>
    <col min="1" max="1" width="20.54296875" customWidth="1"/>
    <col min="2" max="8" width="9.54296875" customWidth="1"/>
  </cols>
  <sheetData>
    <row r="1" spans="1:8" x14ac:dyDescent="0.35">
      <c r="A1" t="s">
        <v>90</v>
      </c>
    </row>
    <row r="3" spans="1:8" x14ac:dyDescent="0.35">
      <c r="B3">
        <v>2015</v>
      </c>
      <c r="C3">
        <v>2016</v>
      </c>
      <c r="D3">
        <v>2017</v>
      </c>
      <c r="E3">
        <v>2018</v>
      </c>
      <c r="F3">
        <v>2019</v>
      </c>
      <c r="G3">
        <v>2020</v>
      </c>
      <c r="H3" s="83" t="s">
        <v>84</v>
      </c>
    </row>
    <row r="4" spans="1:8" x14ac:dyDescent="0.35">
      <c r="A4" t="s">
        <v>91</v>
      </c>
      <c r="B4" s="9">
        <v>100</v>
      </c>
      <c r="C4" s="9">
        <v>106.92571764840892</v>
      </c>
      <c r="D4" s="9">
        <v>109.92928375135629</v>
      </c>
      <c r="E4" s="9">
        <v>113.30709267589806</v>
      </c>
      <c r="F4" s="9">
        <v>114.05710055733766</v>
      </c>
      <c r="G4" s="9">
        <v>124.29419359445244</v>
      </c>
      <c r="H4" s="9">
        <v>137.10254576727974</v>
      </c>
    </row>
    <row r="5" spans="1:8" x14ac:dyDescent="0.35">
      <c r="A5" t="s">
        <v>140</v>
      </c>
      <c r="B5" s="9">
        <v>100</v>
      </c>
      <c r="C5" s="9">
        <v>102.40811111953212</v>
      </c>
      <c r="D5" s="9">
        <v>114.14064820205296</v>
      </c>
      <c r="E5" s="9">
        <v>122.02365287893575</v>
      </c>
      <c r="F5" s="9">
        <v>137.01460214878611</v>
      </c>
      <c r="G5" s="9">
        <v>107.45927217816923</v>
      </c>
      <c r="H5" s="9">
        <v>101.33638993004763</v>
      </c>
    </row>
    <row r="6" spans="1:8" x14ac:dyDescent="0.35">
      <c r="A6" t="s">
        <v>172</v>
      </c>
      <c r="B6" s="84">
        <v>5.2205408714742383</v>
      </c>
      <c r="C6" s="84">
        <v>5.3945147323092533</v>
      </c>
      <c r="D6" s="84">
        <v>5.0429557739479014</v>
      </c>
      <c r="E6" s="84">
        <v>4.8851673241398901</v>
      </c>
      <c r="F6" s="84">
        <v>4.3442152020852243</v>
      </c>
      <c r="G6" s="84">
        <v>6.0361886456958231</v>
      </c>
      <c r="H6" s="84">
        <v>7.0605079788626188</v>
      </c>
    </row>
    <row r="8" spans="1:8" x14ac:dyDescent="0.35">
      <c r="A8" s="215" t="s">
        <v>165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G1 tx croiss</vt:lpstr>
      <vt:lpstr>G2 DF</vt:lpstr>
      <vt:lpstr>G3 RF</vt:lpstr>
      <vt:lpstr>G3 suppl</vt:lpstr>
      <vt:lpstr>G4 EB</vt:lpstr>
      <vt:lpstr>G5 G6 Inv et Fonds UE</vt:lpstr>
      <vt:lpstr>G7 Inv Fonction</vt:lpstr>
      <vt:lpstr>G8 G9 Soldes</vt:lpstr>
      <vt:lpstr>G10 G11 Délai desendettement</vt:lpstr>
      <vt:lpstr>G12 Cap Dés</vt:lpstr>
      <vt:lpstr>Enc Fusion Régions</vt:lpstr>
      <vt:lpstr>tab Agrégat région</vt:lpstr>
      <vt:lpstr>Tableau 2021</vt:lpstr>
      <vt:lpstr>'Tableau 2021'!Zone_d_impression</vt:lpstr>
    </vt:vector>
  </TitlesOfParts>
  <Company>MININT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NIEL Xavier</dc:creator>
  <cp:lastModifiedBy>NIEL Xavier</cp:lastModifiedBy>
  <cp:lastPrinted>2021-08-11T09:51:20Z</cp:lastPrinted>
  <dcterms:created xsi:type="dcterms:W3CDTF">2019-05-23T12:57:49Z</dcterms:created>
  <dcterms:modified xsi:type="dcterms:W3CDTF">2021-08-26T13:10:21Z</dcterms:modified>
</cp:coreProperties>
</file>