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Colloc\2021\Fichiers mis en forme\Chapitre_4_Comptes\"/>
    </mc:Choice>
  </mc:AlternateContent>
  <bookViews>
    <workbookView xWindow="50" yWindow="20" windowWidth="13680" windowHeight="11750" tabRatio="876" activeTab="1"/>
  </bookViews>
  <sheets>
    <sheet name="4" sheetId="3" r:id="rId1"/>
    <sheet name="4.1 Ens" sheetId="4" r:id="rId2"/>
    <sheet name="4.2 Com" sheetId="5" r:id="rId3"/>
    <sheet name="4.2a" sheetId="14" r:id="rId4"/>
    <sheet name="4.2b" sheetId="15" r:id="rId5"/>
    <sheet name="4.3 GFP" sheetId="6" r:id="rId6"/>
    <sheet name="4.4 Sec Co" sheetId="7" r:id="rId7"/>
    <sheet name="4.5 Dept" sheetId="8" r:id="rId8"/>
    <sheet name="4.6 Reg" sheetId="9" r:id="rId9"/>
    <sheet name="4.7a" sheetId="13" r:id="rId10"/>
    <sheet name="4.7a_2019" sheetId="24" r:id="rId11"/>
    <sheet name="4.7b" sheetId="17" r:id="rId12"/>
    <sheet name="4.7b_2019" sheetId="25" r:id="rId13"/>
    <sheet name="4.7c" sheetId="16" r:id="rId14"/>
    <sheet name="4.7c_2019" sheetId="26" r:id="rId15"/>
    <sheet name="4.8" sheetId="10" r:id="rId16"/>
    <sheet name="4.8_2019" sheetId="23" r:id="rId17"/>
    <sheet name="4.9 Synd" sheetId="19" r:id="rId18"/>
    <sheet name="4.10 Ens+Synd" sheetId="22" r:id="rId19"/>
    <sheet name="4.11 BA" sheetId="20" r:id="rId20"/>
    <sheet name="4.12 Consol" sheetId="21" r:id="rId21"/>
    <sheet name="4.13a Fonc Comm" sheetId="29" r:id="rId22"/>
    <sheet name="4.13b Fonc GFP" sheetId="28" r:id="rId23"/>
    <sheet name="4.13c Fonc Dept" sheetId="31" r:id="rId24"/>
    <sheet name="4.13d Fonc Reg" sheetId="30" r:id="rId25"/>
    <sheet name="4.13e Fonc BA Synd" sheetId="32" r:id="rId26"/>
    <sheet name="Définitions" sheetId="18" r:id="rId27"/>
    <sheet name="Pour 1.2" sheetId="27" r:id="rId28"/>
  </sheets>
  <definedNames>
    <definedName name="_BQ4.1" hidden="1">#REF!</definedName>
    <definedName name="RATIOS_STRATES">#REF!</definedName>
    <definedName name="_xlnm.Print_Area" localSheetId="0">'4'!$A$1:$K$61</definedName>
    <definedName name="_xlnm.Print_Area" localSheetId="1">'4.1 Ens'!$A$1:$H$51</definedName>
    <definedName name="_xlnm.Print_Area" localSheetId="18">'4.10 Ens+Synd'!$A$1:$H$51</definedName>
    <definedName name="_xlnm.Print_Area" localSheetId="19">'4.11 BA'!$A$1:$H$44</definedName>
    <definedName name="_xlnm.Print_Area" localSheetId="20">'4.12 Consol'!$A$1:$H$44</definedName>
    <definedName name="_xlnm.Print_Area" localSheetId="21">'4.13a Fonc Comm'!$A$1:$F$69</definedName>
    <definedName name="_xlnm.Print_Area" localSheetId="22">'4.13b Fonc GFP'!$A$1:$F$69</definedName>
    <definedName name="_xlnm.Print_Area" localSheetId="23">'4.13c Fonc Dept'!$A$1:$F$57</definedName>
    <definedName name="_xlnm.Print_Area" localSheetId="24">'4.13d Fonc Reg'!$A$1:$F$52</definedName>
    <definedName name="_xlnm.Print_Area" localSheetId="25">'4.13e Fonc BA Synd'!$A$1:$F$44</definedName>
    <definedName name="_xlnm.Print_Area" localSheetId="2">'4.2 Com'!$A$1:$H$51</definedName>
    <definedName name="_xlnm.Print_Area" localSheetId="3">'4.2a'!$A$1:$H$51</definedName>
    <definedName name="_xlnm.Print_Area" localSheetId="4">'4.2b'!$A$1:$H$52</definedName>
    <definedName name="_xlnm.Print_Area" localSheetId="5">'4.3 GFP'!$A$1:$H$50</definedName>
    <definedName name="_xlnm.Print_Area" localSheetId="6">'4.4 Sec Co'!$A$1:$H$51</definedName>
    <definedName name="_xlnm.Print_Area" localSheetId="7">'4.5 Dept'!$A$1:$H$56</definedName>
    <definedName name="_xlnm.Print_Area" localSheetId="8">'4.6 Reg'!$A$1:$H$53</definedName>
    <definedName name="_xlnm.Print_Area" localSheetId="9">'4.7a'!$A$1:$L$58</definedName>
    <definedName name="_xlnm.Print_Area" localSheetId="10">'4.7a_2019'!$A$1:$L$58</definedName>
    <definedName name="_xlnm.Print_Area" localSheetId="11">'4.7b'!$A$1:$M$46</definedName>
    <definedName name="_xlnm.Print_Area" localSheetId="12">'4.7b_2019'!$A$1:$M$46</definedName>
    <definedName name="_xlnm.Print_Area" localSheetId="13">'4.7c'!$A$1:$L$53</definedName>
    <definedName name="_xlnm.Print_Area" localSheetId="14">'4.7c_2019'!$A$1:$L$53</definedName>
    <definedName name="_xlnm.Print_Area" localSheetId="15">'4.8'!$A$1:$L$58</definedName>
    <definedName name="_xlnm.Print_Area" localSheetId="16">'4.8_2019'!$A$1:$L$48</definedName>
    <definedName name="_xlnm.Print_Area" localSheetId="17">'4.9 Synd'!$A$1:$H$50</definedName>
    <definedName name="_xlnm.Print_Area" localSheetId="26">Définitions!$A$1:$I$33</definedName>
  </definedNames>
  <calcPr calcId="152511"/>
</workbook>
</file>

<file path=xl/calcChain.xml><?xml version="1.0" encoding="utf-8"?>
<calcChain xmlns="http://schemas.openxmlformats.org/spreadsheetml/2006/main">
  <c r="D67" i="29" l="1"/>
  <c r="E67" i="29" s="1"/>
  <c r="C67" i="29"/>
  <c r="B67" i="29"/>
  <c r="E66" i="29"/>
  <c r="E65" i="29"/>
  <c r="E64" i="29"/>
  <c r="E63" i="29"/>
  <c r="E61" i="29"/>
  <c r="E60" i="29"/>
  <c r="E59" i="29"/>
  <c r="E58" i="29"/>
  <c r="E57" i="29"/>
  <c r="E56" i="29"/>
  <c r="E55" i="29"/>
  <c r="E53" i="29"/>
  <c r="E52" i="29"/>
  <c r="E51" i="29"/>
  <c r="E50" i="29"/>
  <c r="E49" i="29"/>
  <c r="E48" i="29"/>
  <c r="E47"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 r="E67" i="28"/>
  <c r="D67" i="28"/>
  <c r="C67" i="28"/>
  <c r="B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E8" i="28"/>
  <c r="E7" i="28"/>
  <c r="E46" i="29" l="1"/>
  <c r="E54" i="29"/>
  <c r="E62" i="29"/>
  <c r="B34" i="25"/>
  <c r="B25" i="25"/>
  <c r="B15" i="25"/>
  <c r="B7" i="25"/>
  <c r="F20" i="27" l="1"/>
  <c r="F18" i="27"/>
  <c r="F17" i="27"/>
  <c r="F15" i="27"/>
  <c r="F14" i="27"/>
  <c r="F12" i="27"/>
  <c r="F11" i="27"/>
  <c r="F9" i="27"/>
  <c r="F8" i="27"/>
  <c r="F6" i="27"/>
  <c r="F5" i="27"/>
  <c r="E20" i="27"/>
  <c r="E18" i="27"/>
  <c r="E17" i="27"/>
  <c r="E15" i="27"/>
  <c r="E14" i="27"/>
  <c r="E12" i="27"/>
  <c r="E11" i="27"/>
  <c r="E9" i="27"/>
  <c r="E8" i="27"/>
  <c r="E6" i="27"/>
  <c r="E5" i="27"/>
  <c r="D20" i="27"/>
  <c r="D18" i="27"/>
  <c r="D17" i="27"/>
  <c r="D15" i="27"/>
  <c r="D14" i="27"/>
  <c r="D12" i="27"/>
  <c r="D11" i="27"/>
  <c r="D9" i="27"/>
  <c r="D8" i="27"/>
  <c r="D6" i="27"/>
  <c r="D5" i="27"/>
  <c r="C20" i="27"/>
  <c r="C18" i="27"/>
  <c r="C17" i="27"/>
  <c r="C15" i="27"/>
  <c r="C14" i="27"/>
  <c r="C12" i="27"/>
  <c r="C11" i="27"/>
  <c r="C9" i="27"/>
  <c r="C8" i="27"/>
  <c r="C6" i="27"/>
  <c r="C5" i="27"/>
  <c r="A15" i="23" l="1"/>
  <c r="A46" i="23" s="1"/>
  <c r="A15" i="26"/>
  <c r="A51" i="26" s="1"/>
  <c r="A44" i="25"/>
  <c r="A56" i="24"/>
  <c r="A36" i="24"/>
  <c r="A32" i="24"/>
  <c r="A27" i="26" l="1"/>
  <c r="A32" i="13" l="1"/>
  <c r="A15" i="10"/>
  <c r="A46" i="10" s="1"/>
  <c r="A15" i="16"/>
  <c r="A27" i="16" s="1"/>
  <c r="A44" i="17"/>
  <c r="A51" i="16" l="1"/>
  <c r="A56" i="13"/>
  <c r="A36" i="13"/>
</calcChain>
</file>

<file path=xl/sharedStrings.xml><?xml version="1.0" encoding="utf-8"?>
<sst xmlns="http://schemas.openxmlformats.org/spreadsheetml/2006/main" count="1852" uniqueCount="563">
  <si>
    <t>Les montants sont calculés hors gestion active de la dette.</t>
  </si>
  <si>
    <t xml:space="preserve"> </t>
  </si>
  <si>
    <t>4.8    Les ratios financiers obligatoires des départements et des régions</t>
  </si>
  <si>
    <t>Ratio 1</t>
  </si>
  <si>
    <t>Ratio 2</t>
  </si>
  <si>
    <t>Ratio 3</t>
  </si>
  <si>
    <t>Ratio 4</t>
  </si>
  <si>
    <t>Ratio 5</t>
  </si>
  <si>
    <t>Ratio 6</t>
  </si>
  <si>
    <t>Ratio 7</t>
  </si>
  <si>
    <t>Ratio 9</t>
  </si>
  <si>
    <t>Ratio 10</t>
  </si>
  <si>
    <t>Ratio 11</t>
  </si>
  <si>
    <t>France</t>
  </si>
  <si>
    <t xml:space="preserve">    Moins de 250 000 hab.</t>
  </si>
  <si>
    <t>Hors gestion active de la dette.</t>
  </si>
  <si>
    <t>Bretagne</t>
  </si>
  <si>
    <t>Corse</t>
  </si>
  <si>
    <t>Provence-Alpes-Côte d'Azur</t>
  </si>
  <si>
    <t>Ile-de-France</t>
  </si>
  <si>
    <t>Guadeloupe</t>
  </si>
  <si>
    <t>Guyane</t>
  </si>
  <si>
    <t>Martinique</t>
  </si>
  <si>
    <t xml:space="preserve">Champ : France hors Mayotte. </t>
  </si>
  <si>
    <t xml:space="preserve">    Moins de 3 500 hab.</t>
  </si>
  <si>
    <t xml:space="preserve">    Moins de 10 000 hab.</t>
  </si>
  <si>
    <t>Communautés de communes à FPU</t>
  </si>
  <si>
    <t>Communautés de communes à FA</t>
  </si>
  <si>
    <t>Ratio 2 bis</t>
  </si>
  <si>
    <t>(en milliards d'euros)</t>
  </si>
  <si>
    <t xml:space="preserve">France </t>
  </si>
  <si>
    <t>DÉPENSES DE FONCTIONNEMENT (1)</t>
  </si>
  <si>
    <t>Achats et charges externes</t>
  </si>
  <si>
    <t>Frais de personnel</t>
  </si>
  <si>
    <t>Charges financières</t>
  </si>
  <si>
    <t>Dépenses d'intervention</t>
  </si>
  <si>
    <t>Autres dépenses de fonctionnement</t>
  </si>
  <si>
    <t>RECETTES DE FONCTIONNEMENT (2)</t>
  </si>
  <si>
    <t>Impôts et taxes</t>
  </si>
  <si>
    <t>Concours de l'État</t>
  </si>
  <si>
    <t>Subventions reçues et participations</t>
  </si>
  <si>
    <t>Autres recettes de fonctionnement</t>
  </si>
  <si>
    <t>Épargne brute (3) = (2)-(1)</t>
  </si>
  <si>
    <t>Dépenses d'équipement</t>
  </si>
  <si>
    <t>Autres depenses d'investissement</t>
  </si>
  <si>
    <t>RECETTES D'INVESTISSEMENT hors emprunts (5)</t>
  </si>
  <si>
    <t>FCTVA</t>
  </si>
  <si>
    <t>Dotations et Subventions d'équipement</t>
  </si>
  <si>
    <t>Autres recettes d'investissement</t>
  </si>
  <si>
    <t>RECETTES TOTALES hors emprunts (7) = (2)+(5)</t>
  </si>
  <si>
    <t>Capacité ou besoin de financement = (7)-(6)</t>
  </si>
  <si>
    <t>Remboursements de dette (8)</t>
  </si>
  <si>
    <t>Emprunts (9)</t>
  </si>
  <si>
    <t>DÉPENSES TOTALES (10)=(6)+(8)</t>
  </si>
  <si>
    <t>RECETTES TOTALES (11)=(7)+(9)</t>
  </si>
  <si>
    <t>Variation du fonds de roulement = (11)-(10)</t>
  </si>
  <si>
    <t>Flux net de dette = (9)-(8)</t>
  </si>
  <si>
    <t>Ratios</t>
  </si>
  <si>
    <t xml:space="preserve">Taux d'épargne nette = [(3)-(8)] / (2) </t>
  </si>
  <si>
    <t>Taux d'épargne brute = (3) / (2)</t>
  </si>
  <si>
    <t>Taux d'endettement = (12) / (2)</t>
  </si>
  <si>
    <t>Ventes de biens et services</t>
  </si>
  <si>
    <t>(TICPE)</t>
  </si>
  <si>
    <t>(TSCA)</t>
  </si>
  <si>
    <t>Autres dépenses d'investissement</t>
  </si>
  <si>
    <t>Flux net de dette =(9)-(8)</t>
  </si>
  <si>
    <t>Dotations et subventions d'investissement</t>
  </si>
  <si>
    <t>Données non consolidées entre les différents niveaux de collectivités, sauf reversements fiscaux.</t>
  </si>
  <si>
    <t>France métropolitaine hors Paris</t>
  </si>
  <si>
    <t>France métropolitaine y compris Paris</t>
  </si>
  <si>
    <t>%</t>
  </si>
  <si>
    <r>
      <t>Les comptes des communes de moins de 10.000 habitants</t>
    </r>
    <r>
      <rPr>
        <sz val="12"/>
        <rFont val="Arial"/>
        <family val="2"/>
      </rPr>
      <t xml:space="preserve"> - Opérations réelles</t>
    </r>
  </si>
  <si>
    <t>- Autres impôts et taxes</t>
  </si>
  <si>
    <t>- Impôts locaux</t>
  </si>
  <si>
    <t>- Autres dotations</t>
  </si>
  <si>
    <t>- Péréquations et compensations fiscales</t>
  </si>
  <si>
    <t>(dont : fiscalité reversée)</t>
  </si>
  <si>
    <t>France métropolitaine</t>
  </si>
  <si>
    <t>Outre-mer</t>
  </si>
  <si>
    <t>Régions d'outre-mer (ROM)</t>
  </si>
  <si>
    <t>Communes en France métropolitaine</t>
  </si>
  <si>
    <t>- Dotations globales de fonctionnement (DGF)</t>
  </si>
  <si>
    <t>Subventions d'équipement versées</t>
  </si>
  <si>
    <t>Épargne nette = (3)-(8)</t>
  </si>
  <si>
    <t>(Dont : DMTO)</t>
  </si>
  <si>
    <t>&lt; 100 h</t>
  </si>
  <si>
    <t>100 à 200 h</t>
  </si>
  <si>
    <t>200 à 500 h</t>
  </si>
  <si>
    <t>500 à 2 000 h</t>
  </si>
  <si>
    <t>2 000 à 3 500 h</t>
  </si>
  <si>
    <t>3 500 à 5 000 h</t>
  </si>
  <si>
    <t>5 000 à 10 000 h</t>
  </si>
  <si>
    <t>10 000 à 20 000 h</t>
  </si>
  <si>
    <t>20 000 à 50 000 h</t>
  </si>
  <si>
    <t>50 000 à 100 000 h</t>
  </si>
  <si>
    <t xml:space="preserve">    Moins de 100 hab.</t>
  </si>
  <si>
    <t xml:space="preserve">en €/hab. </t>
  </si>
  <si>
    <t>4.7a   Les ratios financiers obligatoires du secteur communal</t>
  </si>
  <si>
    <t>Outre-Mer</t>
  </si>
  <si>
    <t>en %</t>
  </si>
  <si>
    <t>4.7b   Les ratios financiers obligatoires du secteur communal</t>
  </si>
  <si>
    <t>100 000 à 300 000 h</t>
  </si>
  <si>
    <r>
      <t>Métropoles et Communautés urbaines</t>
    </r>
    <r>
      <rPr>
        <vertAlign val="superscript"/>
        <sz val="11"/>
        <rFont val="Arial"/>
        <family val="2"/>
      </rPr>
      <t xml:space="preserve"> (a)</t>
    </r>
  </si>
  <si>
    <r>
      <t>Groupements de communes à fiscalité propre</t>
    </r>
    <r>
      <rPr>
        <vertAlign val="superscript"/>
        <sz val="11"/>
        <rFont val="Arial"/>
        <family val="2"/>
      </rPr>
      <t>(a)</t>
    </r>
    <r>
      <rPr>
        <sz val="10"/>
        <rFont val="Arial"/>
        <family val="2"/>
      </rPr>
      <t xml:space="preserve"> (France) :</t>
    </r>
  </si>
  <si>
    <t>4.7c   Les ratios financiers obligatoires du secteur communal</t>
  </si>
  <si>
    <t>€/h DGF</t>
  </si>
  <si>
    <t>(France métropolitaine)</t>
  </si>
  <si>
    <t>€ / h</t>
  </si>
  <si>
    <t>CHAPITRE</t>
  </si>
  <si>
    <t xml:space="preserve">LES FINANCES </t>
  </si>
  <si>
    <t>DES COLLECTIVITES</t>
  </si>
  <si>
    <t>LOCALES</t>
  </si>
  <si>
    <r>
      <t>4-8</t>
    </r>
    <r>
      <rPr>
        <sz val="12"/>
        <rFont val="Arial"/>
        <family val="2"/>
      </rPr>
      <t xml:space="preserve"> Les ratios financiers obligatoires des départements et des régions</t>
    </r>
  </si>
  <si>
    <r>
      <t>4-7a</t>
    </r>
    <r>
      <rPr>
        <sz val="12"/>
        <rFont val="Arial"/>
        <family val="2"/>
      </rPr>
      <t xml:space="preserve"> Les ratios financiers obligatoires du secteur communal : les communes</t>
    </r>
  </si>
  <si>
    <r>
      <t xml:space="preserve">4-7b </t>
    </r>
    <r>
      <rPr>
        <sz val="12"/>
        <rFont val="Arial"/>
        <family val="2"/>
      </rPr>
      <t>Les ratios financiers obligatoires du secteur communal : les communes, selon leur type</t>
    </r>
  </si>
  <si>
    <r>
      <t xml:space="preserve">4-7c </t>
    </r>
    <r>
      <rPr>
        <sz val="12"/>
        <rFont val="Arial"/>
        <family val="2"/>
      </rPr>
      <t>Les ratios financiers obligatoires du secteur communal : les groupements de communes à fiscalité propre</t>
    </r>
  </si>
  <si>
    <t>DÉPENSES TOTALES hors remboursements (6) = (1)+(4)</t>
  </si>
  <si>
    <t>DÉPENSES D'INVESTISSEMENT hors remboursements (4)</t>
  </si>
  <si>
    <t>&gt;=100 000 h hors Paris</t>
  </si>
  <si>
    <t>200 à 500 hab.</t>
  </si>
  <si>
    <t>500 à 2000 hab.</t>
  </si>
  <si>
    <t>2000 à 3500 hab.</t>
  </si>
  <si>
    <t>3500 à 10 000 hab.</t>
  </si>
  <si>
    <t>10 000 à 20 000 hab.</t>
  </si>
  <si>
    <t>10 000 à 50 000 hab.</t>
  </si>
  <si>
    <t>20 000 à 50 000 hab.</t>
  </si>
  <si>
    <t>50 000 à 100 000 hab.</t>
  </si>
  <si>
    <t>100 000 à 300 000 hab.</t>
  </si>
  <si>
    <t xml:space="preserve">    250 000 à 500 000 hab.</t>
  </si>
  <si>
    <t xml:space="preserve">    500 000 à 1 000 000 hab.</t>
  </si>
  <si>
    <t xml:space="preserve">    100 à 200 hab.</t>
  </si>
  <si>
    <t xml:space="preserve">    200 à 500 hab.</t>
  </si>
  <si>
    <t xml:space="preserve">    500 à 2 000 hab.</t>
  </si>
  <si>
    <t xml:space="preserve">    2 000 à 3 500 hab.</t>
  </si>
  <si>
    <t xml:space="preserve">    3 500 à 5 000 hab.</t>
  </si>
  <si>
    <t xml:space="preserve">    5 000 à 10 000 hab.</t>
  </si>
  <si>
    <t xml:space="preserve">    10 000 à 20 000 hab.</t>
  </si>
  <si>
    <t xml:space="preserve">    20 000 à 50 000 hab.</t>
  </si>
  <si>
    <t xml:space="preserve">    50 000 à 100 000 hab.</t>
  </si>
  <si>
    <t xml:space="preserve">    3 500 à 10 000 hab.</t>
  </si>
  <si>
    <t>Nombre de</t>
  </si>
  <si>
    <t>communes</t>
  </si>
  <si>
    <t>- dont : Cartes grises</t>
  </si>
  <si>
    <t>- dont : TICPE</t>
  </si>
  <si>
    <t>Auvergne-Rhône-Alpes</t>
  </si>
  <si>
    <t>Bourgogne-Franche-Comté</t>
  </si>
  <si>
    <t>Centre-Val de Loire</t>
  </si>
  <si>
    <t>Grand Est</t>
  </si>
  <si>
    <t>Hauts-de-France</t>
  </si>
  <si>
    <t>Normandie</t>
  </si>
  <si>
    <t>Nouvelle-Aquitaine</t>
  </si>
  <si>
    <t>Occitanie</t>
  </si>
  <si>
    <t xml:space="preserve">Communautés d'agglomération </t>
  </si>
  <si>
    <r>
      <t>Dette au 31 décembre (12)</t>
    </r>
    <r>
      <rPr>
        <b/>
        <vertAlign val="superscript"/>
        <sz val="11"/>
        <rFont val="Arial"/>
        <family val="2"/>
      </rPr>
      <t xml:space="preserve"> (b)</t>
    </r>
  </si>
  <si>
    <t>(b) La dette de l'année N n'est pas exactement égale à la dette de l'année N-1 augmentée du flux net de dette de l'année N, du fait de certaines différences conceptuelles entre le stock et les flux reportés ici.</t>
  </si>
  <si>
    <t>(a) Hors métropole de Lyon, mais y compris métropole du grand Paris (MGP) et établissements publics territoriaux (EPT) de la MGP.</t>
  </si>
  <si>
    <t>(a) Y compris métropole de Lyon, métropole du grand Paris (MGP) et établissements publics territoriaux (EPT) de la MGP.</t>
  </si>
  <si>
    <t>Champ : France métropolitaine.</t>
  </si>
  <si>
    <r>
      <t>Les comptes des communes de 10.000 habitants ou plus</t>
    </r>
    <r>
      <rPr>
        <sz val="12"/>
        <rFont val="Arial"/>
        <family val="2"/>
      </rPr>
      <t xml:space="preserve"> - Opérations réelles</t>
    </r>
  </si>
  <si>
    <t xml:space="preserve">    10 000 hab. ou plus hors Paris</t>
  </si>
  <si>
    <t xml:space="preserve">    100 000 hab. ou plus hors Paris</t>
  </si>
  <si>
    <t>50 000 hab. ou plus</t>
  </si>
  <si>
    <t>20 000 hab. ou plus</t>
  </si>
  <si>
    <r>
      <t>300 000 hab. ou plus</t>
    </r>
    <r>
      <rPr>
        <vertAlign val="superscript"/>
        <sz val="11"/>
        <rFont val="Arial"/>
        <family val="2"/>
      </rPr>
      <t xml:space="preserve"> (a)</t>
    </r>
  </si>
  <si>
    <t>300 000 h ou plus</t>
  </si>
  <si>
    <t>(a) Y compris les établissements publics territoriaux (EPT) de la métropole du grand Paris (MGP).</t>
  </si>
  <si>
    <t>2018 / 2017</t>
  </si>
  <si>
    <r>
      <t>Dette au 31 décembre (12)</t>
    </r>
    <r>
      <rPr>
        <b/>
        <vertAlign val="superscript"/>
        <sz val="11"/>
        <rFont val="Arial"/>
        <family val="2"/>
      </rPr>
      <t xml:space="preserve"> (a)</t>
    </r>
  </si>
  <si>
    <t>(a) La dette de l'année N n'est pas exactement égale à la dette de l'année N-1 augmentée du flux net de dette de l'année N, du fait de certaines différences conceptuelles entre le stock et les flux reportés ici.</t>
  </si>
  <si>
    <t>Moins de 15 000 hab.</t>
  </si>
  <si>
    <t>15 000 à 30 000 hab.</t>
  </si>
  <si>
    <t>30 000 à 50 000 hab.</t>
  </si>
  <si>
    <t>&lt; 15 000 h</t>
  </si>
  <si>
    <t>15 000 à 30 000 h</t>
  </si>
  <si>
    <t>30 000 à 50 000 h</t>
  </si>
  <si>
    <t>Présentation - Définitions</t>
  </si>
  <si>
    <t>Valeurs provisoires</t>
  </si>
  <si>
    <t>2019 / 2018</t>
  </si>
  <si>
    <r>
      <t xml:space="preserve">2019 / 2018 
à champ constant </t>
    </r>
    <r>
      <rPr>
        <b/>
        <vertAlign val="superscript"/>
        <sz val="11"/>
        <rFont val="Arial"/>
        <family val="2"/>
      </rPr>
      <t>(b)</t>
    </r>
  </si>
  <si>
    <t>(b) Évolution calculée à champ constant, c'est-à-dire hors Paris.</t>
  </si>
  <si>
    <t>(a) Hors collectivités territoriales uniques (CTU) de Martinique et Guyane à partir de 2016 et de Corse à partir de 2018.</t>
  </si>
  <si>
    <t>Nomenclatures M14 et M14A</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</si>
  <si>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</si>
  <si>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</si>
  <si>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</si>
  <si>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</si>
  <si>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</si>
  <si>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</si>
  <si>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</si>
  <si>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</si>
  <si>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</si>
  <si>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</si>
  <si>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</si>
  <si>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</si>
  <si>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débit net des comptes 60, 61, 62 (sauf 621)</t>
  </si>
  <si>
    <t>débit net des comptes 621, 631, 633, 64</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</si>
  <si>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</si>
  <si>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</si>
  <si>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</si>
  <si>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</si>
  <si>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</si>
  <si>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</si>
  <si>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</si>
  <si>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</si>
  <si>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</si>
  <si>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</si>
  <si>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</si>
  <si>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</si>
  <si>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</si>
  <si>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</si>
  <si>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</si>
  <si>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</si>
  <si>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</si>
  <si>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</si>
  <si>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</si>
  <si>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</si>
  <si>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crédit net du compte 70</t>
  </si>
  <si>
    <t>crédit net du compte 73</t>
  </si>
  <si>
    <t>sans objet (pas de comptes 73)</t>
  </si>
  <si>
    <t>sans objet</t>
  </si>
  <si>
    <t>dont : Impôts locaux</t>
  </si>
  <si>
    <t>dont : crédit net des comptes 731 et 7391</t>
  </si>
  <si>
    <t>dont : Fiscalité directe reversée du bloc communal (rmoindre recette pour les GFP, recette pour les communes)</t>
  </si>
  <si>
    <t>: Autres impôts et taxes</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</si>
  <si>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</si>
  <si>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</si>
  <si>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</si>
  <si>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</si>
  <si>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</si>
  <si>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</si>
  <si>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</si>
  <si>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</si>
  <si>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</si>
  <si>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</si>
  <si>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</si>
  <si>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</si>
  <si>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</si>
  <si>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</si>
  <si>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</si>
  <si>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</si>
  <si>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</si>
  <si>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</si>
  <si>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</si>
  <si>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</si>
  <si>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</si>
  <si>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</si>
  <si>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</si>
  <si>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</si>
  <si>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</si>
  <si>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</si>
  <si>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</si>
  <si>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</si>
  <si>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</si>
  <si>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</si>
  <si>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</si>
  <si>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</si>
  <si>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</si>
  <si>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</si>
  <si>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</si>
  <si>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</si>
  <si>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</si>
  <si>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</si>
  <si>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</si>
  <si>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</si>
  <si>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</si>
  <si>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</si>
  <si>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</si>
  <si>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</si>
  <si>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</si>
  <si>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</si>
  <si>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crédit du compte 10222</t>
  </si>
  <si>
    <t>Autres dotations et subventions</t>
  </si>
  <si>
    <t xml:space="preserve">crédit des comptes 102 (sauf 10222, 10229, 1027), 13 (sauf 139) </t>
  </si>
  <si>
    <t>Autres recettes</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</si>
  <si>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</si>
  <si>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</si>
  <si>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</si>
  <si>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Dette</t>
  </si>
  <si>
    <t>Dette au 31/12</t>
  </si>
  <si>
    <t>solde créditeur du compte 16 (hors 1688 et 169)</t>
  </si>
  <si>
    <t xml:space="preserve">Remboursements d'emprunts </t>
  </si>
  <si>
    <t>débit du compte 16 (sauf 1645, 1688, 169) - GAD*</t>
  </si>
  <si>
    <t>Emprunts</t>
  </si>
  <si>
    <t>crédit du compte 16 (sauf 1645, 1688, 169) - GAD*</t>
  </si>
  <si>
    <t>* hors refinancements et opérations de gestion de dette</t>
  </si>
  <si>
    <t>2020 / 2019</t>
  </si>
  <si>
    <t>Budgets principaux</t>
  </si>
  <si>
    <t>(a) Types 421 à 424 dans les comptes de gestion, c'est-à-dire y compris les syndicats intercommunaux à vocation multiple (SIVOM), les syndicats intercommuaux à vocation unique (SIVU), les pôles métropolitains et les PETR, mais hors EPT (assimilés à des EPCI à fiscalité propre dans nos statistiques).</t>
  </si>
  <si>
    <t>Source : DGCL. Données DGFiP, comptes de gestion ; budgets principaux. Montants calculés hors gestion active de la dette.</t>
  </si>
  <si>
    <t>Ratios financiers des communes par strate de population en 2020</t>
  </si>
  <si>
    <t>Source : DGCL - Donnée DGFIP, comptes de gestion, budgets principaux - opérations réelles ; INSEE (population totale en 2020 - année de référence 2017).</t>
  </si>
  <si>
    <t>Ratios financiers des communes en 2020 selon le type de communes et leur population</t>
  </si>
  <si>
    <r>
      <t xml:space="preserve">Ratios financiers des groupements de communes à fiscalité propre en 2020 </t>
    </r>
    <r>
      <rPr>
        <b/>
        <vertAlign val="superscript"/>
        <sz val="12"/>
        <rFont val="Arial"/>
        <family val="2"/>
      </rPr>
      <t>(a)</t>
    </r>
  </si>
  <si>
    <t>Ratios financiers R1, R4, R10 et R11 des groupements de communes à fiscalité propre(a) par strate de population en 2020</t>
  </si>
  <si>
    <t>Ratios financiers des conseils départementaux par strate de population en 2020</t>
  </si>
  <si>
    <t>Ratios financiers des conseils régionaux et des collectivités territoriales uniques (CTU) en 2020</t>
  </si>
  <si>
    <t>4.9 Les comptes des syndicats</t>
  </si>
  <si>
    <t>4.2 Les comptes des communes</t>
  </si>
  <si>
    <t>4.2a Les comptes des communes</t>
  </si>
  <si>
    <t>4.2b Les comptes des communes</t>
  </si>
  <si>
    <t>4.3 Les comptes des groupements de communes à fiscalité propre</t>
  </si>
  <si>
    <t>4.4 Les comptes du secteur communal</t>
  </si>
  <si>
    <t>4.6 Les comptes des régions et des collectivités territoriales uniques (CTU)</t>
  </si>
  <si>
    <t>4.1 Les comptes des collectivités territoriales 
et de leurs groupements à fiscalité propre</t>
  </si>
  <si>
    <t>Budgets annexes</t>
  </si>
  <si>
    <t>(a) Non compris les établissements publics locaux.</t>
  </si>
  <si>
    <t>Comptes et niveaux consolidés</t>
  </si>
  <si>
    <r>
      <t xml:space="preserve">4-1 </t>
    </r>
    <r>
      <rPr>
        <sz val="12"/>
        <rFont val="Arial"/>
        <family val="2"/>
      </rPr>
      <t>Les comptes des collectivités territoriales et de leurs groupements à fiscalité propre</t>
    </r>
  </si>
  <si>
    <r>
      <t xml:space="preserve">4-2 </t>
    </r>
    <r>
      <rPr>
        <sz val="12"/>
        <rFont val="Arial"/>
        <family val="2"/>
      </rPr>
      <t>Les comptes des communes</t>
    </r>
  </si>
  <si>
    <r>
      <t xml:space="preserve">4-2a </t>
    </r>
    <r>
      <rPr>
        <sz val="12"/>
        <rFont val="Arial"/>
        <family val="2"/>
      </rPr>
      <t>Les comptes des communes de moins de 10 000 habitants</t>
    </r>
  </si>
  <si>
    <r>
      <t xml:space="preserve">4-2b </t>
    </r>
    <r>
      <rPr>
        <sz val="12"/>
        <rFont val="Arial"/>
        <family val="2"/>
      </rPr>
      <t>Les comptes des communes de 10 000 habitants ou plus</t>
    </r>
  </si>
  <si>
    <r>
      <t xml:space="preserve">4-3 </t>
    </r>
    <r>
      <rPr>
        <sz val="12"/>
        <rFont val="Arial"/>
        <family val="2"/>
      </rPr>
      <t>Les comptes des groupements de communes à fiscalité propre</t>
    </r>
  </si>
  <si>
    <r>
      <t xml:space="preserve">4-4 </t>
    </r>
    <r>
      <rPr>
        <sz val="12"/>
        <rFont val="Arial"/>
        <family val="2"/>
      </rPr>
      <t>Les comptes du secteur communal</t>
    </r>
  </si>
  <si>
    <r>
      <t>4-5</t>
    </r>
    <r>
      <rPr>
        <sz val="12"/>
        <rFont val="Arial"/>
        <family val="2"/>
      </rPr>
      <t xml:space="preserve"> Les comptes des départements</t>
    </r>
  </si>
  <si>
    <r>
      <t>4-6</t>
    </r>
    <r>
      <rPr>
        <sz val="12"/>
        <rFont val="Arial"/>
        <family val="2"/>
      </rPr>
      <t xml:space="preserve"> Les comptes des régions et des collectivités territoriales uniques (CTU)</t>
    </r>
  </si>
  <si>
    <r>
      <t xml:space="preserve">4-9 </t>
    </r>
    <r>
      <rPr>
        <sz val="12"/>
        <rFont val="Arial"/>
        <family val="2"/>
      </rPr>
      <t>Les comptes des syndicats</t>
    </r>
  </si>
  <si>
    <t>(c) Évolution calculée à périmètre constant c'est-à-dire hors Ville de Paris.</t>
  </si>
  <si>
    <t>(c) Évolution calculée à périmètre constant c'est-à-dire hors Corse.</t>
  </si>
  <si>
    <t>(d) Évolution calculée à périmètre constant c'est-à-dire hors Paris.</t>
  </si>
  <si>
    <t>(e) La Ville de Paris, créée en 2019 en lieu et place du département et de la commune de Paris, est considérée comme une commune.</t>
  </si>
  <si>
    <r>
      <t xml:space="preserve">2018 / 2017 
à champ constant </t>
    </r>
    <r>
      <rPr>
        <b/>
        <vertAlign val="superscript"/>
        <sz val="11"/>
        <rFont val="Arial"/>
        <family val="2"/>
      </rPr>
      <t>(c)</t>
    </r>
  </si>
  <si>
    <r>
      <t xml:space="preserve">2019 / 2018 
à champ constant </t>
    </r>
    <r>
      <rPr>
        <b/>
        <vertAlign val="superscript"/>
        <sz val="11"/>
        <rFont val="Arial"/>
        <family val="2"/>
      </rPr>
      <t>(d)</t>
    </r>
  </si>
  <si>
    <r>
      <t xml:space="preserve">2019 </t>
    </r>
    <r>
      <rPr>
        <b/>
        <vertAlign val="superscript"/>
        <sz val="11"/>
        <rFont val="Arial"/>
        <family val="2"/>
      </rPr>
      <t>(e)</t>
    </r>
  </si>
  <si>
    <t>4.5 Les comptes des départements</t>
  </si>
  <si>
    <r>
      <t>Dette au 31 décembre (12)</t>
    </r>
    <r>
      <rPr>
        <b/>
        <vertAlign val="superscript"/>
        <sz val="10"/>
        <rFont val="Arial"/>
        <family val="2"/>
      </rPr>
      <t xml:space="preserve"> (b)</t>
    </r>
  </si>
  <si>
    <t>(a) Y compris collectivités territoriales uniques (CTU) de Martinique et Guyane à partir de 2016 et de Corse à partir de 2018.</t>
  </si>
  <si>
    <t>Délai de désendettement = (12) / (3)</t>
  </si>
  <si>
    <t>Pays-de-la-Loire</t>
  </si>
  <si>
    <t>Régions</t>
  </si>
  <si>
    <t>Total des régions métropolitaines</t>
  </si>
  <si>
    <t>Total régions</t>
  </si>
  <si>
    <t>Collectivités territoriales uniques et de Corse</t>
  </si>
  <si>
    <t xml:space="preserve">    Plus de 1 000 000 habitants</t>
  </si>
  <si>
    <t xml:space="preserve">Champ : France y compris Mayotte. Hors métropole de Lyon et Ville de Paris (comptées avec le secteur communal). </t>
  </si>
  <si>
    <t>4.10 Les comptes des collectivités locales y compris le syndicats</t>
  </si>
  <si>
    <t>4.11 Les budgets annexes</t>
  </si>
  <si>
    <t>4.12 Les comptes consolidés</t>
  </si>
  <si>
    <t>Ratios financiers des conseils départementaux par strate de population en 2019</t>
  </si>
  <si>
    <t>Ratios financiers des conseils régionaux et des collectivités territoriales uniques (CTU) en 2019</t>
  </si>
  <si>
    <t>Ratios financiers des communes par strate de population en 2019</t>
  </si>
  <si>
    <t>En ligne seulement</t>
  </si>
  <si>
    <t>Source : DGCL - Donnée DGFIP, comptes de gestion, budgets principaux - opérations réelles ; INSEE (population totale en 2019 - année de référence 2016).</t>
  </si>
  <si>
    <t>4.7a   Les ratios financiers obligatoires du secteur communal en 2019</t>
  </si>
  <si>
    <t>Ratios financiers des communes en 2019 selon le type de communes et leur population</t>
  </si>
  <si>
    <r>
      <t xml:space="preserve">Ratios financiers des groupements de communes à fiscalité propre en 2019 </t>
    </r>
    <r>
      <rPr>
        <b/>
        <vertAlign val="superscript"/>
        <sz val="12"/>
        <rFont val="Arial"/>
        <family val="2"/>
      </rPr>
      <t>(a)</t>
    </r>
  </si>
  <si>
    <t>Ratios financiers R1, R4, R10 et R11 des groupements de communes à fiscalité propre(a) par strate de population en 2019</t>
  </si>
  <si>
    <t>4.8    Les ratios financiers obligatoires des départements et des régions en 2019</t>
  </si>
  <si>
    <t>4.7c   Les ratios financiers obligatoires du secteur communal en 2019</t>
  </si>
  <si>
    <t>4.7b   Les ratios financiers obligatoires du secteur communal en 2019</t>
  </si>
  <si>
    <r>
      <t>Les comptes des collectivités territoriales et de leurs groupements à fiscalité propre</t>
    </r>
    <r>
      <rPr>
        <b/>
        <vertAlign val="superscript"/>
        <sz val="12"/>
        <rFont val="Arial"/>
        <family val="2"/>
      </rPr>
      <t xml:space="preserve"> (a)</t>
    </r>
    <r>
      <rPr>
        <b/>
        <sz val="12"/>
        <rFont val="Arial"/>
        <family val="2"/>
      </rPr>
      <t xml:space="preserve"> </t>
    </r>
    <r>
      <rPr>
        <sz val="12"/>
        <rFont val="Arial"/>
        <family val="2"/>
      </rPr>
      <t>- Opérations réelles</t>
    </r>
  </si>
  <si>
    <r>
      <t>Les comptes des communes</t>
    </r>
    <r>
      <rPr>
        <sz val="12"/>
        <rFont val="Arial"/>
        <family val="2"/>
      </rPr>
      <t xml:space="preserve"> - Opérations réelles</t>
    </r>
  </si>
  <si>
    <r>
      <t>Les comptes des groupements de communes à fiscalité propre</t>
    </r>
    <r>
      <rPr>
        <b/>
        <vertAlign val="superscript"/>
        <sz val="12"/>
        <rFont val="Arial"/>
        <family val="2"/>
      </rPr>
      <t xml:space="preserve"> (a)</t>
    </r>
    <r>
      <rPr>
        <sz val="12"/>
        <rFont val="Arial"/>
        <family val="2"/>
      </rPr>
      <t xml:space="preserve"> - Opérations réelles</t>
    </r>
  </si>
  <si>
    <r>
      <t>Les comptes des communes et de leurs groupements à fiscalité propre</t>
    </r>
    <r>
      <rPr>
        <b/>
        <vertAlign val="superscript"/>
        <sz val="12"/>
        <rFont val="Arial"/>
        <family val="2"/>
      </rPr>
      <t xml:space="preserve"> (a)</t>
    </r>
    <r>
      <rPr>
        <sz val="12"/>
        <rFont val="Arial"/>
        <family val="2"/>
      </rPr>
      <t xml:space="preserve"> - Opérations réelles</t>
    </r>
  </si>
  <si>
    <r>
      <t>Les comptes des départements</t>
    </r>
    <r>
      <rPr>
        <b/>
        <vertAlign val="superscript"/>
        <sz val="12"/>
        <rFont val="Arial"/>
        <family val="2"/>
      </rPr>
      <t xml:space="preserve"> (a)</t>
    </r>
    <r>
      <rPr>
        <sz val="12"/>
        <rFont val="Arial"/>
        <family val="2"/>
      </rPr>
      <t xml:space="preserve"> - Opérations réelles</t>
    </r>
  </si>
  <si>
    <r>
      <t>Les comptes des régions et des collectivités territoriales uniques (CTU)</t>
    </r>
    <r>
      <rPr>
        <b/>
        <vertAlign val="superscript"/>
        <sz val="12"/>
        <rFont val="Arial"/>
        <family val="2"/>
      </rPr>
      <t xml:space="preserve"> (a)</t>
    </r>
    <r>
      <rPr>
        <sz val="12"/>
        <rFont val="Arial"/>
        <family val="2"/>
      </rPr>
      <t xml:space="preserve"> - Opérations réelles</t>
    </r>
  </si>
  <si>
    <r>
      <t>Les comptes des syndicats</t>
    </r>
    <r>
      <rPr>
        <b/>
        <vertAlign val="superscript"/>
        <sz val="12"/>
        <rFont val="Arial"/>
        <family val="2"/>
      </rPr>
      <t xml:space="preserve"> (a)</t>
    </r>
    <r>
      <rPr>
        <sz val="12"/>
        <rFont val="Arial"/>
        <family val="2"/>
      </rPr>
      <t xml:space="preserve"> - Opérations réelles</t>
    </r>
  </si>
  <si>
    <r>
      <t>Les comptes des collectivités locales y compris syndicats</t>
    </r>
    <r>
      <rPr>
        <b/>
        <vertAlign val="superscript"/>
        <sz val="12"/>
        <rFont val="Arial"/>
        <family val="2"/>
      </rPr>
      <t xml:space="preserve"> (a)</t>
    </r>
    <r>
      <rPr>
        <sz val="12"/>
        <rFont val="Arial"/>
        <family val="2"/>
      </rPr>
      <t xml:space="preserve"> - Opérations réelles</t>
    </r>
  </si>
  <si>
    <r>
      <t>Ensemble des collectivités locales (y compris syndicats)</t>
    </r>
    <r>
      <rPr>
        <b/>
        <vertAlign val="superscript"/>
        <sz val="12"/>
        <rFont val="Arial"/>
        <family val="2"/>
      </rPr>
      <t xml:space="preserve"> (a)</t>
    </r>
    <r>
      <rPr>
        <sz val="12"/>
        <rFont val="Arial"/>
        <family val="2"/>
      </rPr>
      <t xml:space="preserve"> - Opérations réelles</t>
    </r>
  </si>
  <si>
    <r>
      <t>Consolidation de l'ensemble des collectivités (y compris syndicats)</t>
    </r>
    <r>
      <rPr>
        <b/>
        <vertAlign val="superscript"/>
        <sz val="12"/>
        <rFont val="Arial"/>
        <family val="2"/>
      </rPr>
      <t xml:space="preserve"> (a)</t>
    </r>
    <r>
      <rPr>
        <sz val="12"/>
        <rFont val="Arial"/>
        <family val="2"/>
      </rPr>
      <t xml:space="preserve"> - Opérations réelles</t>
    </r>
  </si>
  <si>
    <t>Source : DGCL - Données DGFIP, comptes de gestion ; budgets principaux. Montants en opérations réelles calculés hors gestion active de la dette.</t>
  </si>
  <si>
    <t>Source : DGCL. Données DGFiP, comptes de gestion ; budgets principaux et annexes. Montants consolidés des flux croisés et calculés hors gestion active de la dette.</t>
  </si>
  <si>
    <t xml:space="preserve">Source : DGCL. Données DGFiP, comptes de gestion ; budgets annexes, y compris les EPSM (M22). Montants calculés hors gestion active de la dette, non consolidés entre les différents niveaux de collectivités. </t>
  </si>
  <si>
    <t>(montants en milliards d'euros ; variations à champs constants)</t>
  </si>
  <si>
    <t>(b) Hors Paris.</t>
  </si>
  <si>
    <t>Variations calculées à champ constant, c'est-à-dire sur les communes ayant le même numéro Siren sur deux années consécutives (et qui n'ont donc a priori pas changé significativement de contour). Communes ayant 10 000 habitants ou plus en population totale l'année N pour les variations entre les années N-1 et N.</t>
  </si>
  <si>
    <r>
      <t xml:space="preserve">2019 / 2018 </t>
    </r>
    <r>
      <rPr>
        <b/>
        <vertAlign val="superscript"/>
        <sz val="10"/>
        <color theme="1"/>
        <rFont val="Arial"/>
        <family val="2"/>
      </rPr>
      <t>(c)</t>
    </r>
  </si>
  <si>
    <t>2020 / 
2019</t>
  </si>
  <si>
    <t>2018 / 
2017</t>
  </si>
  <si>
    <t>Communes touristiques et 
de montagne</t>
  </si>
  <si>
    <t>Communes touristiques 
hors montagne</t>
  </si>
  <si>
    <t>Communes de montagne 
non touristiques</t>
  </si>
  <si>
    <t>Communes 
ni touristiques, 
ni de montagne</t>
  </si>
  <si>
    <r>
      <t>Groupements de communes à fiscalité propre</t>
    </r>
    <r>
      <rPr>
        <b/>
        <vertAlign val="superscript"/>
        <sz val="11"/>
        <rFont val="Arial"/>
        <family val="2"/>
      </rPr>
      <t>(a)</t>
    </r>
    <r>
      <rPr>
        <b/>
        <sz val="10"/>
        <rFont val="Arial"/>
        <family val="2"/>
      </rPr>
      <t xml:space="preserve"> (France)</t>
    </r>
  </si>
  <si>
    <t>2019 / 
2018</t>
  </si>
  <si>
    <t>La Réunion</t>
  </si>
  <si>
    <r>
      <t>Les finances des collectivités locales en 2020</t>
    </r>
    <r>
      <rPr>
        <sz val="10"/>
        <rFont val="Arial"/>
        <family val="2"/>
      </rPr>
      <t xml:space="preserve"> (voir fiches 4-1 à 4-6)</t>
    </r>
  </si>
  <si>
    <t xml:space="preserve">Bloc communal </t>
  </si>
  <si>
    <t>Départements</t>
  </si>
  <si>
    <t>Ensemble</t>
  </si>
  <si>
    <t>Dépenses de fonctionnement</t>
  </si>
  <si>
    <r>
      <t>Niveau</t>
    </r>
    <r>
      <rPr>
        <i/>
        <sz val="10"/>
        <rFont val="Arial"/>
        <family val="2"/>
      </rPr>
      <t xml:space="preserve"> (en milliards d'euros)</t>
    </r>
  </si>
  <si>
    <t>Évolution</t>
  </si>
  <si>
    <t>Recettes de fonctionnement</t>
  </si>
  <si>
    <t>Taux d'épargne brute</t>
  </si>
  <si>
    <t>Niveau (en %)</t>
  </si>
  <si>
    <r>
      <t xml:space="preserve">Dépenses d'investissement </t>
    </r>
    <r>
      <rPr>
        <b/>
        <vertAlign val="superscript"/>
        <sz val="10"/>
        <rFont val="Arial"/>
        <family val="2"/>
      </rPr>
      <t>(a)</t>
    </r>
  </si>
  <si>
    <r>
      <t xml:space="preserve">Recettes d'investissement </t>
    </r>
    <r>
      <rPr>
        <b/>
        <vertAlign val="superscript"/>
        <sz val="10"/>
        <rFont val="Arial"/>
        <family val="2"/>
      </rPr>
      <t>(b)</t>
    </r>
  </si>
  <si>
    <t>Besoin (-) ou capacité (+) de financement</t>
  </si>
  <si>
    <t>(a) Hors remboursement de dette.</t>
  </si>
  <si>
    <t>(b) Hors emprunts.</t>
  </si>
  <si>
    <t>Source : DGCL - Données DGFIP, comptes de gestion - budgets principaux.</t>
  </si>
  <si>
    <t>Régions 
et CTU</t>
  </si>
  <si>
    <t>Nomenclature M57</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</si>
  <si>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</si>
  <si>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</si>
  <si>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7321, 7328, 73921, 73928, 
et 65541 pour les communes de la MGP (moindres recettes) et 74752 pour les EPT de la MGP</t>
  </si>
  <si>
    <t>dont : crédit net des comptes 
7321 (sauf 73214), 7328, 73921 (sauf 739214), 73928</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</si>
  <si>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</si>
  <si>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</si>
  <si>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crédit net des comptes 70, 734, 7353</t>
  </si>
  <si>
    <t>ANNEXE : DEFINITION DES AGRÉGATS COMPTABLES - Opérations réelles - Comptes de gestion 2020</t>
  </si>
  <si>
    <t>Moins de 100 hab.</t>
  </si>
  <si>
    <t>100 à 200 hab.</t>
  </si>
  <si>
    <t>en millions d'euros</t>
  </si>
  <si>
    <t>Investissement
(hors remb.)</t>
  </si>
  <si>
    <t>Total</t>
  </si>
  <si>
    <t>Part dans le budget</t>
  </si>
  <si>
    <t>Services généraux des administrations publiques locales</t>
  </si>
  <si>
    <t>Autres opérations non ventilées</t>
  </si>
  <si>
    <t>Administration générale</t>
  </si>
  <si>
    <t>Conseil, assemblée locale</t>
  </si>
  <si>
    <t>Coopération décentralisée et actions interrégionales, actions européennes et internationales</t>
  </si>
  <si>
    <t>Gestion des fonds européens</t>
  </si>
  <si>
    <t>Sécurité et salubrité publiques</t>
  </si>
  <si>
    <t>Services communs</t>
  </si>
  <si>
    <t>Gendarmerie, police, sécurité, justice</t>
  </si>
  <si>
    <t>Pompiers, incendies et secours</t>
  </si>
  <si>
    <t>Hygiène et salubrité publique</t>
  </si>
  <si>
    <t>Autres services de protection civile</t>
  </si>
  <si>
    <t>Enseignement, formation et apprentissage</t>
  </si>
  <si>
    <t>Enseignement du premier degré</t>
  </si>
  <si>
    <t>Enseignement du second degré</t>
  </si>
  <si>
    <t>Enseignement supérieur, professionnel et continue</t>
  </si>
  <si>
    <t>Hébergement et restauration scolaire</t>
  </si>
  <si>
    <t>Autres services annexes de l'enseignement</t>
  </si>
  <si>
    <t>Culture</t>
  </si>
  <si>
    <t>Expression et action culturelles</t>
  </si>
  <si>
    <t>Conservation et diffusion des patrimoines</t>
  </si>
  <si>
    <t>Sport et jeunesse</t>
  </si>
  <si>
    <t>Sports</t>
  </si>
  <si>
    <t>Jeunesse et loisirs</t>
  </si>
  <si>
    <t>Vie sociale et citoyenne</t>
  </si>
  <si>
    <t>Santé, action sociale et familiale</t>
  </si>
  <si>
    <t>Santé</t>
  </si>
  <si>
    <t>Petite enfance</t>
  </si>
  <si>
    <t>Personnes handicapées</t>
  </si>
  <si>
    <t>Personnes âgées</t>
  </si>
  <si>
    <t>Autre actions sociales et familiales</t>
  </si>
  <si>
    <t>APA</t>
  </si>
  <si>
    <t>RSA-Régularisations du RMI</t>
  </si>
  <si>
    <t>Logement, habitat</t>
  </si>
  <si>
    <t>Environnement, aménagement et services urbains</t>
  </si>
  <si>
    <t>Eau et assainissement</t>
  </si>
  <si>
    <t>Déchets et propreté urbaine</t>
  </si>
  <si>
    <t>Eclairage public</t>
  </si>
  <si>
    <t>Espaces verts urbains</t>
  </si>
  <si>
    <t>Autres aménagements et services urbains divers</t>
  </si>
  <si>
    <t>Transports</t>
  </si>
  <si>
    <t>Transports scolaires</t>
  </si>
  <si>
    <t>Transports (hors scolaire)</t>
  </si>
  <si>
    <t>Voirie et routes</t>
  </si>
  <si>
    <t>Equipement de voirie</t>
  </si>
  <si>
    <t>Infrastructures et services liés aux transports</t>
  </si>
  <si>
    <t>Action économique transversale</t>
  </si>
  <si>
    <t>Interventions économiques</t>
  </si>
  <si>
    <t>Foires et marchés</t>
  </si>
  <si>
    <t>Aides au tourisme</t>
  </si>
  <si>
    <t>Autres aides sectorielles</t>
  </si>
  <si>
    <t>TOTAL</t>
  </si>
  <si>
    <t>Métropoles, communautés urbaines (CU), communautés d'agglomération (CA), communautés de communes (CC) de 10 000 habitants ou plus</t>
  </si>
  <si>
    <t>Évolution 2020/2019</t>
  </si>
  <si>
    <t>n. s.</t>
  </si>
  <si>
    <t>Source : DGCL. Données DGFIP, comptes de gestion ; budgets principaux - opérations réelles.</t>
  </si>
  <si>
    <t>4.13b Ventilation fonctionnelle des dépenses des groupements de communes à fiscalité propre</t>
  </si>
  <si>
    <t>4.13a Ventilation fonctionnelle des dépenses des communes</t>
  </si>
  <si>
    <t xml:space="preserve">Évolution </t>
  </si>
  <si>
    <t>Formation professionnelle et apprentissage</t>
  </si>
  <si>
    <t>dont formation professionnelle</t>
  </si>
  <si>
    <t>dont apprentissage</t>
  </si>
  <si>
    <t>dont formation sanitaire et sociale</t>
  </si>
  <si>
    <t>Enseignement</t>
  </si>
  <si>
    <t>dont lycées publics</t>
  </si>
  <si>
    <t>dont lycées privés</t>
  </si>
  <si>
    <t>dont enseignement supérieur</t>
  </si>
  <si>
    <t>Culture, sports et loisirs</t>
  </si>
  <si>
    <t>Santé et action sociale</t>
  </si>
  <si>
    <t>Aménagement des territoires</t>
  </si>
  <si>
    <t>dont agglomérations et villes moyennes</t>
  </si>
  <si>
    <t xml:space="preserve">dont espace rural et autres espaces de développement </t>
  </si>
  <si>
    <t>dont habitat (logement)</t>
  </si>
  <si>
    <t>Environnement</t>
  </si>
  <si>
    <t>dont politique de l'eau</t>
  </si>
  <si>
    <t>dont politique de l'énergie</t>
  </si>
  <si>
    <t>dont patrimoine naturel</t>
  </si>
  <si>
    <t>dont transport ferroviaire régional de voyageurs</t>
  </si>
  <si>
    <t>dont gares et autres infrastructures ferroviaires</t>
  </si>
  <si>
    <t>dont transports scolaires</t>
  </si>
  <si>
    <t>dont transports interurbains</t>
  </si>
  <si>
    <t>dont transports mixtes</t>
  </si>
  <si>
    <t>dont voirie nationale</t>
  </si>
  <si>
    <t>dont voirie régionale</t>
  </si>
  <si>
    <t>Action économique</t>
  </si>
  <si>
    <t>dont interventions économiques transversales</t>
  </si>
  <si>
    <t>dont recherche et innovation</t>
  </si>
  <si>
    <t>dont agriculture, pêche, agro-alimentaire</t>
  </si>
  <si>
    <t>dont industrie, artisanat, commerce et autres services</t>
  </si>
  <si>
    <t>dont tourisme et thermalisme</t>
  </si>
  <si>
    <t>Source : DGCL. Données DGFIP, comptes de gestion ; budgets principaux.</t>
  </si>
  <si>
    <t>Sécurité</t>
  </si>
  <si>
    <t>dont incendie et secours</t>
  </si>
  <si>
    <t>dont collèges</t>
  </si>
  <si>
    <t>dont autres services périscolaires et annexes</t>
  </si>
  <si>
    <t>Culture, vie sociale, jeunesse, sports et loisirs</t>
  </si>
  <si>
    <t>dont culture</t>
  </si>
  <si>
    <t>dont sport</t>
  </si>
  <si>
    <t>dont jeunesse (action socio-éducative...) et loisirs</t>
  </si>
  <si>
    <t>Prévention médico-sociale</t>
  </si>
  <si>
    <t>dont PMI et planification familiale</t>
  </si>
  <si>
    <t>dont prévention et éducation pour la santé</t>
  </si>
  <si>
    <t>Action sociale (hors RMI, APA et RSA)</t>
  </si>
  <si>
    <t>dont famille et enfance</t>
  </si>
  <si>
    <t>dont personnes handicapées</t>
  </si>
  <si>
    <t>dont personnes âgées</t>
  </si>
  <si>
    <t>dont APA à domicile</t>
  </si>
  <si>
    <t>dont APA versée au bénéficiaire en établissement</t>
  </si>
  <si>
    <t>dont APA versée à l'établissement</t>
  </si>
  <si>
    <t>dont insertion sociale</t>
  </si>
  <si>
    <t>dont insertion professionnelle</t>
  </si>
  <si>
    <t>dont allocations RSA</t>
  </si>
  <si>
    <t>Réseaux et infrastructures</t>
  </si>
  <si>
    <t>dont réseau routier départemental</t>
  </si>
  <si>
    <t>Aménagement et environnement</t>
  </si>
  <si>
    <t>dont aménagement et développement urbain</t>
  </si>
  <si>
    <t>dont logement</t>
  </si>
  <si>
    <t>dont environnement</t>
  </si>
  <si>
    <t>dont transports publics de voyageurs</t>
  </si>
  <si>
    <t>Développement économique</t>
  </si>
  <si>
    <t>dont structures d’animation et de développement économique</t>
  </si>
  <si>
    <t>dont agriculture et pêche</t>
  </si>
  <si>
    <t>dont développement touristique</t>
  </si>
  <si>
    <t>Services généraux (y c. annuité de la dette)</t>
  </si>
  <si>
    <t>Services Généraux (y c. annuité de la dette)</t>
  </si>
  <si>
    <t>RMI et RSA</t>
  </si>
  <si>
    <t>4.13d Ventilation fonctionnelle des dépenses des régions et CTU</t>
  </si>
  <si>
    <t>4.13c Ventilation fonctionnelle des dépenses des départements</t>
  </si>
  <si>
    <t>Communes de 3 500 habitants ou plus</t>
  </si>
  <si>
    <t>dont sports</t>
  </si>
  <si>
    <t>Fonction-nement</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</si>
  <si>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</si>
  <si>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</si>
  <si>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</si>
  <si>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</si>
  <si>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</si>
  <si>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Elle ne reprend pas la ventilation présentée pour les budgets principaux de ces collectivités, fondée sur la nomenclature fonctionnelle des comptes, car les comptes des budgets annexes, comme ceux des syndicats et ceux des EPL, ne sont pas codés selon cette ventilation fonctionnelle.</t>
  </si>
  <si>
    <t>Codes d’activités :  Administration ou activités non ventilées=26, 38, 39, 40 ; Enseignement du 1er degré=03, 23 ; Culture=07 ; Sports=08 ; Tourisme=09, 29,30 ; Santé-social=05, 06, 31, 32, 33, 50, 51 ; Aménagement de zones, ateliers, lotissements=15, 22, 28, 36 ; Eau=01, OA, OE ; Déchets=10 ; Environnement=25 ; Transports=04, 13, 17 ; Énergie=02 ; Autres activités=11, 12, 14 16, 18, 19, 20, 21, 24, 27, 34, 35, 37.</t>
  </si>
  <si>
    <t>Administration ou activités non ventilées</t>
  </si>
  <si>
    <t>Enseignement 1er degré (y compris cantines)</t>
  </si>
  <si>
    <t>Tourisme</t>
  </si>
  <si>
    <t>Santé, action sociale et familiale (y compris BA en M22)</t>
  </si>
  <si>
    <t>Aménagement de Zones, Lotissement, Ateliers</t>
  </si>
  <si>
    <t>Collecte et traitements des déchets</t>
  </si>
  <si>
    <t>Protection et mise valeur de l'environnement</t>
  </si>
  <si>
    <t>Transports (y compris scolaires)</t>
  </si>
  <si>
    <t>Production et distribution d'énergie</t>
  </si>
  <si>
    <t>Autres activités économiques</t>
  </si>
  <si>
    <t>4.13e Ventilation fonctionnelle des dépenses des budgets annexes et des syndicats</t>
  </si>
  <si>
    <r>
      <t>Budgets annexes</t>
    </r>
    <r>
      <rPr>
        <b/>
        <vertAlign val="superscript"/>
        <sz val="12"/>
        <rFont val="Arial"/>
        <family val="2"/>
      </rPr>
      <t xml:space="preserve"> (a)</t>
    </r>
  </si>
  <si>
    <r>
      <t xml:space="preserve">Syndicats </t>
    </r>
    <r>
      <rPr>
        <b/>
        <vertAlign val="superscript"/>
        <sz val="12"/>
        <rFont val="Arial"/>
        <family val="2"/>
      </rPr>
      <t>(a)</t>
    </r>
  </si>
  <si>
    <t>Certaines dépenses ventilées au niveau de la fonction ne sont pas ventilées au niveau des sous-fonctions. Le total est donc parfois légèrement supérieur à la somme des sous-totaux.</t>
  </si>
  <si>
    <r>
      <t xml:space="preserve">4-11 </t>
    </r>
    <r>
      <rPr>
        <sz val="12"/>
        <rFont val="Arial"/>
        <family val="2"/>
      </rPr>
      <t>Les comptes des budgets annexes</t>
    </r>
  </si>
  <si>
    <r>
      <t xml:space="preserve">4-12 </t>
    </r>
    <r>
      <rPr>
        <sz val="12"/>
        <rFont val="Arial"/>
        <family val="2"/>
      </rPr>
      <t>Les comptes consolidés des collectivités locales</t>
    </r>
  </si>
  <si>
    <r>
      <rPr>
        <b/>
        <sz val="12"/>
        <rFont val="Arial"/>
        <family val="2"/>
      </rPr>
      <t>4-13a - 4-13e</t>
    </r>
    <r>
      <rPr>
        <sz val="12"/>
        <rFont val="Arial"/>
        <family val="2"/>
      </rPr>
      <t xml:space="preserve"> Ventilation fonctionnelle des dépenses</t>
    </r>
  </si>
  <si>
    <r>
      <t xml:space="preserve">4-10 </t>
    </r>
    <r>
      <rPr>
        <sz val="12"/>
        <rFont val="Arial"/>
        <family val="2"/>
      </rPr>
      <t>Les comptes des collectivités locales y compris syndicats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</si>
</sst>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43" formatCode="_-* #,##0.00\ _€_-;\-* #,##0.00\ _€_-;_-* &quot;-&quot;??\ _€_-;_-@_-"/>
    <numFmt numFmtId="164" formatCode="0.0%"/>
    <numFmt numFmtId="165" formatCode="\+0.00;\-0.00"/>
    <numFmt numFmtId="166" formatCode="\+0.0%;\-0.0%"/>
    <numFmt numFmtId="167" formatCode="0.0&quot; années&quot;"/>
    <numFmt numFmtId="168" formatCode="\+0.0&quot; pt&quot;;\-0.0&quot; pt&quot;"/>
    <numFmt numFmtId="169" formatCode="0.0&quot; ans&quot;"/>
    <numFmt numFmtId="170" formatCode="\+&quot; &quot;0.0&quot; an&quot;;\-&quot; &quot;0.0&quot; an&quot;"/>
    <numFmt numFmtId="171" formatCode="\+0.0&quot; &quot;%;\-0.0&quot; &quot;%"/>
    <numFmt numFmtId="172" formatCode="0.0"/>
    <numFmt numFmtId="173" formatCode="#,##0.0"/>
    <numFmt numFmtId="174" formatCode="\+0.0;\-0.0"/>
    <numFmt numFmtId="175" formatCode="0.0_ ;\-0.0\ "/>
  </numFmts>
  <fonts count="75" x14ac:knownFonts="1">
    <font>
      <sz val="10"/>
      <name val="Arial"/>
    </font>
    <font>
      <sz val="10"/>
      <name val="Arial"/>
      <family val="2"/>
    </font>
    <font>
      <b/>
      <sz val="14"/>
      <name val="Arial"/>
      <family val="2"/>
    </font>
    <font>
      <b/>
      <sz val="12"/>
      <name val="Arial"/>
      <family val="2"/>
    </font>
    <font>
      <i/>
      <sz val="10"/>
      <name val="Arial"/>
      <family val="2"/>
    </font>
    <font>
      <b/>
      <sz val="10"/>
      <name val="Arial"/>
      <family val="2"/>
    </font>
    <font>
      <sz val="9"/>
      <name val="Arial"/>
      <family val="2"/>
    </font>
    <font>
      <sz val="10"/>
      <name val="Arial"/>
      <family val="2"/>
    </font>
    <font>
      <sz val="8"/>
      <name val="Arial"/>
      <family val="2"/>
    </font>
    <font>
      <sz val="8"/>
      <name val="Arial"/>
      <family val="2"/>
    </font>
    <font>
      <i/>
      <sz val="8"/>
      <name val="Arial"/>
      <family val="2"/>
    </font>
    <font>
      <b/>
      <sz val="9"/>
      <name val="Arial"/>
      <family val="2"/>
    </font>
    <font>
      <i/>
      <sz val="9"/>
      <name val="Arial"/>
      <family val="2"/>
    </font>
    <font>
      <sz val="24"/>
      <name val="Arial"/>
      <family val="2"/>
    </font>
    <font>
      <b/>
      <sz val="24"/>
      <name val="Arial"/>
      <family val="2"/>
    </font>
    <font>
      <sz val="12"/>
      <name val="Arial"/>
      <family val="2"/>
    </font>
    <font>
      <b/>
      <sz val="10"/>
      <name val="Arial"/>
      <family val="2"/>
    </font>
    <font>
      <i/>
      <sz val="10"/>
      <name val="Arial"/>
      <family val="2"/>
    </font>
    <font>
      <sz val="10"/>
      <name val="Arial"/>
      <family val="2"/>
    </font>
    <font>
      <sz val="10"/>
      <name val="Arial"/>
      <family val="2"/>
    </font>
    <font>
      <sz val="14"/>
      <name val="Arial"/>
      <family val="2"/>
    </font>
    <font>
      <i/>
      <sz val="7"/>
      <name val="Bookman Old Style"/>
      <family val="1"/>
    </font>
    <font>
      <sz val="10"/>
      <name val="MS Sans Serif"/>
      <family val="2"/>
    </font>
    <font>
      <sz val="9"/>
      <name val="Calibri"/>
      <family val="2"/>
    </font>
    <font>
      <sz val="8"/>
      <name val="Arial"/>
      <family val="2"/>
    </font>
    <font>
      <vertAlign val="superscript"/>
      <sz val="11"/>
      <name val="Arial"/>
      <family val="2"/>
    </font>
    <font>
      <i/>
      <sz val="11"/>
      <color theme="1"/>
      <name val="Calibri"/>
      <family val="2"/>
      <scheme val="minor"/>
    </font>
    <font>
      <b/>
      <sz val="10"/>
      <color theme="1"/>
      <name val="Arial"/>
      <family val="2"/>
    </font>
    <font>
      <i/>
      <sz val="10"/>
      <color theme="1"/>
      <name val="Arial"/>
      <family val="2"/>
    </font>
    <font>
      <sz val="10"/>
      <color theme="1"/>
      <name val="Arial"/>
      <family val="2"/>
    </font>
    <font>
      <b/>
      <vertAlign val="superscript"/>
      <sz val="12"/>
      <name val="Arial"/>
      <family val="2"/>
    </font>
    <font>
      <b/>
      <sz val="36"/>
      <name val="Arial"/>
      <family val="2"/>
    </font>
    <font>
      <b/>
      <sz val="10"/>
      <color rgb="FFFF0000"/>
      <name val="Arial"/>
      <family val="2"/>
    </font>
    <font>
      <sz val="10"/>
      <color rgb="FFFF0000"/>
      <name val="Arial"/>
      <family val="2"/>
    </font>
    <font>
      <i/>
      <sz val="10"/>
      <color rgb="FFFF0000"/>
      <name val="Arial"/>
      <family val="2"/>
    </font>
    <font>
      <b/>
      <vertAlign val="superscript"/>
      <sz val="11"/>
      <name val="Arial"/>
      <family val="2"/>
    </font>
    <font>
      <sz val="9"/>
      <color rgb="FFFF0000"/>
      <name val="Arial"/>
      <family val="2"/>
    </font>
    <font>
      <i/>
      <sz val="8"/>
      <color rgb="FFFF0000"/>
      <name val="Arial"/>
      <family val="2"/>
    </font>
    <font>
      <sz val="14"/>
      <color rgb="FFFF0000"/>
      <name val="Arial"/>
      <family val="2"/>
    </font>
    <font>
      <sz val="10"/>
      <color rgb="FFFF0000"/>
      <name val="Bookman Old Style"/>
      <family val="1"/>
    </font>
    <font>
      <i/>
      <sz val="9"/>
      <color rgb="FFFF0000"/>
      <name val="Arial"/>
      <family val="2"/>
    </font>
    <font>
      <b/>
      <vertAlign val="superscript"/>
      <sz val="10"/>
      <name val="Arial"/>
      <family val="2"/>
    </font>
    <font>
      <b/>
      <vertAlign val="superscript"/>
      <sz val="10"/>
      <color theme="1"/>
      <name val="Arial"/>
      <family val="2"/>
    </font>
    <font>
      <b/>
      <sz val="12"/>
      <color theme="3" tint="0.39997558519241921"/>
      <name val="Bookman Old Style"/>
      <family val="1"/>
    </font>
    <font>
      <sz val="10"/>
      <name val="Bookman Old Style"/>
      <family val="1"/>
    </font>
    <font>
      <b/>
      <sz val="10"/>
      <color theme="3" tint="0.39997558519241921"/>
      <name val="Bookman Old Style"/>
      <family val="1"/>
    </font>
    <font>
      <b/>
      <sz val="10"/>
      <name val="Bookman Old Style"/>
      <family val="1"/>
    </font>
    <font>
      <i/>
      <sz val="10"/>
      <name val="Bookman Old Style"/>
      <family val="1"/>
    </font>
    <font>
      <sz val="9"/>
      <name val="Bookman Old Style"/>
      <family val="1"/>
    </font>
    <font>
      <sz val="11"/>
      <color theme="1"/>
      <name val="Arial"/>
      <family val="2"/>
    </font>
    <font>
      <sz val="11"/>
      <name val="Calibri"/>
      <family val="2"/>
      <scheme val="minor"/>
    </font>
    <font>
      <sz val="10"/>
      <name val="Arial"/>
      <family val="2"/>
    </font>
    <font>
      <b/>
      <sz val="11"/>
      <color theme="1"/>
      <name val="Calibri"/>
      <family val="2"/>
      <scheme val="minor"/>
    </font>
    <font>
      <b/>
      <sz val="11"/>
      <name val="Arial"/>
      <family val="2"/>
    </font>
    <font>
      <b/>
      <sz val="11"/>
      <name val="Calibri"/>
      <family val="2"/>
      <scheme val="minor"/>
    </font>
    <font>
      <b/>
      <i/>
      <sz val="10"/>
      <name val="Arial"/>
      <family val="2"/>
    </font>
    <font>
      <i/>
      <sz val="9"/>
      <color theme="1"/>
      <name val="Arial"/>
      <family val="2"/>
    </font>
    <font>
      <sz val="10"/>
      <color theme="1"/>
      <name val="Bookman Old Style"/>
      <family val="1"/>
    </font>
    <font>
      <i/>
      <sz val="10"/>
      <color theme="1"/>
      <name val="Bookman Old Style"/>
      <family val="1"/>
    </font>
    <font>
      <i/>
      <sz val="9"/>
      <color theme="1"/>
      <name val="Bookman Old Style"/>
      <family val="1"/>
    </font>
    <font>
      <b/>
      <i/>
      <sz val="10"/>
      <color theme="1"/>
      <name val="Arial"/>
      <family val="2"/>
    </font>
    <font>
      <sz val="10"/>
      <color rgb="FF000000"/>
      <name val="Arial"/>
      <family val="2"/>
    </font>
    <font>
      <b/>
      <sz val="12"/>
      <color rgb="FFFF0000"/>
      <name val="Arial"/>
      <family val="2"/>
    </font>
    <font>
      <b/>
      <i/>
      <sz val="12"/>
      <color rgb="FFFF0000"/>
      <name val="Arial"/>
      <family val="2"/>
    </font>
    <font>
      <b/>
      <sz val="8"/>
      <name val="Arial"/>
      <family val="2"/>
    </font>
    <font>
      <b/>
      <i/>
      <sz val="8"/>
      <name val="Arial"/>
      <family val="2"/>
    </font>
    <font>
      <b/>
      <sz val="8"/>
      <color indexed="12"/>
      <name val="Arial"/>
      <family val="2"/>
    </font>
    <font>
      <sz val="10"/>
      <color indexed="12"/>
      <name val="Arial"/>
      <family val="2"/>
    </font>
    <font>
      <b/>
      <sz val="14"/>
      <color rgb="FFFF0000"/>
      <name val="Arial"/>
      <family val="2"/>
    </font>
    <font>
      <b/>
      <i/>
      <sz val="9"/>
      <name val="Arial"/>
      <family val="2"/>
    </font>
    <font>
      <sz val="9"/>
      <color theme="1"/>
      <name val="Arial"/>
      <family val="2"/>
    </font>
    <font>
      <b/>
      <sz val="9"/>
      <color theme="1"/>
      <name val="Arial"/>
      <family val="2"/>
    </font>
    <font>
      <b/>
      <vertAlign val="superscript"/>
      <sz val="9"/>
      <color theme="1"/>
      <name val="Arial"/>
      <family val="2"/>
    </font>
    <font>
      <b/>
      <i/>
      <sz val="9"/>
      <color theme="1"/>
      <name val="Arial"/>
      <family val="2"/>
    </font>
    <font>
      <i/>
      <sz val="8"/>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right style="thin">
        <color indexed="64"/>
      </right>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rgb="FF000000"/>
      </top>
      <bottom style="thin">
        <color rgb="FF000000"/>
      </bottom>
      <diagonal/>
    </border>
    <border>
      <left/>
      <right/>
      <top style="thin">
        <color rgb="FF000000"/>
      </top>
      <bottom style="medium">
        <color rgb="FF000000"/>
      </bottom>
      <diagonal/>
    </border>
    <border>
      <left/>
      <right/>
      <top/>
      <bottom style="medium">
        <color rgb="FF000000"/>
      </bottom>
      <diagonal/>
    </border>
    <border>
      <left style="medium">
        <color indexed="64"/>
      </left>
      <right style="medium">
        <color indexed="64"/>
      </right>
      <top/>
      <bottom/>
      <diagonal/>
    </border>
    <border>
      <left/>
      <right/>
      <top style="medium">
        <color rgb="FF000000"/>
      </top>
      <bottom/>
      <diagonal/>
    </border>
  </borders>
  <cellStyleXfs count="22">
    <xf numFmtId="0" fontId="0" fillId="0" borderId="0"/>
    <xf numFmtId="0" fontId="18" fillId="0" borderId="0"/>
    <xf numFmtId="0" fontId="19" fillId="0" borderId="0"/>
    <xf numFmtId="0" fontId="19" fillId="0" borderId="0"/>
    <xf numFmtId="0" fontId="22" fillId="0" borderId="0"/>
    <xf numFmtId="0" fontId="7" fillId="0" borderId="0"/>
    <xf numFmtId="0" fontId="7" fillId="0" borderId="0"/>
    <xf numFmtId="0" fontId="1" fillId="0" borderId="0"/>
    <xf numFmtId="0" fontId="19" fillId="0" borderId="0"/>
    <xf numFmtId="0" fontId="7"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1" fillId="0" borderId="0"/>
    <xf numFmtId="43" fontId="51" fillId="0" borderId="0" applyFont="0" applyFill="0" applyBorder="0" applyAlignment="0" applyProtection="0"/>
    <xf numFmtId="44" fontId="51" fillId="0" borderId="0" applyFont="0" applyFill="0" applyBorder="0" applyAlignment="0" applyProtection="0"/>
    <xf numFmtId="0" fontId="1" fillId="0" borderId="0"/>
    <xf numFmtId="0" fontId="1" fillId="0" borderId="0"/>
    <xf numFmtId="0" fontId="1" fillId="0" borderId="0"/>
  </cellStyleXfs>
  <cellXfs count="721">
    <xf numFmtId="0" fontId="0" fillId="0" borderId="0" xfId="0"/>
    <xf numFmtId="0" fontId="13" fillId="0" borderId="0" xfId="7" applyFont="1" applyAlignment="1">
      <alignment horizontal="left"/>
    </xf>
    <xf numFmtId="0" fontId="7" fillId="0" borderId="0" xfId="7" applyFont="1"/>
    <xf numFmtId="0" fontId="14" fillId="0" borderId="0" xfId="7" applyFont="1" applyAlignment="1">
      <alignment horizontal="left"/>
    </xf>
    <xf numFmtId="0" fontId="15" fillId="0" borderId="0" xfId="7" applyFont="1"/>
    <xf numFmtId="0" fontId="3" fillId="0" borderId="0" xfId="7" applyFont="1" applyAlignment="1">
      <alignment horizontal="center"/>
    </xf>
    <xf numFmtId="0" fontId="3" fillId="0" borderId="0" xfId="7" applyFont="1"/>
    <xf numFmtId="0" fontId="1" fillId="0" borderId="0" xfId="7" applyFont="1"/>
    <xf numFmtId="0" fontId="4" fillId="0" borderId="0" xfId="7" applyFont="1"/>
    <xf numFmtId="0" fontId="16" fillId="0" borderId="0" xfId="7" applyFont="1"/>
    <xf numFmtId="2" fontId="16" fillId="0" borderId="0" xfId="7" applyNumberFormat="1" applyFont="1"/>
    <xf numFmtId="0" fontId="17" fillId="0" borderId="0" xfId="7" applyFont="1"/>
    <xf numFmtId="2" fontId="1" fillId="0" borderId="0" xfId="7" applyNumberFormat="1" applyFont="1"/>
    <xf numFmtId="0" fontId="8" fillId="0" borderId="0" xfId="7" applyFont="1" applyAlignment="1"/>
    <xf numFmtId="2" fontId="17" fillId="0" borderId="0" xfId="7" applyNumberFormat="1" applyFont="1"/>
    <xf numFmtId="0" fontId="5" fillId="0" borderId="0" xfId="7" applyFont="1"/>
    <xf numFmtId="0" fontId="7" fillId="0" borderId="0" xfId="7" applyFont="1" applyBorder="1"/>
    <xf numFmtId="0" fontId="0" fillId="0" borderId="0" xfId="0" applyAlignment="1">
      <alignment horizontal="justify" wrapText="1"/>
    </xf>
    <xf numFmtId="0" fontId="0" fillId="0" borderId="0" xfId="0" applyAlignment="1">
      <alignment wrapText="1"/>
    </xf>
    <xf numFmtId="0" fontId="7" fillId="0" borderId="0" xfId="5" applyFont="1"/>
    <xf numFmtId="0" fontId="8" fillId="0" borderId="0" xfId="5" applyFont="1" applyAlignment="1">
      <alignment horizontal="left"/>
    </xf>
    <xf numFmtId="0" fontId="19" fillId="0" borderId="0" xfId="8"/>
    <xf numFmtId="0" fontId="20" fillId="0" borderId="0" xfId="2" applyFont="1"/>
    <xf numFmtId="0" fontId="7" fillId="0" borderId="0" xfId="2" applyFont="1"/>
    <xf numFmtId="0" fontId="19" fillId="0" borderId="0" xfId="8" applyFill="1"/>
    <xf numFmtId="0" fontId="3" fillId="0" borderId="0" xfId="2" applyFont="1"/>
    <xf numFmtId="0" fontId="4" fillId="0" borderId="0" xfId="0" applyFont="1"/>
    <xf numFmtId="0" fontId="5" fillId="0" borderId="0" xfId="2" applyFont="1" applyFill="1" applyBorder="1" applyAlignment="1">
      <alignment horizontal="left" vertical="center" wrapText="1"/>
    </xf>
    <xf numFmtId="0" fontId="7" fillId="0" borderId="0" xfId="2" applyFont="1" applyFill="1" applyBorder="1" applyAlignment="1">
      <alignment horizontal="left" vertical="center" wrapText="1"/>
    </xf>
    <xf numFmtId="0" fontId="21" fillId="0" borderId="0" xfId="2" applyFont="1" applyAlignment="1">
      <alignment horizontal="right"/>
    </xf>
    <xf numFmtId="3" fontId="6" fillId="0" borderId="0" xfId="3" applyNumberFormat="1" applyFont="1" applyBorder="1" applyAlignment="1">
      <alignment horizontal="right" indent="1"/>
    </xf>
    <xf numFmtId="3" fontId="11" fillId="0" borderId="2" xfId="3" applyNumberFormat="1" applyFont="1" applyBorder="1" applyAlignment="1">
      <alignment horizontal="right" indent="1"/>
    </xf>
    <xf numFmtId="3" fontId="6" fillId="0" borderId="0" xfId="2" quotePrefix="1" applyNumberFormat="1" applyFont="1" applyFill="1" applyBorder="1" applyAlignment="1">
      <alignment horizontal="right" indent="1"/>
    </xf>
    <xf numFmtId="3" fontId="11" fillId="0" borderId="1" xfId="2" quotePrefix="1" applyNumberFormat="1" applyFont="1" applyFill="1" applyBorder="1" applyAlignment="1">
      <alignment horizontal="right" indent="1"/>
    </xf>
    <xf numFmtId="3" fontId="6" fillId="0" borderId="1" xfId="2" quotePrefix="1" applyNumberFormat="1" applyFont="1" applyFill="1" applyBorder="1" applyAlignment="1">
      <alignment horizontal="right" indent="1"/>
    </xf>
    <xf numFmtId="0" fontId="23" fillId="0" borderId="0" xfId="4" applyFont="1" applyFill="1" applyBorder="1" applyAlignment="1"/>
    <xf numFmtId="0" fontId="7" fillId="0" borderId="0" xfId="6" applyFont="1"/>
    <xf numFmtId="0" fontId="4" fillId="0" borderId="0" xfId="6" applyFont="1"/>
    <xf numFmtId="0" fontId="4" fillId="0" borderId="0" xfId="9" applyFont="1"/>
    <xf numFmtId="0" fontId="7" fillId="0" borderId="0" xfId="9" applyFont="1"/>
    <xf numFmtId="0" fontId="3" fillId="0" borderId="0" xfId="9" applyFont="1" applyFill="1" applyBorder="1"/>
    <xf numFmtId="3" fontId="6" fillId="2" borderId="0" xfId="2" quotePrefix="1" applyNumberFormat="1" applyFont="1" applyFill="1" applyBorder="1" applyAlignment="1">
      <alignment horizontal="right" indent="1"/>
    </xf>
    <xf numFmtId="3" fontId="11" fillId="2" borderId="1" xfId="2" quotePrefix="1" applyNumberFormat="1" applyFont="1" applyFill="1" applyBorder="1" applyAlignment="1">
      <alignment horizontal="right" indent="1"/>
    </xf>
    <xf numFmtId="3" fontId="6" fillId="2" borderId="1" xfId="2" quotePrefix="1" applyNumberFormat="1" applyFont="1" applyFill="1" applyBorder="1" applyAlignment="1">
      <alignment horizontal="right" indent="1"/>
    </xf>
    <xf numFmtId="3" fontId="6" fillId="2" borderId="0" xfId="3" applyNumberFormat="1" applyFont="1" applyFill="1" applyBorder="1" applyAlignment="1">
      <alignment horizontal="right" indent="1"/>
    </xf>
    <xf numFmtId="3" fontId="11" fillId="2" borderId="2" xfId="3" applyNumberFormat="1" applyFont="1" applyFill="1" applyBorder="1" applyAlignment="1">
      <alignment horizontal="right" indent="1"/>
    </xf>
    <xf numFmtId="0" fontId="10" fillId="0" borderId="0" xfId="2" applyFont="1"/>
    <xf numFmtId="0" fontId="10" fillId="0" borderId="0" xfId="0" applyFont="1"/>
    <xf numFmtId="0" fontId="1" fillId="2" borderId="0" xfId="7" applyFont="1" applyFill="1"/>
    <xf numFmtId="0" fontId="7" fillId="2" borderId="0" xfId="6" applyFont="1" applyFill="1"/>
    <xf numFmtId="0" fontId="7" fillId="2" borderId="0" xfId="7" applyFont="1" applyFill="1"/>
    <xf numFmtId="2" fontId="7" fillId="2" borderId="3" xfId="0" applyNumberFormat="1" applyFont="1" applyFill="1" applyBorder="1"/>
    <xf numFmtId="0" fontId="12" fillId="0" borderId="0" xfId="7" applyFont="1"/>
    <xf numFmtId="0" fontId="2" fillId="2" borderId="0" xfId="7" applyFont="1" applyFill="1" applyBorder="1"/>
    <xf numFmtId="0" fontId="3" fillId="0" borderId="0" xfId="2" applyFont="1" applyFill="1"/>
    <xf numFmtId="0" fontId="5" fillId="0" borderId="1" xfId="2" applyNumberFormat="1" applyFont="1" applyFill="1" applyBorder="1" applyAlignment="1">
      <alignment horizontal="left" vertical="top"/>
    </xf>
    <xf numFmtId="0" fontId="6" fillId="0" borderId="0" xfId="3" applyFont="1" applyFill="1" applyBorder="1"/>
    <xf numFmtId="0" fontId="11" fillId="0" borderId="1" xfId="3" applyFont="1" applyFill="1" applyBorder="1"/>
    <xf numFmtId="0" fontId="6" fillId="0" borderId="1" xfId="3" applyFont="1" applyFill="1" applyBorder="1"/>
    <xf numFmtId="0" fontId="10" fillId="0" borderId="0" xfId="2" applyFont="1" applyFill="1"/>
    <xf numFmtId="0" fontId="3" fillId="0" borderId="0" xfId="3" applyFont="1" applyFill="1"/>
    <xf numFmtId="0" fontId="5" fillId="0" borderId="3" xfId="2" applyNumberFormat="1" applyFont="1" applyFill="1" applyBorder="1" applyAlignment="1">
      <alignment horizontal="left" vertical="top"/>
    </xf>
    <xf numFmtId="0" fontId="5" fillId="0" borderId="2" xfId="3" applyFont="1" applyFill="1" applyBorder="1"/>
    <xf numFmtId="0" fontId="10" fillId="0" borderId="0" xfId="5" applyFont="1" applyFill="1" applyAlignment="1"/>
    <xf numFmtId="0" fontId="27" fillId="2" borderId="4" xfId="0" applyFont="1" applyFill="1" applyBorder="1" applyAlignment="1">
      <alignment horizontal="center" vertical="center" wrapText="1"/>
    </xf>
    <xf numFmtId="0" fontId="1" fillId="0" borderId="0" xfId="7" applyFont="1" applyAlignment="1">
      <alignment vertical="center"/>
    </xf>
    <xf numFmtId="0" fontId="2" fillId="2" borderId="0" xfId="0" applyFont="1" applyFill="1"/>
    <xf numFmtId="0" fontId="0" fillId="2" borderId="0" xfId="0" applyFill="1"/>
    <xf numFmtId="0" fontId="27" fillId="2" borderId="3" xfId="0" applyFont="1" applyFill="1" applyBorder="1" applyAlignment="1">
      <alignment horizontal="center" vertical="center" wrapText="1"/>
    </xf>
    <xf numFmtId="0" fontId="1" fillId="0" borderId="0" xfId="2" applyFont="1" applyFill="1" applyBorder="1" applyAlignment="1">
      <alignment horizontal="left" vertical="center" wrapText="1"/>
    </xf>
    <xf numFmtId="0" fontId="1" fillId="0" borderId="3" xfId="2" applyFont="1" applyBorder="1"/>
    <xf numFmtId="0" fontId="1" fillId="0" borderId="0" xfId="2" applyFont="1"/>
    <xf numFmtId="0" fontId="1" fillId="0" borderId="1" xfId="2" applyFont="1" applyFill="1" applyBorder="1" applyAlignment="1">
      <alignment horizontal="left" vertical="center" wrapText="1"/>
    </xf>
    <xf numFmtId="0" fontId="1" fillId="0" borderId="0" xfId="1" applyFont="1" applyAlignment="1">
      <alignment wrapText="1"/>
    </xf>
    <xf numFmtId="0" fontId="10" fillId="0" borderId="0" xfId="7" applyFont="1"/>
    <xf numFmtId="0" fontId="11" fillId="2" borderId="3" xfId="2" applyFont="1" applyFill="1" applyBorder="1" applyAlignment="1">
      <alignment horizontal="center"/>
    </xf>
    <xf numFmtId="0" fontId="11" fillId="0" borderId="3" xfId="2" applyFont="1" applyFill="1" applyBorder="1" applyAlignment="1">
      <alignment horizontal="center"/>
    </xf>
    <xf numFmtId="0" fontId="11" fillId="2" borderId="1" xfId="3" applyFont="1" applyFill="1" applyBorder="1" applyAlignment="1">
      <alignment horizontal="center"/>
    </xf>
    <xf numFmtId="0" fontId="11" fillId="0" borderId="1" xfId="3" applyFont="1" applyFill="1" applyBorder="1" applyAlignment="1">
      <alignment horizontal="center"/>
    </xf>
    <xf numFmtId="0" fontId="11" fillId="0" borderId="3" xfId="2" applyFont="1" applyBorder="1" applyAlignment="1">
      <alignment horizontal="center"/>
    </xf>
    <xf numFmtId="0" fontId="2" fillId="2" borderId="0" xfId="8" applyFont="1" applyFill="1"/>
    <xf numFmtId="0" fontId="27" fillId="3" borderId="3" xfId="0" applyFont="1" applyFill="1" applyBorder="1" applyAlignment="1">
      <alignment horizontal="left" vertical="top" wrapText="1"/>
    </xf>
    <xf numFmtId="0" fontId="27" fillId="3" borderId="0" xfId="0" applyFont="1" applyFill="1" applyBorder="1" applyAlignment="1">
      <alignment horizontal="left" vertical="top" wrapText="1"/>
    </xf>
    <xf numFmtId="0" fontId="27" fillId="3" borderId="4" xfId="0" applyFont="1" applyFill="1" applyBorder="1" applyAlignment="1">
      <alignment horizontal="left" vertical="top" wrapText="1"/>
    </xf>
    <xf numFmtId="0" fontId="7"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0" fontId="7" fillId="3" borderId="6" xfId="0" applyFont="1" applyFill="1" applyBorder="1" applyAlignment="1">
      <alignment horizontal="left" vertical="top" wrapText="1"/>
    </xf>
    <xf numFmtId="0" fontId="27" fillId="3" borderId="6"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1"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0" xfId="0" applyFont="1" applyFill="1" applyBorder="1" applyAlignment="1">
      <alignment horizontal="left" vertical="top" wrapText="1"/>
    </xf>
    <xf numFmtId="0" fontId="27" fillId="3" borderId="3" xfId="0" applyFont="1" applyFill="1" applyBorder="1" applyAlignment="1">
      <alignment horizontal="center" vertical="center" wrapText="1"/>
    </xf>
    <xf numFmtId="0" fontId="27" fillId="3" borderId="3" xfId="0" applyFont="1" applyFill="1" applyBorder="1"/>
    <xf numFmtId="0" fontId="7" fillId="3" borderId="0" xfId="0" applyFont="1" applyFill="1" applyBorder="1"/>
    <xf numFmtId="0" fontId="27" fillId="3" borderId="0" xfId="0" applyFont="1" applyFill="1" applyBorder="1"/>
    <xf numFmtId="0" fontId="7" fillId="3" borderId="1" xfId="0" applyFont="1" applyFill="1" applyBorder="1"/>
    <xf numFmtId="2" fontId="7" fillId="3" borderId="3" xfId="0" applyNumberFormat="1" applyFont="1" applyFill="1" applyBorder="1"/>
    <xf numFmtId="0" fontId="27" fillId="3" borderId="4" xfId="0" applyFont="1" applyFill="1" applyBorder="1" applyAlignment="1">
      <alignment horizontal="center" vertical="center" wrapText="1"/>
    </xf>
    <xf numFmtId="0" fontId="3" fillId="3" borderId="0" xfId="7" applyFont="1" applyFill="1" applyBorder="1" applyAlignment="1">
      <alignment horizontal="left" vertical="center"/>
    </xf>
    <xf numFmtId="0" fontId="1" fillId="3" borderId="0" xfId="7" applyFont="1" applyFill="1"/>
    <xf numFmtId="0" fontId="4" fillId="3" borderId="0" xfId="9" applyFont="1" applyFill="1"/>
    <xf numFmtId="0" fontId="7" fillId="3" borderId="0" xfId="9" applyFont="1" applyFill="1"/>
    <xf numFmtId="0" fontId="12" fillId="3" borderId="0" xfId="5" applyFont="1" applyFill="1" applyBorder="1"/>
    <xf numFmtId="0" fontId="7" fillId="3" borderId="0" xfId="5" applyFont="1" applyFill="1"/>
    <xf numFmtId="0" fontId="12" fillId="3" borderId="0" xfId="7" applyFont="1" applyFill="1"/>
    <xf numFmtId="0" fontId="2" fillId="0" borderId="0" xfId="0" applyFont="1" applyAlignment="1">
      <alignment horizontal="center"/>
    </xf>
    <xf numFmtId="0" fontId="31" fillId="0" borderId="0" xfId="0" applyFont="1" applyAlignment="1">
      <alignment horizontal="center"/>
    </xf>
    <xf numFmtId="0" fontId="1" fillId="2" borderId="3" xfId="2" applyFont="1" applyFill="1" applyBorder="1" applyAlignment="1">
      <alignment horizontal="right" indent="1"/>
    </xf>
    <xf numFmtId="0" fontId="1" fillId="0" borderId="3" xfId="2" applyFont="1" applyFill="1" applyBorder="1" applyAlignment="1">
      <alignment horizontal="right" indent="1"/>
    </xf>
    <xf numFmtId="0" fontId="1" fillId="0" borderId="0" xfId="1" applyFont="1" applyBorder="1" applyAlignment="1">
      <alignment wrapText="1"/>
    </xf>
    <xf numFmtId="0" fontId="1" fillId="3" borderId="0" xfId="0" quotePrefix="1" applyFont="1" applyFill="1" applyBorder="1" applyAlignment="1">
      <alignment horizontal="left" indent="2"/>
    </xf>
    <xf numFmtId="0" fontId="4" fillId="3" borderId="0" xfId="0" applyFont="1" applyFill="1" applyBorder="1" applyAlignment="1">
      <alignment horizontal="left" indent="4"/>
    </xf>
    <xf numFmtId="0" fontId="28" fillId="3" borderId="0" xfId="0" applyFont="1" applyFill="1" applyBorder="1" applyAlignment="1">
      <alignment horizontal="left" indent="4"/>
    </xf>
    <xf numFmtId="0" fontId="1" fillId="0" borderId="0" xfId="7" applyFont="1" applyBorder="1"/>
    <xf numFmtId="0" fontId="33" fillId="2" borderId="0" xfId="7" applyFont="1" applyFill="1"/>
    <xf numFmtId="0" fontId="33" fillId="0" borderId="0" xfId="9" applyFont="1"/>
    <xf numFmtId="0" fontId="5" fillId="3" borderId="3" xfId="0" applyFont="1" applyFill="1" applyBorder="1"/>
    <xf numFmtId="0" fontId="1" fillId="3" borderId="0" xfId="0" applyFont="1" applyFill="1" applyBorder="1"/>
    <xf numFmtId="0" fontId="5" fillId="3" borderId="0" xfId="0" applyFont="1" applyFill="1" applyBorder="1"/>
    <xf numFmtId="0" fontId="1" fillId="3" borderId="0" xfId="0" applyFont="1" applyFill="1" applyBorder="1" applyAlignment="1">
      <alignment horizontal="left"/>
    </xf>
    <xf numFmtId="0" fontId="1" fillId="3" borderId="0" xfId="0" applyFont="1" applyFill="1" applyBorder="1" applyAlignment="1">
      <alignment horizontal="left" wrapText="1"/>
    </xf>
    <xf numFmtId="0" fontId="5" fillId="3" borderId="1"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2" fillId="0" borderId="0" xfId="7" applyFont="1"/>
    <xf numFmtId="0" fontId="33" fillId="2" borderId="0" xfId="8" applyFont="1" applyFill="1"/>
    <xf numFmtId="0" fontId="38" fillId="0" borderId="0" xfId="2" applyFont="1"/>
    <xf numFmtId="0" fontId="33" fillId="0" borderId="0" xfId="2" applyFont="1" applyFill="1"/>
    <xf numFmtId="0" fontId="34" fillId="0" borderId="1" xfId="9" applyFont="1" applyFill="1" applyBorder="1"/>
    <xf numFmtId="0" fontId="32" fillId="0" borderId="3" xfId="2" applyNumberFormat="1" applyFont="1" applyFill="1" applyBorder="1" applyAlignment="1">
      <alignment horizontal="left" vertical="top"/>
    </xf>
    <xf numFmtId="0" fontId="32" fillId="0" borderId="1" xfId="2" applyNumberFormat="1" applyFont="1" applyFill="1" applyBorder="1" applyAlignment="1">
      <alignment horizontal="left" vertical="top"/>
    </xf>
    <xf numFmtId="0" fontId="37" fillId="0" borderId="0" xfId="2" applyFont="1" applyFill="1"/>
    <xf numFmtId="3" fontId="36" fillId="0" borderId="0" xfId="2" quotePrefix="1" applyNumberFormat="1" applyFont="1" applyFill="1" applyBorder="1"/>
    <xf numFmtId="164" fontId="36" fillId="0" borderId="0" xfId="3" applyNumberFormat="1" applyFont="1" applyFill="1" applyBorder="1"/>
    <xf numFmtId="0" fontId="33" fillId="0" borderId="0" xfId="2" applyFont="1"/>
    <xf numFmtId="0" fontId="39" fillId="0" borderId="0" xfId="3" applyFont="1"/>
    <xf numFmtId="0" fontId="29" fillId="3" borderId="1" xfId="0" applyFont="1" applyFill="1" applyBorder="1" applyAlignment="1">
      <alignment horizontal="left" vertical="top" wrapText="1"/>
    </xf>
    <xf numFmtId="0" fontId="29" fillId="3" borderId="0" xfId="0" applyFont="1" applyFill="1" applyBorder="1" applyAlignment="1">
      <alignment horizontal="left" vertical="top" wrapText="1"/>
    </xf>
    <xf numFmtId="0" fontId="5" fillId="3" borderId="2" xfId="0" applyFont="1" applyFill="1" applyBorder="1" applyAlignment="1">
      <alignment horizontal="left" vertical="top" wrapText="1"/>
    </xf>
    <xf numFmtId="167" fontId="0" fillId="3" borderId="0" xfId="0" applyNumberFormat="1" applyFill="1" applyBorder="1"/>
    <xf numFmtId="0" fontId="1" fillId="0" borderId="0" xfId="0" applyFont="1"/>
    <xf numFmtId="0" fontId="5" fillId="3" borderId="2" xfId="0" applyFont="1" applyFill="1" applyBorder="1" applyAlignment="1">
      <alignment horizontal="left" vertical="center" wrapText="1"/>
    </xf>
    <xf numFmtId="0" fontId="7" fillId="3" borderId="0" xfId="7" applyFont="1" applyFill="1"/>
    <xf numFmtId="0" fontId="20" fillId="3" borderId="0" xfId="2" applyFont="1" applyFill="1"/>
    <xf numFmtId="0" fontId="0" fillId="3" borderId="0" xfId="0" applyFill="1"/>
    <xf numFmtId="0" fontId="3" fillId="3" borderId="0" xfId="2" applyFont="1" applyFill="1"/>
    <xf numFmtId="0" fontId="11" fillId="3" borderId="3" xfId="2" applyFont="1" applyFill="1" applyBorder="1" applyAlignment="1">
      <alignment horizontal="center"/>
    </xf>
    <xf numFmtId="0" fontId="11" fillId="3" borderId="1" xfId="3" applyFont="1" applyFill="1" applyBorder="1" applyAlignment="1">
      <alignment horizontal="center"/>
    </xf>
    <xf numFmtId="0" fontId="0" fillId="3" borderId="0" xfId="0" applyFill="1" applyBorder="1"/>
    <xf numFmtId="3" fontId="6" fillId="3" borderId="0" xfId="2" quotePrefix="1" applyNumberFormat="1" applyFont="1" applyFill="1" applyBorder="1" applyAlignment="1">
      <alignment horizontal="right" indent="1"/>
    </xf>
    <xf numFmtId="0" fontId="0" fillId="3" borderId="1" xfId="0" applyFill="1" applyBorder="1"/>
    <xf numFmtId="3" fontId="6" fillId="3" borderId="1" xfId="2" quotePrefix="1" applyNumberFormat="1" applyFont="1" applyFill="1" applyBorder="1" applyAlignment="1">
      <alignment horizontal="right" indent="1"/>
    </xf>
    <xf numFmtId="0" fontId="1" fillId="3" borderId="1" xfId="0" applyFont="1" applyFill="1" applyBorder="1"/>
    <xf numFmtId="0" fontId="10" fillId="3" borderId="0" xfId="2" applyFont="1" applyFill="1"/>
    <xf numFmtId="0" fontId="5" fillId="2" borderId="7" xfId="2" applyNumberFormat="1" applyFont="1" applyFill="1" applyBorder="1" applyAlignment="1">
      <alignment horizontal="left" vertical="top"/>
    </xf>
    <xf numFmtId="0" fontId="5" fillId="2" borderId="8" xfId="2" applyNumberFormat="1" applyFont="1" applyFill="1" applyBorder="1" applyAlignment="1">
      <alignment horizontal="left" vertical="top"/>
    </xf>
    <xf numFmtId="3" fontId="0" fillId="2" borderId="9" xfId="0" applyNumberFormat="1" applyFill="1" applyBorder="1" applyAlignment="1">
      <alignment horizontal="right" indent="1"/>
    </xf>
    <xf numFmtId="3" fontId="0" fillId="2" borderId="8" xfId="0" applyNumberFormat="1" applyFill="1" applyBorder="1" applyAlignment="1">
      <alignment horizontal="right" indent="1"/>
    </xf>
    <xf numFmtId="2" fontId="28" fillId="3" borderId="0" xfId="0" applyNumberFormat="1" applyFont="1" applyFill="1" applyBorder="1"/>
    <xf numFmtId="0" fontId="1" fillId="3" borderId="0" xfId="0" applyFont="1" applyFill="1" applyBorder="1" applyAlignment="1"/>
    <xf numFmtId="0" fontId="1" fillId="3" borderId="0" xfId="0" quotePrefix="1" applyFont="1" applyFill="1" applyBorder="1" applyAlignment="1"/>
    <xf numFmtId="0" fontId="1" fillId="3" borderId="0" xfId="7" applyFont="1" applyFill="1" applyBorder="1"/>
    <xf numFmtId="167" fontId="26" fillId="3" borderId="0" xfId="0" applyNumberFormat="1" applyFont="1" applyFill="1" applyBorder="1"/>
    <xf numFmtId="0" fontId="12" fillId="3" borderId="0" xfId="7" applyFont="1" applyFill="1" applyBorder="1"/>
    <xf numFmtId="0" fontId="7" fillId="3" borderId="0" xfId="9" applyFont="1" applyFill="1" applyBorder="1"/>
    <xf numFmtId="2" fontId="27" fillId="2" borderId="3" xfId="0" applyNumberFormat="1" applyFont="1" applyFill="1" applyBorder="1" applyAlignment="1">
      <alignment horizontal="right" indent="1"/>
    </xf>
    <xf numFmtId="2" fontId="7" fillId="2" borderId="0" xfId="0" applyNumberFormat="1" applyFont="1" applyFill="1" applyBorder="1" applyAlignment="1">
      <alignment horizontal="right" indent="1"/>
    </xf>
    <xf numFmtId="2" fontId="27" fillId="2" borderId="0" xfId="0" applyNumberFormat="1" applyFont="1" applyFill="1" applyBorder="1" applyAlignment="1">
      <alignment horizontal="right" indent="1"/>
    </xf>
    <xf numFmtId="2" fontId="7" fillId="2" borderId="1" xfId="0" applyNumberFormat="1" applyFont="1" applyFill="1" applyBorder="1" applyAlignment="1">
      <alignment horizontal="right" indent="1"/>
    </xf>
    <xf numFmtId="2" fontId="27" fillId="2" borderId="1" xfId="0" applyNumberFormat="1" applyFont="1" applyFill="1" applyBorder="1" applyAlignment="1">
      <alignment horizontal="right" indent="1"/>
    </xf>
    <xf numFmtId="2" fontId="7" fillId="2" borderId="3" xfId="0" applyNumberFormat="1" applyFont="1" applyFill="1" applyBorder="1" applyAlignment="1">
      <alignment horizontal="right" indent="1"/>
    </xf>
    <xf numFmtId="2" fontId="29" fillId="2" borderId="1" xfId="0" applyNumberFormat="1" applyFont="1" applyFill="1" applyBorder="1" applyAlignment="1">
      <alignment horizontal="right" indent="1"/>
    </xf>
    <xf numFmtId="2" fontId="5" fillId="2" borderId="1" xfId="0" applyNumberFormat="1" applyFont="1" applyFill="1" applyBorder="1" applyAlignment="1">
      <alignment horizontal="right" vertical="center" indent="1"/>
    </xf>
    <xf numFmtId="166" fontId="5" fillId="3" borderId="1" xfId="0" applyNumberFormat="1" applyFont="1" applyFill="1" applyBorder="1" applyAlignment="1">
      <alignment horizontal="right" vertical="center" indent="1"/>
    </xf>
    <xf numFmtId="2" fontId="28" fillId="2" borderId="0" xfId="0" applyNumberFormat="1" applyFont="1" applyFill="1" applyBorder="1" applyAlignment="1">
      <alignment horizontal="right" indent="1"/>
    </xf>
    <xf numFmtId="165" fontId="27" fillId="2" borderId="1" xfId="0" applyNumberFormat="1" applyFont="1" applyFill="1" applyBorder="1" applyAlignment="1">
      <alignment horizontal="right" indent="1"/>
    </xf>
    <xf numFmtId="165" fontId="7" fillId="2" borderId="0" xfId="0" applyNumberFormat="1" applyFont="1" applyFill="1" applyBorder="1" applyAlignment="1">
      <alignment horizontal="right" indent="1"/>
    </xf>
    <xf numFmtId="165" fontId="29" fillId="2" borderId="1" xfId="0" applyNumberFormat="1" applyFont="1" applyFill="1" applyBorder="1" applyAlignment="1">
      <alignment horizontal="right" indent="1"/>
    </xf>
    <xf numFmtId="2" fontId="7" fillId="3" borderId="3" xfId="0" applyNumberFormat="1" applyFont="1" applyFill="1" applyBorder="1" applyAlignment="1">
      <alignment horizontal="right" indent="1"/>
    </xf>
    <xf numFmtId="164" fontId="1" fillId="2" borderId="0" xfId="14" applyNumberFormat="1" applyFont="1" applyFill="1" applyBorder="1" applyAlignment="1">
      <alignment horizontal="right" indent="1"/>
    </xf>
    <xf numFmtId="168" fontId="1" fillId="3" borderId="0" xfId="14" applyNumberFormat="1" applyFont="1" applyFill="1" applyBorder="1" applyAlignment="1">
      <alignment horizontal="right" indent="1"/>
    </xf>
    <xf numFmtId="169" fontId="0" fillId="2" borderId="1" xfId="0" applyNumberFormat="1" applyFill="1" applyBorder="1" applyAlignment="1">
      <alignment horizontal="right" indent="1"/>
    </xf>
    <xf numFmtId="170" fontId="0" fillId="3" borderId="1" xfId="0" applyNumberFormat="1" applyFill="1" applyBorder="1" applyAlignment="1">
      <alignment horizontal="right" indent="1"/>
    </xf>
    <xf numFmtId="2" fontId="1" fillId="2" borderId="1" xfId="0" applyNumberFormat="1" applyFont="1" applyFill="1" applyBorder="1" applyAlignment="1">
      <alignment horizontal="right" indent="1"/>
    </xf>
    <xf numFmtId="168" fontId="7" fillId="3" borderId="0" xfId="14" applyNumberFormat="1" applyFont="1" applyFill="1" applyBorder="1" applyAlignment="1">
      <alignment horizontal="right" indent="1"/>
    </xf>
    <xf numFmtId="164" fontId="7" fillId="2" borderId="0" xfId="14" applyNumberFormat="1" applyFont="1" applyFill="1" applyBorder="1" applyAlignment="1">
      <alignment horizontal="right" indent="1"/>
    </xf>
    <xf numFmtId="2" fontId="29" fillId="3" borderId="3" xfId="0" applyNumberFormat="1" applyFont="1" applyFill="1" applyBorder="1" applyAlignment="1">
      <alignment horizontal="right" indent="1"/>
    </xf>
    <xf numFmtId="164" fontId="0" fillId="2" borderId="0" xfId="14" applyNumberFormat="1" applyFont="1" applyFill="1" applyBorder="1" applyAlignment="1">
      <alignment horizontal="right" indent="1"/>
    </xf>
    <xf numFmtId="165" fontId="7" fillId="2" borderId="1" xfId="0" applyNumberFormat="1" applyFont="1" applyFill="1" applyBorder="1" applyAlignment="1">
      <alignment horizontal="right" indent="1"/>
    </xf>
    <xf numFmtId="2" fontId="5" fillId="2" borderId="3" xfId="0" applyNumberFormat="1" applyFont="1" applyFill="1" applyBorder="1" applyAlignment="1">
      <alignment horizontal="right" indent="1"/>
    </xf>
    <xf numFmtId="2" fontId="1" fillId="2" borderId="0" xfId="0" applyNumberFormat="1" applyFont="1" applyFill="1" applyBorder="1" applyAlignment="1">
      <alignment horizontal="right" indent="1"/>
    </xf>
    <xf numFmtId="2" fontId="5" fillId="2" borderId="0" xfId="0" applyNumberFormat="1" applyFont="1" applyFill="1" applyBorder="1" applyAlignment="1">
      <alignment horizontal="right" indent="1"/>
    </xf>
    <xf numFmtId="2" fontId="4" fillId="2" borderId="0" xfId="0" applyNumberFormat="1" applyFont="1" applyFill="1" applyBorder="1" applyAlignment="1">
      <alignment horizontal="right" indent="1"/>
    </xf>
    <xf numFmtId="2" fontId="1" fillId="2" borderId="0" xfId="0" applyNumberFormat="1" applyFont="1" applyFill="1" applyBorder="1" applyAlignment="1">
      <alignment horizontal="right" vertical="center" indent="1"/>
    </xf>
    <xf numFmtId="2" fontId="5" fillId="2" borderId="1" xfId="0" applyNumberFormat="1" applyFont="1" applyFill="1" applyBorder="1" applyAlignment="1">
      <alignment horizontal="right" indent="1"/>
    </xf>
    <xf numFmtId="2" fontId="1" fillId="2" borderId="3" xfId="0" applyNumberFormat="1" applyFont="1" applyFill="1" applyBorder="1" applyAlignment="1">
      <alignment horizontal="right" indent="1"/>
    </xf>
    <xf numFmtId="2" fontId="1" fillId="3" borderId="3" xfId="0" applyNumberFormat="1" applyFont="1" applyFill="1" applyBorder="1" applyAlignment="1">
      <alignment horizontal="right" indent="1"/>
    </xf>
    <xf numFmtId="171" fontId="27" fillId="3" borderId="3" xfId="0" applyNumberFormat="1" applyFont="1" applyFill="1" applyBorder="1" applyAlignment="1">
      <alignment horizontal="right" indent="1"/>
    </xf>
    <xf numFmtId="171" fontId="7" fillId="3" borderId="0" xfId="0" applyNumberFormat="1" applyFont="1" applyFill="1" applyBorder="1" applyAlignment="1">
      <alignment horizontal="right" indent="1"/>
    </xf>
    <xf numFmtId="171" fontId="27" fillId="3" borderId="0" xfId="0" applyNumberFormat="1" applyFont="1" applyFill="1" applyBorder="1" applyAlignment="1">
      <alignment horizontal="right" indent="1"/>
    </xf>
    <xf numFmtId="171" fontId="7" fillId="3" borderId="1" xfId="0" applyNumberFormat="1" applyFont="1" applyFill="1" applyBorder="1" applyAlignment="1">
      <alignment horizontal="right" indent="1"/>
    </xf>
    <xf numFmtId="171" fontId="27" fillId="3" borderId="1" xfId="0" applyNumberFormat="1" applyFont="1" applyFill="1" applyBorder="1" applyAlignment="1">
      <alignment horizontal="right" indent="1"/>
    </xf>
    <xf numFmtId="171" fontId="7" fillId="3" borderId="3" xfId="0" applyNumberFormat="1" applyFont="1" applyFill="1" applyBorder="1" applyAlignment="1">
      <alignment horizontal="right" indent="1"/>
    </xf>
    <xf numFmtId="171" fontId="29" fillId="3" borderId="1" xfId="0" applyNumberFormat="1" applyFont="1" applyFill="1" applyBorder="1" applyAlignment="1">
      <alignment horizontal="right" indent="1"/>
    </xf>
    <xf numFmtId="171" fontId="5" fillId="3" borderId="1" xfId="0" applyNumberFormat="1" applyFont="1" applyFill="1" applyBorder="1" applyAlignment="1">
      <alignment horizontal="right" vertical="center" indent="1"/>
    </xf>
    <xf numFmtId="171" fontId="28" fillId="3" borderId="0" xfId="0" applyNumberFormat="1" applyFont="1" applyFill="1" applyBorder="1" applyAlignment="1">
      <alignment horizontal="right" indent="1"/>
    </xf>
    <xf numFmtId="171" fontId="29" fillId="3" borderId="0" xfId="0" applyNumberFormat="1" applyFont="1" applyFill="1" applyBorder="1" applyAlignment="1">
      <alignment horizontal="right" indent="1"/>
    </xf>
    <xf numFmtId="171" fontId="29" fillId="3" borderId="3" xfId="0" applyNumberFormat="1" applyFont="1" applyFill="1" applyBorder="1" applyAlignment="1">
      <alignment horizontal="right" indent="1"/>
    </xf>
    <xf numFmtId="171" fontId="27" fillId="3" borderId="1" xfId="0" applyNumberFormat="1" applyFont="1" applyFill="1" applyBorder="1" applyAlignment="1">
      <alignment horizontal="right" vertical="center" indent="1"/>
    </xf>
    <xf numFmtId="171" fontId="5" fillId="3" borderId="3" xfId="0" applyNumberFormat="1" applyFont="1" applyFill="1" applyBorder="1" applyAlignment="1">
      <alignment horizontal="right" indent="1"/>
    </xf>
    <xf numFmtId="171" fontId="1" fillId="3" borderId="0" xfId="0" applyNumberFormat="1" applyFont="1" applyFill="1" applyBorder="1" applyAlignment="1">
      <alignment horizontal="right" indent="1"/>
    </xf>
    <xf numFmtId="171" fontId="5" fillId="3" borderId="0" xfId="0" applyNumberFormat="1" applyFont="1" applyFill="1" applyBorder="1" applyAlignment="1">
      <alignment horizontal="right" indent="1"/>
    </xf>
    <xf numFmtId="171" fontId="4" fillId="3" borderId="0" xfId="0" applyNumberFormat="1" applyFont="1" applyFill="1" applyBorder="1" applyAlignment="1">
      <alignment horizontal="right" indent="1"/>
    </xf>
    <xf numFmtId="171" fontId="1" fillId="3" borderId="0" xfId="0" applyNumberFormat="1" applyFont="1" applyFill="1" applyBorder="1" applyAlignment="1">
      <alignment horizontal="right" vertical="center" indent="1"/>
    </xf>
    <xf numFmtId="171" fontId="5" fillId="3" borderId="1" xfId="0" applyNumberFormat="1" applyFont="1" applyFill="1" applyBorder="1" applyAlignment="1">
      <alignment horizontal="right" indent="1"/>
    </xf>
    <xf numFmtId="171" fontId="1" fillId="3" borderId="3" xfId="0" applyNumberFormat="1" applyFont="1" applyFill="1" applyBorder="1" applyAlignment="1">
      <alignment horizontal="right" indent="1"/>
    </xf>
    <xf numFmtId="171" fontId="1" fillId="3" borderId="1" xfId="0" applyNumberFormat="1" applyFont="1" applyFill="1" applyBorder="1" applyAlignment="1">
      <alignment horizontal="right" indent="1"/>
    </xf>
    <xf numFmtId="165" fontId="1" fillId="2" borderId="1" xfId="0" applyNumberFormat="1" applyFont="1" applyFill="1" applyBorder="1" applyAlignment="1">
      <alignment horizontal="right" indent="1"/>
    </xf>
    <xf numFmtId="165" fontId="1" fillId="2" borderId="0" xfId="0" applyNumberFormat="1" applyFont="1" applyFill="1" applyBorder="1" applyAlignment="1">
      <alignment horizontal="right" indent="1"/>
    </xf>
    <xf numFmtId="165" fontId="5" fillId="2" borderId="1" xfId="0" applyNumberFormat="1" applyFont="1" applyFill="1" applyBorder="1" applyAlignment="1">
      <alignment horizontal="right" indent="1"/>
    </xf>
    <xf numFmtId="172" fontId="6" fillId="2" borderId="0" xfId="13" quotePrefix="1" applyNumberFormat="1" applyFont="1" applyFill="1" applyBorder="1" applyAlignment="1">
      <alignment horizontal="right" indent="1"/>
    </xf>
    <xf numFmtId="172" fontId="6" fillId="2" borderId="1" xfId="13" quotePrefix="1" applyNumberFormat="1" applyFont="1" applyFill="1" applyBorder="1" applyAlignment="1">
      <alignment horizontal="right" indent="1"/>
    </xf>
    <xf numFmtId="172" fontId="6" fillId="0" borderId="0" xfId="13" quotePrefix="1" applyNumberFormat="1" applyFont="1" applyFill="1" applyBorder="1" applyAlignment="1">
      <alignment horizontal="right" indent="1"/>
    </xf>
    <xf numFmtId="172" fontId="11" fillId="2" borderId="1" xfId="13" quotePrefix="1" applyNumberFormat="1" applyFont="1" applyFill="1" applyBorder="1" applyAlignment="1">
      <alignment horizontal="right" indent="1"/>
    </xf>
    <xf numFmtId="172" fontId="11" fillId="0" borderId="1" xfId="13" quotePrefix="1" applyNumberFormat="1" applyFont="1" applyFill="1" applyBorder="1" applyAlignment="1">
      <alignment horizontal="right" indent="1"/>
    </xf>
    <xf numFmtId="172" fontId="6" fillId="2" borderId="3" xfId="13" quotePrefix="1" applyNumberFormat="1" applyFont="1" applyFill="1" applyBorder="1" applyAlignment="1">
      <alignment horizontal="right" indent="1"/>
    </xf>
    <xf numFmtId="172" fontId="6" fillId="0" borderId="3" xfId="13" quotePrefix="1" applyNumberFormat="1" applyFont="1" applyFill="1" applyBorder="1" applyAlignment="1">
      <alignment horizontal="right" indent="1"/>
    </xf>
    <xf numFmtId="172" fontId="6" fillId="0" borderId="1" xfId="13" quotePrefix="1" applyNumberFormat="1" applyFont="1" applyFill="1" applyBorder="1" applyAlignment="1">
      <alignment horizontal="right" indent="1"/>
    </xf>
    <xf numFmtId="172" fontId="6" fillId="2" borderId="0" xfId="2" quotePrefix="1" applyNumberFormat="1" applyFont="1" applyFill="1" applyBorder="1" applyAlignment="1">
      <alignment horizontal="right" indent="1"/>
    </xf>
    <xf numFmtId="172" fontId="6" fillId="0" borderId="0" xfId="2" quotePrefix="1" applyNumberFormat="1" applyFont="1" applyFill="1" applyBorder="1" applyAlignment="1">
      <alignment horizontal="right" indent="1"/>
    </xf>
    <xf numFmtId="172" fontId="6" fillId="2" borderId="1" xfId="2" quotePrefix="1" applyNumberFormat="1" applyFont="1" applyFill="1" applyBorder="1" applyAlignment="1">
      <alignment horizontal="right" indent="1"/>
    </xf>
    <xf numFmtId="172" fontId="6" fillId="0" borderId="1" xfId="2" quotePrefix="1" applyNumberFormat="1" applyFont="1" applyFill="1" applyBorder="1" applyAlignment="1">
      <alignment horizontal="right" indent="1"/>
    </xf>
    <xf numFmtId="172" fontId="21" fillId="0" borderId="0" xfId="2" applyNumberFormat="1" applyFont="1" applyAlignment="1">
      <alignment horizontal="right"/>
    </xf>
    <xf numFmtId="172" fontId="0" fillId="0" borderId="0" xfId="0" applyNumberFormat="1"/>
    <xf numFmtId="1" fontId="0" fillId="0" borderId="0" xfId="0" applyNumberFormat="1"/>
    <xf numFmtId="0" fontId="12" fillId="3" borderId="0" xfId="7" applyFont="1" applyFill="1" applyAlignment="1">
      <alignment vertical="center"/>
    </xf>
    <xf numFmtId="0" fontId="40" fillId="3" borderId="0" xfId="7" applyFont="1" applyFill="1"/>
    <xf numFmtId="0" fontId="3" fillId="0" borderId="0" xfId="0" applyFont="1" applyFill="1"/>
    <xf numFmtId="0" fontId="12" fillId="3" borderId="0" xfId="7" applyFont="1" applyFill="1" applyAlignment="1">
      <alignment wrapText="1"/>
    </xf>
    <xf numFmtId="166" fontId="27" fillId="3" borderId="3" xfId="0" applyNumberFormat="1" applyFont="1" applyFill="1" applyBorder="1" applyAlignment="1">
      <alignment horizontal="right" indent="1"/>
    </xf>
    <xf numFmtId="166" fontId="1" fillId="3" borderId="0" xfId="0" applyNumberFormat="1" applyFont="1" applyFill="1" applyBorder="1" applyAlignment="1">
      <alignment horizontal="right" indent="1"/>
    </xf>
    <xf numFmtId="166" fontId="27" fillId="3" borderId="0" xfId="0" applyNumberFormat="1" applyFont="1" applyFill="1" applyBorder="1" applyAlignment="1">
      <alignment horizontal="right" indent="1"/>
    </xf>
    <xf numFmtId="166" fontId="4" fillId="3" borderId="0" xfId="0" applyNumberFormat="1" applyFont="1" applyFill="1" applyBorder="1" applyAlignment="1">
      <alignment horizontal="right" indent="1"/>
    </xf>
    <xf numFmtId="166" fontId="1" fillId="3" borderId="1" xfId="0" applyNumberFormat="1" applyFont="1" applyFill="1" applyBorder="1" applyAlignment="1">
      <alignment horizontal="right" indent="1"/>
    </xf>
    <xf numFmtId="166" fontId="27" fillId="3" borderId="1" xfId="0" applyNumberFormat="1" applyFont="1" applyFill="1" applyBorder="1" applyAlignment="1">
      <alignment horizontal="right" indent="1"/>
    </xf>
    <xf numFmtId="166" fontId="1" fillId="3" borderId="3" xfId="0" applyNumberFormat="1" applyFont="1" applyFill="1" applyBorder="1" applyAlignment="1">
      <alignment horizontal="right" indent="1"/>
    </xf>
    <xf numFmtId="166" fontId="29" fillId="3" borderId="1" xfId="0" applyNumberFormat="1" applyFont="1" applyFill="1" applyBorder="1" applyAlignment="1">
      <alignment horizontal="right" indent="1"/>
    </xf>
    <xf numFmtId="0" fontId="12" fillId="3" borderId="0" xfId="5" applyFont="1" applyFill="1" applyAlignment="1">
      <alignment horizontal="left"/>
    </xf>
    <xf numFmtId="166" fontId="5" fillId="3" borderId="1" xfId="0" applyNumberFormat="1" applyFont="1" applyFill="1" applyBorder="1" applyAlignment="1">
      <alignment horizontal="right" indent="1"/>
    </xf>
    <xf numFmtId="170" fontId="1" fillId="3" borderId="1" xfId="0" applyNumberFormat="1" applyFont="1" applyFill="1" applyBorder="1" applyAlignment="1">
      <alignment horizontal="right" indent="1"/>
    </xf>
    <xf numFmtId="169" fontId="1" fillId="2" borderId="1" xfId="0" applyNumberFormat="1" applyFont="1" applyFill="1" applyBorder="1" applyAlignment="1">
      <alignment horizontal="right" indent="1"/>
    </xf>
    <xf numFmtId="0" fontId="12" fillId="3" borderId="0" xfId="9" applyFont="1" applyFill="1"/>
    <xf numFmtId="2" fontId="1" fillId="3" borderId="3" xfId="0" applyNumberFormat="1" applyFont="1" applyFill="1" applyBorder="1"/>
    <xf numFmtId="2" fontId="1" fillId="2" borderId="3" xfId="0" applyNumberFormat="1" applyFont="1" applyFill="1" applyBorder="1"/>
    <xf numFmtId="168" fontId="1" fillId="3" borderId="0" xfId="11" applyNumberFormat="1" applyFont="1" applyFill="1" applyBorder="1" applyAlignment="1">
      <alignment horizontal="right" indent="1"/>
    </xf>
    <xf numFmtId="164" fontId="1" fillId="2" borderId="0" xfId="11" applyNumberFormat="1" applyFont="1" applyFill="1" applyBorder="1" applyAlignment="1">
      <alignment horizontal="right" indent="1"/>
    </xf>
    <xf numFmtId="170" fontId="29" fillId="3" borderId="1" xfId="0" applyNumberFormat="1" applyFont="1" applyFill="1" applyBorder="1" applyAlignment="1">
      <alignment horizontal="right" indent="1"/>
    </xf>
    <xf numFmtId="169" fontId="29" fillId="2" borderId="1" xfId="0" applyNumberFormat="1" applyFont="1" applyFill="1" applyBorder="1" applyAlignment="1">
      <alignment horizontal="right" indent="1"/>
    </xf>
    <xf numFmtId="3" fontId="43" fillId="0" borderId="0" xfId="16" applyFont="1" applyBorder="1" applyAlignment="1">
      <alignment horizontal="left"/>
    </xf>
    <xf numFmtId="3" fontId="44" fillId="0" borderId="0" xfId="16" applyFont="1" applyBorder="1" applyAlignment="1">
      <alignment horizontal="left" wrapText="1" indent="1"/>
    </xf>
    <xf numFmtId="3" fontId="44" fillId="0" borderId="0" xfId="16" applyFont="1" applyBorder="1"/>
    <xf numFmtId="3" fontId="44" fillId="0" borderId="10" xfId="16" applyFont="1" applyBorder="1" applyAlignment="1">
      <alignment wrapText="1"/>
    </xf>
    <xf numFmtId="3" fontId="44" fillId="0" borderId="10" xfId="16" applyFont="1" applyBorder="1" applyAlignment="1">
      <alignment horizontal="center" vertical="center" wrapText="1"/>
    </xf>
    <xf numFmtId="3" fontId="44" fillId="0" borderId="10" xfId="16" applyFont="1" applyBorder="1" applyAlignment="1">
      <alignment horizontal="center" wrapText="1"/>
    </xf>
    <xf numFmtId="3" fontId="45" fillId="0" borderId="10" xfId="16" applyFont="1" applyBorder="1" applyAlignment="1">
      <alignment horizontal="center" wrapText="1"/>
    </xf>
    <xf numFmtId="3" fontId="46" fillId="0" borderId="11" xfId="16" applyFont="1" applyBorder="1" applyAlignment="1">
      <alignment horizontal="center" wrapText="1"/>
    </xf>
    <xf numFmtId="3" fontId="46" fillId="0" borderId="2" xfId="16" applyFont="1" applyBorder="1" applyAlignment="1">
      <alignment horizontal="center" wrapText="1"/>
    </xf>
    <xf numFmtId="3" fontId="44" fillId="0" borderId="0" xfId="16" applyFont="1" applyBorder="1" applyAlignment="1">
      <alignment horizontal="center"/>
    </xf>
    <xf numFmtId="3" fontId="46" fillId="0" borderId="12" xfId="16" applyFont="1" applyBorder="1" applyAlignment="1">
      <alignment vertical="top" wrapText="1"/>
    </xf>
    <xf numFmtId="3" fontId="44" fillId="0" borderId="12" xfId="16" applyFont="1" applyBorder="1" applyAlignment="1">
      <alignment vertical="top" wrapText="1"/>
    </xf>
    <xf numFmtId="3" fontId="44" fillId="0" borderId="13" xfId="16" applyFont="1" applyBorder="1" applyAlignment="1">
      <alignment vertical="center" wrapText="1"/>
    </xf>
    <xf numFmtId="3" fontId="44" fillId="0" borderId="12" xfId="16" applyFont="1" applyBorder="1" applyAlignment="1">
      <alignment vertical="center" wrapText="1"/>
    </xf>
    <xf numFmtId="3" fontId="44" fillId="0" borderId="14" xfId="16" applyFont="1" applyBorder="1" applyAlignment="1">
      <alignment vertical="top" wrapText="1"/>
    </xf>
    <xf numFmtId="3" fontId="44" fillId="0" borderId="15" xfId="16" applyFont="1" applyBorder="1" applyAlignment="1">
      <alignment vertical="top" wrapText="1"/>
    </xf>
    <xf numFmtId="3" fontId="44" fillId="0" borderId="14" xfId="16" applyFont="1" applyBorder="1" applyAlignment="1">
      <alignment vertical="center" wrapText="1"/>
    </xf>
    <xf numFmtId="3" fontId="44" fillId="0" borderId="15" xfId="16" applyFont="1" applyBorder="1" applyAlignment="1">
      <alignment vertical="center" wrapText="1"/>
    </xf>
    <xf numFmtId="3" fontId="44" fillId="0" borderId="8" xfId="16" applyFont="1" applyBorder="1" applyAlignment="1">
      <alignment vertical="top" wrapText="1"/>
    </xf>
    <xf numFmtId="3" fontId="44" fillId="0" borderId="16" xfId="16" applyFont="1" applyBorder="1" applyAlignment="1">
      <alignment vertical="top" wrapText="1"/>
    </xf>
    <xf numFmtId="3" fontId="44" fillId="0" borderId="16" xfId="16" applyFont="1" applyBorder="1" applyAlignment="1">
      <alignment vertical="center" wrapText="1"/>
    </xf>
    <xf numFmtId="3" fontId="44" fillId="0" borderId="17" xfId="16" applyFont="1" applyBorder="1" applyAlignment="1">
      <alignment vertical="center" wrapText="1"/>
    </xf>
    <xf numFmtId="3" fontId="46" fillId="0" borderId="9" xfId="16" applyFont="1" applyBorder="1" applyAlignment="1">
      <alignment vertical="top" wrapText="1"/>
    </xf>
    <xf numFmtId="3" fontId="44" fillId="0" borderId="14" xfId="16" applyFont="1" applyBorder="1" applyAlignment="1">
      <alignment horizontal="left" vertical="center" wrapText="1"/>
    </xf>
    <xf numFmtId="3" fontId="44" fillId="0" borderId="18" xfId="16" applyFont="1" applyBorder="1" applyAlignment="1">
      <alignment vertical="top" wrapText="1"/>
    </xf>
    <xf numFmtId="3" fontId="44" fillId="0" borderId="19" xfId="16" applyFont="1" applyBorder="1" applyAlignment="1">
      <alignment vertical="top" wrapText="1"/>
    </xf>
    <xf numFmtId="3" fontId="44" fillId="0" borderId="19" xfId="16" applyFont="1" applyBorder="1" applyAlignment="1">
      <alignment vertical="center" wrapText="1"/>
    </xf>
    <xf numFmtId="3" fontId="44" fillId="0" borderId="9" xfId="16" applyFont="1" applyBorder="1" applyAlignment="1">
      <alignment vertical="center" wrapText="1"/>
    </xf>
    <xf numFmtId="3" fontId="44" fillId="0" borderId="14" xfId="16" applyFont="1" applyBorder="1" applyAlignment="1">
      <alignment horizontal="center" vertical="center" wrapText="1"/>
    </xf>
    <xf numFmtId="3" fontId="44" fillId="0" borderId="14" xfId="16" applyFont="1" applyBorder="1" applyAlignment="1">
      <alignment horizontal="center" vertical="top" wrapText="1"/>
    </xf>
    <xf numFmtId="3" fontId="44" fillId="0" borderId="15" xfId="16" applyFont="1" applyBorder="1" applyAlignment="1">
      <alignment horizontal="center" vertical="top" wrapText="1"/>
    </xf>
    <xf numFmtId="3" fontId="44" fillId="0" borderId="15" xfId="16" applyFont="1" applyBorder="1" applyAlignment="1">
      <alignment horizontal="left" vertical="top" wrapText="1"/>
    </xf>
    <xf numFmtId="3" fontId="47" fillId="0" borderId="14" xfId="16" applyFont="1" applyBorder="1" applyAlignment="1">
      <alignment horizontal="right" vertical="center" wrapText="1"/>
    </xf>
    <xf numFmtId="3" fontId="47" fillId="0" borderId="15" xfId="16" applyFont="1" applyBorder="1" applyAlignment="1">
      <alignment horizontal="right" vertical="center" wrapText="1"/>
    </xf>
    <xf numFmtId="3" fontId="47" fillId="0" borderId="0" xfId="16" applyFont="1" applyBorder="1" applyAlignment="1">
      <alignment horizontal="right"/>
    </xf>
    <xf numFmtId="3" fontId="44" fillId="0" borderId="15" xfId="16" applyFont="1" applyBorder="1" applyAlignment="1">
      <alignment horizontal="center" vertical="center" wrapText="1"/>
    </xf>
    <xf numFmtId="3" fontId="44" fillId="0" borderId="15" xfId="16" applyFont="1" applyBorder="1" applyAlignment="1">
      <alignment horizontal="left" vertical="center" wrapText="1"/>
    </xf>
    <xf numFmtId="3" fontId="44" fillId="0" borderId="8" xfId="16" applyFont="1" applyBorder="1" applyAlignment="1">
      <alignment vertical="center" wrapText="1"/>
    </xf>
    <xf numFmtId="3" fontId="46" fillId="0" borderId="2" xfId="16" applyFont="1" applyBorder="1" applyAlignment="1">
      <alignment horizontal="left" vertical="center" wrapText="1"/>
    </xf>
    <xf numFmtId="3" fontId="44" fillId="0" borderId="12" xfId="16" applyFont="1" applyBorder="1" applyAlignment="1">
      <alignment horizontal="left" vertical="center" wrapText="1"/>
    </xf>
    <xf numFmtId="3" fontId="44" fillId="0" borderId="18" xfId="16" applyFont="1" applyBorder="1" applyAlignment="1">
      <alignment vertical="center" wrapText="1"/>
    </xf>
    <xf numFmtId="3" fontId="44" fillId="0" borderId="18" xfId="16" applyFont="1" applyBorder="1" applyAlignment="1">
      <alignment horizontal="left" vertical="center" wrapText="1"/>
    </xf>
    <xf numFmtId="3" fontId="44" fillId="0" borderId="17" xfId="16" applyFont="1" applyBorder="1" applyAlignment="1">
      <alignment horizontal="left" vertical="center" wrapText="1"/>
    </xf>
    <xf numFmtId="3" fontId="48" fillId="0" borderId="0" xfId="16" applyFont="1" applyBorder="1"/>
    <xf numFmtId="3" fontId="48" fillId="0" borderId="0" xfId="16" applyFont="1" applyBorder="1" applyAlignment="1">
      <alignment horizontal="left" vertical="top"/>
    </xf>
    <xf numFmtId="3" fontId="48" fillId="0" borderId="3" xfId="16" applyFont="1" applyBorder="1" applyAlignment="1">
      <alignment vertical="top" wrapText="1"/>
    </xf>
    <xf numFmtId="3" fontId="48" fillId="0" borderId="0" xfId="16" applyFont="1" applyBorder="1" applyAlignment="1">
      <alignment vertical="top" wrapText="1"/>
    </xf>
    <xf numFmtId="3" fontId="44" fillId="0" borderId="0" xfId="16" applyFont="1" applyBorder="1" applyAlignment="1">
      <alignment wrapText="1"/>
    </xf>
    <xf numFmtId="3" fontId="44" fillId="0" borderId="0" xfId="16" applyFont="1" applyBorder="1" applyAlignment="1">
      <alignment vertical="top" wrapText="1"/>
    </xf>
    <xf numFmtId="3" fontId="44" fillId="0" borderId="0" xfId="16" applyFont="1" applyBorder="1" applyAlignment="1">
      <alignment horizontal="left" vertical="top" wrapText="1" indent="1"/>
    </xf>
    <xf numFmtId="3" fontId="44" fillId="0" borderId="0" xfId="16" applyFont="1" applyBorder="1" applyAlignment="1">
      <alignment horizontal="left" vertical="top" indent="1"/>
    </xf>
    <xf numFmtId="3" fontId="44" fillId="0" borderId="0" xfId="16" applyFont="1" applyBorder="1" applyAlignment="1">
      <alignment horizontal="left" indent="1"/>
    </xf>
    <xf numFmtId="3" fontId="47" fillId="0" borderId="0" xfId="16" applyFont="1" applyBorder="1" applyAlignment="1">
      <alignment vertical="top" wrapText="1"/>
    </xf>
    <xf numFmtId="172" fontId="0" fillId="3" borderId="0" xfId="0" applyNumberFormat="1" applyFill="1"/>
    <xf numFmtId="0" fontId="3" fillId="3" borderId="0" xfId="9" applyFont="1" applyFill="1" applyBorder="1"/>
    <xf numFmtId="0" fontId="7" fillId="3" borderId="0" xfId="6" applyFont="1" applyFill="1"/>
    <xf numFmtId="0" fontId="3" fillId="3" borderId="0" xfId="10" applyFont="1" applyFill="1" applyBorder="1"/>
    <xf numFmtId="168" fontId="3" fillId="3" borderId="5" xfId="14" applyNumberFormat="1" applyFont="1" applyFill="1" applyBorder="1"/>
    <xf numFmtId="0" fontId="7" fillId="3" borderId="0" xfId="7" applyFont="1" applyFill="1" applyBorder="1"/>
    <xf numFmtId="168" fontId="4" fillId="3" borderId="0" xfId="14" applyNumberFormat="1" applyFont="1" applyFill="1" applyBorder="1"/>
    <xf numFmtId="0" fontId="32" fillId="3" borderId="0" xfId="7" applyFont="1" applyFill="1"/>
    <xf numFmtId="0" fontId="33" fillId="3" borderId="0" xfId="7" applyFont="1" applyFill="1"/>
    <xf numFmtId="0" fontId="3" fillId="3" borderId="0" xfId="7" applyFont="1" applyFill="1" applyBorder="1"/>
    <xf numFmtId="0" fontId="33" fillId="3" borderId="0" xfId="9" applyFont="1" applyFill="1"/>
    <xf numFmtId="0" fontId="12" fillId="3" borderId="0" xfId="7" applyFont="1" applyFill="1" applyAlignment="1">
      <alignment wrapText="1"/>
    </xf>
    <xf numFmtId="0" fontId="2" fillId="2" borderId="0" xfId="10" applyFont="1" applyFill="1" applyBorder="1"/>
    <xf numFmtId="0" fontId="1" fillId="3" borderId="0" xfId="9" applyFont="1" applyFill="1"/>
    <xf numFmtId="0" fontId="1" fillId="0" borderId="0" xfId="9" applyFont="1"/>
    <xf numFmtId="0" fontId="5" fillId="0" borderId="0" xfId="9" applyFont="1"/>
    <xf numFmtId="0" fontId="27" fillId="3" borderId="4" xfId="0" applyFont="1" applyFill="1" applyBorder="1" applyAlignment="1">
      <alignment horizontal="left" vertical="top"/>
    </xf>
    <xf numFmtId="0" fontId="1" fillId="3" borderId="6"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0" borderId="0" xfId="5" applyFont="1"/>
    <xf numFmtId="0" fontId="1" fillId="3" borderId="0" xfId="5" applyFont="1" applyFill="1" applyAlignment="1"/>
    <xf numFmtId="0" fontId="12" fillId="3" borderId="0" xfId="9" applyFont="1" applyFill="1" applyAlignment="1"/>
    <xf numFmtId="0" fontId="49" fillId="3" borderId="0" xfId="0" applyFont="1" applyFill="1" applyAlignment="1">
      <alignment horizontal="justify"/>
    </xf>
    <xf numFmtId="0" fontId="49" fillId="0" borderId="0" xfId="0" applyFont="1" applyAlignment="1">
      <alignment horizontal="justify" wrapText="1"/>
    </xf>
    <xf numFmtId="0" fontId="49" fillId="0" borderId="0" xfId="0" applyFont="1" applyAlignment="1">
      <alignment wrapText="1"/>
    </xf>
    <xf numFmtId="0" fontId="3" fillId="3" borderId="0" xfId="9" applyFont="1" applyFill="1" applyBorder="1" applyAlignment="1">
      <alignment horizontal="left" vertical="center"/>
    </xf>
    <xf numFmtId="0" fontId="4" fillId="3" borderId="0" xfId="9" applyFont="1" applyFill="1" applyAlignment="1"/>
    <xf numFmtId="0" fontId="27" fillId="3" borderId="4" xfId="0" applyFont="1" applyFill="1" applyBorder="1" applyAlignment="1">
      <alignment horizontal="center" vertical="center"/>
    </xf>
    <xf numFmtId="0" fontId="27" fillId="3" borderId="3" xfId="0" applyFont="1" applyFill="1" applyBorder="1" applyAlignment="1"/>
    <xf numFmtId="0" fontId="27" fillId="3" borderId="0" xfId="0" applyFont="1" applyFill="1" applyBorder="1" applyAlignment="1"/>
    <xf numFmtId="0" fontId="1" fillId="3" borderId="1" xfId="0" applyFont="1" applyFill="1" applyBorder="1" applyAlignment="1"/>
    <xf numFmtId="0" fontId="27" fillId="3" borderId="3" xfId="0" applyFont="1" applyFill="1" applyBorder="1" applyAlignment="1">
      <alignment horizontal="left" vertical="top"/>
    </xf>
    <xf numFmtId="0" fontId="1" fillId="3" borderId="0" xfId="0" applyFont="1" applyFill="1" applyBorder="1" applyAlignment="1">
      <alignment horizontal="left" vertical="top"/>
    </xf>
    <xf numFmtId="0" fontId="27" fillId="3" borderId="0" xfId="0" applyFont="1" applyFill="1" applyBorder="1" applyAlignment="1">
      <alignment horizontal="left" vertical="top"/>
    </xf>
    <xf numFmtId="0" fontId="1" fillId="3" borderId="6" xfId="0" applyFont="1" applyFill="1" applyBorder="1" applyAlignment="1">
      <alignment horizontal="left" vertical="top"/>
    </xf>
    <xf numFmtId="0" fontId="27" fillId="3" borderId="6" xfId="0" applyFont="1" applyFill="1" applyBorder="1" applyAlignment="1">
      <alignment horizontal="left" vertical="top"/>
    </xf>
    <xf numFmtId="0" fontId="1" fillId="3" borderId="4" xfId="0" applyFont="1" applyFill="1" applyBorder="1" applyAlignment="1">
      <alignment horizontal="left" vertical="top"/>
    </xf>
    <xf numFmtId="0" fontId="29" fillId="3" borderId="0" xfId="0" applyFont="1" applyFill="1" applyBorder="1" applyAlignment="1">
      <alignment horizontal="left" vertical="top"/>
    </xf>
    <xf numFmtId="0" fontId="5" fillId="3" borderId="2" xfId="0" applyFont="1" applyFill="1" applyBorder="1" applyAlignment="1">
      <alignment horizontal="left" vertical="center"/>
    </xf>
    <xf numFmtId="0" fontId="1" fillId="3" borderId="0" xfId="5" applyFont="1" applyFill="1"/>
    <xf numFmtId="0" fontId="12" fillId="3" borderId="0" xfId="5" applyFont="1" applyFill="1" applyBorder="1" applyAlignment="1"/>
    <xf numFmtId="0" fontId="1" fillId="0" borderId="0" xfId="9" applyFont="1" applyAlignment="1"/>
    <xf numFmtId="0" fontId="50" fillId="3" borderId="0" xfId="0" applyFont="1" applyFill="1" applyAlignment="1">
      <alignment horizontal="justify" wrapText="1"/>
    </xf>
    <xf numFmtId="0" fontId="4" fillId="3" borderId="0" xfId="6" applyFont="1" applyFill="1"/>
    <xf numFmtId="0" fontId="1" fillId="3" borderId="0" xfId="6" applyFont="1" applyFill="1"/>
    <xf numFmtId="0" fontId="12" fillId="3" borderId="0" xfId="6" applyFont="1" applyFill="1" applyBorder="1"/>
    <xf numFmtId="0" fontId="1" fillId="0" borderId="0" xfId="6" applyFont="1"/>
    <xf numFmtId="0" fontId="11" fillId="2" borderId="3" xfId="3" applyFont="1" applyFill="1" applyBorder="1" applyAlignment="1">
      <alignment horizontal="center"/>
    </xf>
    <xf numFmtId="0" fontId="11" fillId="0" borderId="3" xfId="3" applyFont="1" applyFill="1" applyBorder="1" applyAlignment="1">
      <alignment horizontal="center"/>
    </xf>
    <xf numFmtId="0" fontId="6" fillId="0" borderId="0" xfId="3" applyFont="1" applyFill="1" applyBorder="1" applyAlignment="1">
      <alignment horizontal="left" indent="1"/>
    </xf>
    <xf numFmtId="0" fontId="5" fillId="0" borderId="3" xfId="3" applyFont="1" applyFill="1" applyBorder="1"/>
    <xf numFmtId="3" fontId="11" fillId="2" borderId="3" xfId="3" applyNumberFormat="1" applyFont="1" applyFill="1" applyBorder="1" applyAlignment="1">
      <alignment horizontal="right" indent="1"/>
    </xf>
    <xf numFmtId="3" fontId="11" fillId="0" borderId="3" xfId="3" applyNumberFormat="1" applyFont="1" applyBorder="1" applyAlignment="1">
      <alignment horizontal="right" indent="1"/>
    </xf>
    <xf numFmtId="0" fontId="1" fillId="0" borderId="2" xfId="3" applyFont="1" applyFill="1" applyBorder="1" applyAlignment="1">
      <alignment horizontal="left" indent="1"/>
    </xf>
    <xf numFmtId="3" fontId="6" fillId="2" borderId="1" xfId="3" applyNumberFormat="1" applyFont="1" applyFill="1" applyBorder="1" applyAlignment="1">
      <alignment horizontal="right" indent="1"/>
    </xf>
    <xf numFmtId="3" fontId="6" fillId="0" borderId="1" xfId="3" applyNumberFormat="1" applyFont="1" applyBorder="1" applyAlignment="1">
      <alignment horizontal="right" indent="1"/>
    </xf>
    <xf numFmtId="0" fontId="5" fillId="0" borderId="0" xfId="8" applyFont="1" applyAlignment="1">
      <alignment wrapText="1"/>
    </xf>
    <xf numFmtId="0" fontId="6" fillId="0" borderId="1" xfId="3" applyFont="1" applyFill="1" applyBorder="1" applyAlignment="1">
      <alignment horizontal="left" indent="1"/>
    </xf>
    <xf numFmtId="0" fontId="1" fillId="0" borderId="0" xfId="8" applyFont="1" applyAlignment="1">
      <alignment horizontal="left" indent="1"/>
    </xf>
    <xf numFmtId="172" fontId="6" fillId="2" borderId="0" xfId="15" applyNumberFormat="1" applyFont="1" applyFill="1" applyBorder="1" applyAlignment="1">
      <alignment horizontal="right" indent="1"/>
    </xf>
    <xf numFmtId="172" fontId="6" fillId="0" borderId="0" xfId="15" applyNumberFormat="1" applyFont="1" applyBorder="1" applyAlignment="1">
      <alignment horizontal="right" indent="1"/>
    </xf>
    <xf numFmtId="172" fontId="11" fillId="2" borderId="3" xfId="15" applyNumberFormat="1" applyFont="1" applyFill="1" applyBorder="1" applyAlignment="1">
      <alignment horizontal="right" indent="1"/>
    </xf>
    <xf numFmtId="172" fontId="11" fillId="0" borderId="3" xfId="15" applyNumberFormat="1" applyFont="1" applyBorder="1" applyAlignment="1">
      <alignment horizontal="right" indent="1"/>
    </xf>
    <xf numFmtId="172" fontId="6" fillId="2" borderId="1" xfId="15" applyNumberFormat="1" applyFont="1" applyFill="1" applyBorder="1" applyAlignment="1">
      <alignment horizontal="right" indent="1"/>
    </xf>
    <xf numFmtId="172" fontId="6" fillId="0" borderId="1" xfId="15" applyNumberFormat="1" applyFont="1" applyBorder="1" applyAlignment="1">
      <alignment horizontal="right" indent="1"/>
    </xf>
    <xf numFmtId="172" fontId="11" fillId="2" borderId="2" xfId="15" applyNumberFormat="1" applyFont="1" applyFill="1" applyBorder="1" applyAlignment="1">
      <alignment horizontal="right" indent="1"/>
    </xf>
    <xf numFmtId="172" fontId="11" fillId="0" borderId="2" xfId="15" applyNumberFormat="1" applyFont="1" applyBorder="1" applyAlignment="1">
      <alignment horizontal="right" indent="1"/>
    </xf>
    <xf numFmtId="3" fontId="6" fillId="2" borderId="2" xfId="3" applyNumberFormat="1" applyFont="1" applyFill="1" applyBorder="1" applyAlignment="1">
      <alignment horizontal="right" indent="1"/>
    </xf>
    <xf numFmtId="3" fontId="6" fillId="0" borderId="2" xfId="3" applyNumberFormat="1" applyFont="1" applyBorder="1" applyAlignment="1">
      <alignment horizontal="right" indent="1"/>
    </xf>
    <xf numFmtId="172" fontId="6" fillId="2" borderId="2" xfId="15" applyNumberFormat="1" applyFont="1" applyFill="1" applyBorder="1" applyAlignment="1">
      <alignment horizontal="right" indent="1"/>
    </xf>
    <xf numFmtId="172" fontId="6" fillId="0" borderId="2" xfId="15" applyNumberFormat="1" applyFont="1" applyBorder="1" applyAlignment="1">
      <alignment horizontal="right" indent="1"/>
    </xf>
    <xf numFmtId="0" fontId="5" fillId="0" borderId="2" xfId="3" applyFont="1" applyFill="1" applyBorder="1" applyAlignment="1"/>
    <xf numFmtId="1" fontId="6" fillId="2" borderId="0" xfId="2" quotePrefix="1" applyNumberFormat="1" applyFont="1" applyFill="1" applyBorder="1" applyAlignment="1">
      <alignment horizontal="right" indent="1"/>
    </xf>
    <xf numFmtId="1" fontId="6" fillId="0" borderId="0" xfId="2" quotePrefix="1" applyNumberFormat="1" applyFont="1" applyFill="1" applyBorder="1" applyAlignment="1">
      <alignment horizontal="right" indent="1"/>
    </xf>
    <xf numFmtId="1" fontId="11" fillId="2" borderId="1" xfId="2" quotePrefix="1" applyNumberFormat="1" applyFont="1" applyFill="1" applyBorder="1" applyAlignment="1">
      <alignment horizontal="right" indent="1"/>
    </xf>
    <xf numFmtId="1" fontId="11" fillId="0" borderId="1" xfId="2" quotePrefix="1" applyNumberFormat="1" applyFont="1" applyFill="1" applyBorder="1" applyAlignment="1">
      <alignment horizontal="right" indent="1"/>
    </xf>
    <xf numFmtId="1" fontId="1" fillId="2" borderId="0" xfId="2" applyNumberFormat="1" applyFont="1" applyFill="1" applyBorder="1" applyAlignment="1">
      <alignment horizontal="right" indent="1"/>
    </xf>
    <xf numFmtId="1" fontId="1" fillId="0" borderId="0" xfId="2" applyNumberFormat="1" applyFont="1" applyFill="1" applyBorder="1" applyAlignment="1">
      <alignment horizontal="right" indent="1"/>
    </xf>
    <xf numFmtId="1" fontId="6" fillId="2" borderId="1" xfId="2" quotePrefix="1" applyNumberFormat="1" applyFont="1" applyFill="1" applyBorder="1" applyAlignment="1">
      <alignment horizontal="right" indent="1"/>
    </xf>
    <xf numFmtId="1" fontId="6" fillId="0" borderId="1" xfId="2" quotePrefix="1" applyNumberFormat="1" applyFont="1" applyFill="1" applyBorder="1" applyAlignment="1">
      <alignment horizontal="right" indent="1"/>
    </xf>
    <xf numFmtId="172" fontId="6" fillId="2" borderId="0" xfId="15" quotePrefix="1" applyNumberFormat="1" applyFont="1" applyFill="1" applyBorder="1" applyAlignment="1">
      <alignment horizontal="right" indent="1"/>
    </xf>
    <xf numFmtId="172" fontId="6" fillId="0" borderId="0" xfId="15" quotePrefix="1" applyNumberFormat="1" applyFont="1" applyFill="1" applyBorder="1" applyAlignment="1">
      <alignment horizontal="right" indent="1"/>
    </xf>
    <xf numFmtId="172" fontId="6" fillId="0" borderId="0" xfId="15" applyNumberFormat="1" applyFont="1" applyFill="1" applyBorder="1" applyAlignment="1">
      <alignment horizontal="right" indent="1"/>
    </xf>
    <xf numFmtId="172" fontId="11" fillId="2" borderId="1" xfId="15" quotePrefix="1" applyNumberFormat="1" applyFont="1" applyFill="1" applyBorder="1" applyAlignment="1">
      <alignment horizontal="right" indent="1"/>
    </xf>
    <xf numFmtId="172" fontId="11" fillId="0" borderId="1" xfId="15" quotePrefix="1" applyNumberFormat="1" applyFont="1" applyFill="1" applyBorder="1" applyAlignment="1">
      <alignment horizontal="right" indent="1"/>
    </xf>
    <xf numFmtId="172" fontId="6" fillId="2" borderId="1" xfId="15" quotePrefix="1" applyNumberFormat="1" applyFont="1" applyFill="1" applyBorder="1" applyAlignment="1">
      <alignment horizontal="right" indent="1"/>
    </xf>
    <xf numFmtId="172" fontId="6" fillId="0" borderId="1" xfId="15" quotePrefix="1" applyNumberFormat="1" applyFont="1" applyFill="1" applyBorder="1" applyAlignment="1">
      <alignment horizontal="right" indent="1"/>
    </xf>
    <xf numFmtId="0" fontId="12" fillId="3" borderId="0" xfId="9" applyFont="1" applyFill="1" applyAlignment="1"/>
    <xf numFmtId="0" fontId="1" fillId="0" borderId="3" xfId="2" applyFont="1" applyBorder="1" applyAlignment="1">
      <alignment horizontal="left" vertical="center" wrapText="1"/>
    </xf>
    <xf numFmtId="0" fontId="0" fillId="2" borderId="0" xfId="0" applyFill="1" applyAlignment="1">
      <alignment horizontal="right"/>
    </xf>
    <xf numFmtId="173" fontId="6" fillId="2" borderId="0" xfId="15" quotePrefix="1" applyNumberFormat="1" applyFont="1" applyFill="1" applyBorder="1" applyAlignment="1">
      <alignment horizontal="right" indent="1"/>
    </xf>
    <xf numFmtId="173" fontId="6" fillId="0" borderId="0" xfId="15" applyNumberFormat="1" applyFont="1" applyFill="1" applyBorder="1" applyAlignment="1">
      <alignment horizontal="right" indent="1"/>
    </xf>
    <xf numFmtId="173" fontId="6" fillId="0" borderId="0" xfId="15" quotePrefix="1" applyNumberFormat="1" applyFont="1" applyFill="1" applyBorder="1" applyAlignment="1">
      <alignment horizontal="right" indent="1"/>
    </xf>
    <xf numFmtId="173" fontId="11" fillId="2" borderId="1" xfId="15" quotePrefix="1" applyNumberFormat="1" applyFont="1" applyFill="1" applyBorder="1" applyAlignment="1">
      <alignment horizontal="right" indent="1"/>
    </xf>
    <xf numFmtId="173" fontId="11" fillId="0" borderId="1" xfId="15" quotePrefix="1" applyNumberFormat="1" applyFont="1" applyFill="1" applyBorder="1" applyAlignment="1">
      <alignment horizontal="right" indent="1"/>
    </xf>
    <xf numFmtId="173" fontId="6" fillId="2" borderId="0" xfId="15" applyNumberFormat="1" applyFont="1" applyFill="1" applyBorder="1" applyAlignment="1">
      <alignment horizontal="right" indent="1"/>
    </xf>
    <xf numFmtId="173" fontId="6" fillId="0" borderId="0" xfId="15" applyNumberFormat="1" applyFont="1" applyBorder="1" applyAlignment="1">
      <alignment horizontal="right" indent="1"/>
    </xf>
    <xf numFmtId="173" fontId="6" fillId="2" borderId="2" xfId="15" applyNumberFormat="1" applyFont="1" applyFill="1" applyBorder="1" applyAlignment="1">
      <alignment horizontal="right" indent="1"/>
    </xf>
    <xf numFmtId="173" fontId="6" fillId="0" borderId="2" xfId="15" applyNumberFormat="1" applyFont="1" applyBorder="1" applyAlignment="1">
      <alignment horizontal="right" indent="1"/>
    </xf>
    <xf numFmtId="173" fontId="6" fillId="2" borderId="1" xfId="15" applyNumberFormat="1" applyFont="1" applyFill="1" applyBorder="1" applyAlignment="1">
      <alignment horizontal="right" indent="1"/>
    </xf>
    <xf numFmtId="173" fontId="6" fillId="0" borderId="1" xfId="15" applyNumberFormat="1" applyFont="1" applyBorder="1" applyAlignment="1">
      <alignment horizontal="right" indent="1"/>
    </xf>
    <xf numFmtId="1" fontId="6" fillId="2" borderId="0" xfId="3" applyNumberFormat="1" applyFont="1" applyFill="1" applyBorder="1" applyAlignment="1">
      <alignment horizontal="right" indent="1"/>
    </xf>
    <xf numFmtId="1" fontId="6" fillId="0" borderId="0" xfId="3" applyNumberFormat="1" applyFont="1" applyBorder="1" applyAlignment="1">
      <alignment horizontal="right" indent="1"/>
    </xf>
    <xf numFmtId="1" fontId="6" fillId="2" borderId="2" xfId="3" applyNumberFormat="1" applyFont="1" applyFill="1" applyBorder="1" applyAlignment="1">
      <alignment horizontal="right" indent="1"/>
    </xf>
    <xf numFmtId="1" fontId="6" fillId="0" borderId="2" xfId="3" applyNumberFormat="1" applyFont="1" applyBorder="1" applyAlignment="1">
      <alignment horizontal="right" indent="1"/>
    </xf>
    <xf numFmtId="1" fontId="6" fillId="2" borderId="1" xfId="3" applyNumberFormat="1" applyFont="1" applyFill="1" applyBorder="1" applyAlignment="1">
      <alignment horizontal="right" indent="1"/>
    </xf>
    <xf numFmtId="1" fontId="6" fillId="0" borderId="1" xfId="3" applyNumberFormat="1" applyFont="1" applyBorder="1" applyAlignment="1">
      <alignment horizontal="right" indent="1"/>
    </xf>
    <xf numFmtId="1" fontId="11" fillId="2" borderId="2" xfId="3" applyNumberFormat="1" applyFont="1" applyFill="1" applyBorder="1" applyAlignment="1">
      <alignment horizontal="right" indent="1"/>
    </xf>
    <xf numFmtId="1" fontId="11" fillId="0" borderId="2" xfId="3" applyNumberFormat="1" applyFont="1" applyBorder="1" applyAlignment="1">
      <alignment horizontal="right" indent="1"/>
    </xf>
    <xf numFmtId="173" fontId="11" fillId="2" borderId="2" xfId="15" applyNumberFormat="1" applyFont="1" applyFill="1" applyBorder="1" applyAlignment="1">
      <alignment horizontal="right" indent="1"/>
    </xf>
    <xf numFmtId="173" fontId="11" fillId="0" borderId="2" xfId="15" applyNumberFormat="1" applyFont="1" applyBorder="1" applyAlignment="1">
      <alignment horizontal="right" indent="1"/>
    </xf>
    <xf numFmtId="0" fontId="1" fillId="2" borderId="0" xfId="2" applyFont="1" applyFill="1" applyBorder="1" applyAlignment="1">
      <alignment horizontal="right" indent="1"/>
    </xf>
    <xf numFmtId="0" fontId="1" fillId="0" borderId="0" xfId="2" applyFont="1" applyFill="1" applyBorder="1" applyAlignment="1">
      <alignment horizontal="right" indent="1"/>
    </xf>
    <xf numFmtId="172" fontId="1" fillId="0" borderId="0" xfId="2" applyNumberFormat="1" applyFont="1"/>
    <xf numFmtId="172" fontId="6" fillId="3" borderId="0" xfId="15" quotePrefix="1" applyNumberFormat="1" applyFont="1" applyFill="1" applyBorder="1" applyAlignment="1">
      <alignment horizontal="right" indent="1"/>
    </xf>
    <xf numFmtId="172" fontId="6" fillId="3" borderId="1" xfId="15" quotePrefix="1" applyNumberFormat="1" applyFont="1" applyFill="1" applyBorder="1" applyAlignment="1">
      <alignment horizontal="right" indent="1"/>
    </xf>
    <xf numFmtId="172" fontId="6" fillId="2" borderId="3" xfId="15" quotePrefix="1" applyNumberFormat="1" applyFont="1" applyFill="1" applyBorder="1" applyAlignment="1">
      <alignment horizontal="right" indent="1"/>
    </xf>
    <xf numFmtId="172" fontId="6" fillId="0" borderId="3" xfId="15" quotePrefix="1" applyNumberFormat="1" applyFont="1" applyFill="1" applyBorder="1" applyAlignment="1">
      <alignment horizontal="right" indent="1"/>
    </xf>
    <xf numFmtId="0" fontId="12" fillId="3" borderId="0" xfId="7" applyFont="1" applyFill="1" applyBorder="1" applyAlignment="1">
      <alignment wrapText="1"/>
    </xf>
    <xf numFmtId="0" fontId="6" fillId="3" borderId="0" xfId="5" applyFont="1" applyFill="1"/>
    <xf numFmtId="0" fontId="6" fillId="0" borderId="0" xfId="5" applyFont="1"/>
    <xf numFmtId="0" fontId="12" fillId="3" borderId="0" xfId="5" applyFont="1" applyFill="1"/>
    <xf numFmtId="0" fontId="6" fillId="3" borderId="0" xfId="0" applyFont="1" applyFill="1" applyAlignment="1">
      <alignment horizontal="justify" wrapText="1"/>
    </xf>
    <xf numFmtId="0" fontId="6" fillId="0" borderId="0" xfId="0" applyFont="1" applyAlignment="1">
      <alignment horizontal="justify" wrapText="1"/>
    </xf>
    <xf numFmtId="0" fontId="5" fillId="3" borderId="3" xfId="0" applyFont="1" applyFill="1" applyBorder="1" applyAlignment="1">
      <alignment vertical="center" wrapText="1"/>
    </xf>
    <xf numFmtId="0" fontId="5" fillId="3" borderId="0" xfId="0" applyFont="1" applyFill="1" applyBorder="1" applyAlignment="1">
      <alignment vertical="center" wrapText="1"/>
    </xf>
    <xf numFmtId="0" fontId="5" fillId="0" borderId="3" xfId="2" applyFont="1" applyBorder="1" applyAlignment="1">
      <alignment horizontal="left" vertical="center" wrapText="1"/>
    </xf>
    <xf numFmtId="0" fontId="1" fillId="0" borderId="0" xfId="1" applyFont="1" applyBorder="1" applyAlignment="1">
      <alignment vertical="center" wrapText="1"/>
    </xf>
    <xf numFmtId="3" fontId="6" fillId="2"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172" fontId="6" fillId="2" borderId="0" xfId="15" quotePrefix="1" applyNumberFormat="1" applyFont="1" applyFill="1" applyBorder="1" applyAlignment="1">
      <alignment horizontal="right" vertical="center"/>
    </xf>
    <xf numFmtId="172" fontId="6" fillId="0" borderId="0" xfId="15" quotePrefix="1" applyNumberFormat="1" applyFont="1" applyFill="1" applyBorder="1" applyAlignment="1">
      <alignment horizontal="right" vertical="center"/>
    </xf>
    <xf numFmtId="0" fontId="1" fillId="0" borderId="0" xfId="1" applyFont="1" applyAlignment="1">
      <alignment vertical="center" wrapText="1"/>
    </xf>
    <xf numFmtId="3" fontId="6" fillId="2" borderId="1" xfId="2" quotePrefix="1" applyNumberFormat="1" applyFont="1" applyFill="1" applyBorder="1" applyAlignment="1">
      <alignment horizontal="right" vertical="center"/>
    </xf>
    <xf numFmtId="3" fontId="6" fillId="0" borderId="1" xfId="2" quotePrefix="1" applyNumberFormat="1" applyFont="1" applyFill="1" applyBorder="1" applyAlignment="1">
      <alignment horizontal="right" vertical="center"/>
    </xf>
    <xf numFmtId="172" fontId="6" fillId="2" borderId="1" xfId="15" quotePrefix="1" applyNumberFormat="1" applyFont="1" applyFill="1" applyBorder="1" applyAlignment="1">
      <alignment horizontal="right" vertical="center"/>
    </xf>
    <xf numFmtId="172" fontId="6" fillId="0" borderId="1" xfId="15" quotePrefix="1" applyNumberFormat="1" applyFont="1" applyFill="1" applyBorder="1" applyAlignment="1">
      <alignment horizontal="right" vertical="center"/>
    </xf>
    <xf numFmtId="3" fontId="5" fillId="2" borderId="9" xfId="0" applyNumberFormat="1" applyFont="1" applyFill="1" applyBorder="1" applyAlignment="1">
      <alignment horizontal="right" vertical="center" indent="1"/>
    </xf>
    <xf numFmtId="3" fontId="11" fillId="3" borderId="3" xfId="2" quotePrefix="1" applyNumberFormat="1" applyFont="1" applyFill="1" applyBorder="1" applyAlignment="1">
      <alignment horizontal="right" vertical="center" indent="1"/>
    </xf>
    <xf numFmtId="3" fontId="11" fillId="2" borderId="3" xfId="2" quotePrefix="1" applyNumberFormat="1" applyFont="1" applyFill="1" applyBorder="1" applyAlignment="1">
      <alignment horizontal="right" vertical="center" indent="1"/>
    </xf>
    <xf numFmtId="172" fontId="11" fillId="3" borderId="3" xfId="15" quotePrefix="1" applyNumberFormat="1" applyFont="1" applyFill="1" applyBorder="1" applyAlignment="1">
      <alignment horizontal="right" vertical="center" indent="1"/>
    </xf>
    <xf numFmtId="172" fontId="11" fillId="2" borderId="3" xfId="15" quotePrefix="1" applyNumberFormat="1" applyFont="1" applyFill="1" applyBorder="1" applyAlignment="1">
      <alignment horizontal="right" vertical="center" indent="1"/>
    </xf>
    <xf numFmtId="3" fontId="11" fillId="3" borderId="0" xfId="2" quotePrefix="1" applyNumberFormat="1" applyFont="1" applyFill="1" applyBorder="1" applyAlignment="1">
      <alignment horizontal="right" vertical="center" indent="1"/>
    </xf>
    <xf numFmtId="3" fontId="11" fillId="2" borderId="0" xfId="2" quotePrefix="1" applyNumberFormat="1" applyFont="1" applyFill="1" applyBorder="1" applyAlignment="1">
      <alignment horizontal="right" vertical="center" indent="1"/>
    </xf>
    <xf numFmtId="172" fontId="11" fillId="3" borderId="0" xfId="15" quotePrefix="1" applyNumberFormat="1" applyFont="1" applyFill="1" applyBorder="1" applyAlignment="1">
      <alignment horizontal="right" vertical="center" indent="1"/>
    </xf>
    <xf numFmtId="172" fontId="11" fillId="2" borderId="0" xfId="15" quotePrefix="1" applyNumberFormat="1" applyFont="1" applyFill="1" applyBorder="1" applyAlignment="1">
      <alignment horizontal="right" vertical="center" indent="1"/>
    </xf>
    <xf numFmtId="0" fontId="5" fillId="3" borderId="0" xfId="18" applyNumberFormat="1" applyFont="1" applyFill="1" applyBorder="1" applyAlignment="1">
      <alignment horizontal="left" vertical="center" wrapText="1"/>
    </xf>
    <xf numFmtId="0" fontId="5" fillId="3" borderId="3" xfId="18" applyNumberFormat="1" applyFont="1" applyFill="1" applyBorder="1" applyAlignment="1">
      <alignment horizontal="left" vertical="center" wrapText="1"/>
    </xf>
    <xf numFmtId="0" fontId="5" fillId="3" borderId="3" xfId="18" applyNumberFormat="1" applyFont="1" applyFill="1" applyBorder="1" applyAlignment="1">
      <alignment horizontal="left" vertical="center"/>
    </xf>
    <xf numFmtId="0" fontId="2" fillId="2" borderId="0" xfId="0" applyFont="1" applyFill="1" applyAlignment="1">
      <alignment horizontal="left" wrapText="1"/>
    </xf>
    <xf numFmtId="0" fontId="0" fillId="3" borderId="0" xfId="0" applyFill="1" applyAlignment="1">
      <alignment wrapText="1"/>
    </xf>
    <xf numFmtId="2" fontId="52" fillId="3" borderId="2" xfId="0" applyNumberFormat="1" applyFont="1" applyFill="1" applyBorder="1" applyAlignment="1">
      <alignment wrapText="1"/>
    </xf>
    <xf numFmtId="172" fontId="52" fillId="2" borderId="2" xfId="0" applyNumberFormat="1" applyFont="1" applyFill="1" applyBorder="1" applyAlignment="1">
      <alignment horizontal="center" wrapText="1"/>
    </xf>
    <xf numFmtId="172" fontId="52" fillId="3" borderId="2" xfId="0" applyNumberFormat="1" applyFont="1" applyFill="1" applyBorder="1" applyAlignment="1">
      <alignment horizontal="center" wrapText="1"/>
    </xf>
    <xf numFmtId="172" fontId="54" fillId="3" borderId="2" xfId="0" applyNumberFormat="1" applyFont="1" applyFill="1" applyBorder="1" applyAlignment="1">
      <alignment horizontal="center" wrapText="1"/>
    </xf>
    <xf numFmtId="172" fontId="0" fillId="2" borderId="0" xfId="0" applyNumberFormat="1" applyFill="1" applyBorder="1" applyAlignment="1">
      <alignment horizontal="right" wrapText="1"/>
    </xf>
    <xf numFmtId="172" fontId="0" fillId="3" borderId="0" xfId="0" applyNumberFormat="1" applyFill="1" applyBorder="1" applyAlignment="1">
      <alignment horizontal="right" wrapText="1"/>
    </xf>
    <xf numFmtId="172" fontId="5" fillId="3" borderId="0" xfId="0" applyNumberFormat="1" applyFont="1" applyFill="1" applyBorder="1" applyAlignment="1">
      <alignment horizontal="right" wrapText="1"/>
    </xf>
    <xf numFmtId="2" fontId="1" fillId="3" borderId="0" xfId="0" applyNumberFormat="1" applyFont="1" applyFill="1" applyBorder="1" applyAlignment="1">
      <alignment horizontal="left" wrapText="1"/>
    </xf>
    <xf numFmtId="172" fontId="0" fillId="2" borderId="0" xfId="0" applyNumberFormat="1" applyFill="1" applyBorder="1" applyAlignment="1">
      <alignment horizontal="center" vertical="center" wrapText="1"/>
    </xf>
    <xf numFmtId="172" fontId="0" fillId="3" borderId="0" xfId="0" applyNumberFormat="1" applyFill="1" applyBorder="1" applyAlignment="1">
      <alignment horizontal="center" vertical="center" wrapText="1"/>
    </xf>
    <xf numFmtId="172" fontId="5" fillId="3" borderId="0" xfId="0" applyNumberFormat="1" applyFont="1" applyFill="1" applyBorder="1" applyAlignment="1">
      <alignment horizontal="center" vertical="center" wrapText="1"/>
    </xf>
    <xf numFmtId="2" fontId="4" fillId="3" borderId="1" xfId="0" applyNumberFormat="1" applyFont="1" applyFill="1" applyBorder="1" applyAlignment="1">
      <alignment horizontal="left" wrapText="1"/>
    </xf>
    <xf numFmtId="166" fontId="4" fillId="2" borderId="1" xfId="14" applyNumberFormat="1" applyFont="1" applyFill="1" applyBorder="1" applyAlignment="1">
      <alignment horizontal="center" vertical="center" wrapText="1"/>
    </xf>
    <xf numFmtId="166" fontId="4" fillId="3" borderId="1" xfId="14" applyNumberFormat="1" applyFont="1" applyFill="1" applyBorder="1" applyAlignment="1">
      <alignment horizontal="center" vertical="center" wrapText="1"/>
    </xf>
    <xf numFmtId="166" fontId="55" fillId="3" borderId="1" xfId="14" applyNumberFormat="1" applyFont="1" applyFill="1" applyBorder="1" applyAlignment="1">
      <alignment horizontal="center" vertical="center" wrapText="1"/>
    </xf>
    <xf numFmtId="2" fontId="4" fillId="3" borderId="0" xfId="0" applyNumberFormat="1" applyFont="1" applyFill="1" applyBorder="1" applyAlignment="1">
      <alignment horizontal="left" wrapText="1"/>
    </xf>
    <xf numFmtId="166" fontId="4" fillId="2" borderId="0" xfId="14" applyNumberFormat="1" applyFont="1" applyFill="1" applyBorder="1" applyAlignment="1">
      <alignment horizontal="center" vertical="center" wrapText="1"/>
    </xf>
    <xf numFmtId="166" fontId="4" fillId="3" borderId="0" xfId="14" applyNumberFormat="1" applyFont="1" applyFill="1" applyBorder="1" applyAlignment="1">
      <alignment horizontal="center" vertical="center" wrapText="1"/>
    </xf>
    <xf numFmtId="166" fontId="55" fillId="3" borderId="0" xfId="14" applyNumberFormat="1" applyFont="1" applyFill="1" applyBorder="1" applyAlignment="1">
      <alignment horizontal="center" vertical="center" wrapText="1"/>
    </xf>
    <xf numFmtId="172" fontId="0" fillId="2" borderId="3" xfId="0" applyNumberFormat="1" applyFill="1" applyBorder="1" applyAlignment="1">
      <alignment horizontal="center" vertical="center" wrapText="1"/>
    </xf>
    <xf numFmtId="172" fontId="0" fillId="3" borderId="3" xfId="0" applyNumberFormat="1" applyFill="1" applyBorder="1" applyAlignment="1">
      <alignment horizontal="center" vertical="center" wrapText="1"/>
    </xf>
    <xf numFmtId="172" fontId="5" fillId="3" borderId="3" xfId="0" applyNumberFormat="1" applyFont="1" applyFill="1" applyBorder="1" applyAlignment="1">
      <alignment horizontal="center" vertical="center" wrapText="1"/>
    </xf>
    <xf numFmtId="164" fontId="0" fillId="2" borderId="0" xfId="0" applyNumberFormat="1" applyFill="1" applyBorder="1" applyAlignment="1">
      <alignment horizontal="center" vertical="center" wrapText="1"/>
    </xf>
    <xf numFmtId="164" fontId="0" fillId="3" borderId="0" xfId="0" applyNumberFormat="1" applyFill="1" applyBorder="1" applyAlignment="1">
      <alignment horizontal="center" vertical="center" wrapText="1"/>
    </xf>
    <xf numFmtId="164" fontId="5" fillId="3" borderId="0" xfId="0" applyNumberFormat="1" applyFont="1" applyFill="1" applyBorder="1" applyAlignment="1">
      <alignment horizontal="center" vertical="center" wrapText="1"/>
    </xf>
    <xf numFmtId="168" fontId="4" fillId="2" borderId="1" xfId="14" applyNumberFormat="1" applyFont="1" applyFill="1" applyBorder="1" applyAlignment="1">
      <alignment horizontal="center" wrapText="1"/>
    </xf>
    <xf numFmtId="168" fontId="4" fillId="3" borderId="1" xfId="14" applyNumberFormat="1" applyFont="1" applyFill="1" applyBorder="1" applyAlignment="1">
      <alignment horizontal="center" wrapText="1"/>
    </xf>
    <xf numFmtId="168" fontId="55" fillId="3" borderId="1" xfId="14" applyNumberFormat="1" applyFont="1" applyFill="1" applyBorder="1" applyAlignment="1">
      <alignment horizontal="center" wrapText="1"/>
    </xf>
    <xf numFmtId="172" fontId="52" fillId="2" borderId="0" xfId="0" applyNumberFormat="1" applyFont="1" applyFill="1" applyBorder="1" applyAlignment="1">
      <alignment horizontal="center" vertical="center" wrapText="1"/>
    </xf>
    <xf numFmtId="172" fontId="52" fillId="3" borderId="0" xfId="0" applyNumberFormat="1" applyFont="1" applyFill="1" applyBorder="1" applyAlignment="1">
      <alignment horizontal="center" vertical="center" wrapText="1"/>
    </xf>
    <xf numFmtId="172" fontId="54" fillId="3" borderId="0" xfId="0" applyNumberFormat="1" applyFont="1" applyFill="1" applyBorder="1" applyAlignment="1">
      <alignment horizontal="center" vertical="center" wrapText="1"/>
    </xf>
    <xf numFmtId="174" fontId="52" fillId="2" borderId="0" xfId="0" applyNumberFormat="1" applyFont="1" applyFill="1" applyBorder="1" applyAlignment="1">
      <alignment horizontal="center" vertical="center" wrapText="1"/>
    </xf>
    <xf numFmtId="174" fontId="52" fillId="3" borderId="0" xfId="0" applyNumberFormat="1" applyFont="1" applyFill="1" applyBorder="1" applyAlignment="1">
      <alignment horizontal="center" vertical="center" wrapText="1"/>
    </xf>
    <xf numFmtId="174" fontId="54" fillId="3" borderId="0" xfId="0" applyNumberFormat="1" applyFont="1" applyFill="1" applyBorder="1" applyAlignment="1">
      <alignment horizontal="center" vertical="center" wrapText="1"/>
    </xf>
    <xf numFmtId="172" fontId="52" fillId="2" borderId="3" xfId="0" applyNumberFormat="1" applyFont="1" applyFill="1" applyBorder="1" applyAlignment="1">
      <alignment horizontal="center" vertical="center" wrapText="1"/>
    </xf>
    <xf numFmtId="172" fontId="52" fillId="3" borderId="3" xfId="0" applyNumberFormat="1" applyFont="1" applyFill="1" applyBorder="1" applyAlignment="1">
      <alignment horizontal="right" wrapText="1"/>
    </xf>
    <xf numFmtId="172" fontId="52" fillId="2" borderId="3" xfId="0" applyNumberFormat="1" applyFont="1" applyFill="1" applyBorder="1" applyAlignment="1">
      <alignment horizontal="right" wrapText="1"/>
    </xf>
    <xf numFmtId="172" fontId="54" fillId="3" borderId="3" xfId="0" applyNumberFormat="1" applyFont="1" applyFill="1" applyBorder="1" applyAlignment="1">
      <alignment horizontal="right" wrapText="1"/>
    </xf>
    <xf numFmtId="2" fontId="1" fillId="3" borderId="1" xfId="0" applyNumberFormat="1" applyFont="1" applyFill="1" applyBorder="1" applyAlignment="1">
      <alignment horizontal="left" wrapText="1"/>
    </xf>
    <xf numFmtId="175" fontId="29" fillId="2" borderId="1" xfId="17" quotePrefix="1" applyNumberFormat="1" applyFont="1" applyFill="1" applyBorder="1" applyAlignment="1">
      <alignment horizontal="center" vertical="center" wrapText="1"/>
    </xf>
    <xf numFmtId="175" fontId="29" fillId="3" borderId="1" xfId="17" quotePrefix="1" applyNumberFormat="1" applyFont="1" applyFill="1" applyBorder="1" applyAlignment="1">
      <alignment horizontal="center" vertical="center" wrapText="1"/>
    </xf>
    <xf numFmtId="175" fontId="5" fillId="3" borderId="1" xfId="17" quotePrefix="1" applyNumberFormat="1" applyFont="1" applyFill="1" applyBorder="1" applyAlignment="1">
      <alignment horizontal="center" vertical="center" wrapText="1"/>
    </xf>
    <xf numFmtId="164" fontId="28" fillId="3" borderId="0" xfId="14" applyNumberFormat="1" applyFont="1" applyFill="1" applyBorder="1" applyAlignment="1">
      <alignment horizontal="right" wrapText="1"/>
    </xf>
    <xf numFmtId="169" fontId="28" fillId="3" borderId="0" xfId="0" applyNumberFormat="1" applyFont="1" applyFill="1" applyBorder="1" applyAlignment="1">
      <alignment horizontal="right" wrapText="1"/>
    </xf>
    <xf numFmtId="0" fontId="29" fillId="3" borderId="0" xfId="0" applyFont="1" applyFill="1" applyBorder="1" applyAlignment="1">
      <alignment wrapText="1"/>
    </xf>
    <xf numFmtId="0" fontId="29" fillId="3" borderId="0" xfId="0" applyFont="1" applyFill="1" applyAlignment="1">
      <alignment wrapText="1"/>
    </xf>
    <xf numFmtId="0" fontId="53" fillId="2" borderId="0" xfId="0" applyFont="1" applyFill="1" applyAlignment="1"/>
    <xf numFmtId="0" fontId="4" fillId="3" borderId="0" xfId="0" applyFont="1" applyFill="1" applyAlignment="1"/>
    <xf numFmtId="2" fontId="52" fillId="3" borderId="2" xfId="0" applyNumberFormat="1" applyFont="1" applyFill="1" applyBorder="1" applyAlignment="1"/>
    <xf numFmtId="0" fontId="5" fillId="3" borderId="0" xfId="18" applyNumberFormat="1" applyFont="1" applyFill="1" applyBorder="1" applyAlignment="1">
      <alignment horizontal="left" vertical="center"/>
    </xf>
    <xf numFmtId="2" fontId="1" fillId="3" borderId="0" xfId="0" applyNumberFormat="1" applyFont="1" applyFill="1" applyBorder="1" applyAlignment="1">
      <alignment horizontal="left"/>
    </xf>
    <xf numFmtId="2" fontId="4" fillId="3" borderId="1" xfId="0" applyNumberFormat="1" applyFont="1" applyFill="1" applyBorder="1" applyAlignment="1">
      <alignment horizontal="left"/>
    </xf>
    <xf numFmtId="2" fontId="4" fillId="3" borderId="0" xfId="0" applyNumberFormat="1" applyFont="1" applyFill="1" applyBorder="1" applyAlignment="1">
      <alignment horizontal="left"/>
    </xf>
    <xf numFmtId="2" fontId="1" fillId="3" borderId="1" xfId="0" applyNumberFormat="1" applyFont="1" applyFill="1" applyBorder="1" applyAlignment="1">
      <alignment horizontal="left"/>
    </xf>
    <xf numFmtId="164" fontId="56" fillId="3" borderId="0" xfId="14" applyNumberFormat="1" applyFont="1" applyFill="1" applyBorder="1" applyAlignment="1"/>
    <xf numFmtId="167" fontId="56" fillId="3" borderId="0" xfId="0" applyNumberFormat="1" applyFont="1" applyFill="1" applyBorder="1" applyAlignment="1"/>
    <xf numFmtId="0" fontId="56" fillId="3" borderId="0" xfId="0" applyFont="1" applyFill="1" applyBorder="1" applyAlignment="1"/>
    <xf numFmtId="0" fontId="0" fillId="0" borderId="0" xfId="0" applyAlignment="1"/>
    <xf numFmtId="3" fontId="48" fillId="0" borderId="0" xfId="16" applyFont="1" applyBorder="1" applyAlignment="1">
      <alignment horizontal="left" vertical="top" wrapText="1"/>
    </xf>
    <xf numFmtId="0" fontId="2" fillId="2" borderId="0" xfId="7" applyFont="1" applyFill="1" applyBorder="1" applyAlignment="1">
      <alignment horizontal="left" vertical="center" wrapText="1"/>
    </xf>
    <xf numFmtId="0" fontId="58" fillId="3" borderId="0" xfId="0" applyFont="1" applyFill="1"/>
    <xf numFmtId="0" fontId="57" fillId="3" borderId="0" xfId="0" applyFont="1" applyFill="1"/>
    <xf numFmtId="0" fontId="5" fillId="0" borderId="0" xfId="0" applyFont="1"/>
    <xf numFmtId="0" fontId="0" fillId="0" borderId="0" xfId="0" applyFont="1"/>
    <xf numFmtId="0" fontId="52" fillId="0" borderId="0" xfId="0" applyFont="1"/>
    <xf numFmtId="0" fontId="59" fillId="3" borderId="0" xfId="0" applyFont="1" applyFill="1" applyAlignment="1">
      <alignment horizontal="left"/>
    </xf>
    <xf numFmtId="0" fontId="0" fillId="0" borderId="0" xfId="0" applyFont="1" applyAlignment="1">
      <alignment horizontal="left"/>
    </xf>
    <xf numFmtId="0" fontId="26" fillId="0" borderId="0" xfId="0" applyFont="1"/>
    <xf numFmtId="0" fontId="2" fillId="2" borderId="0" xfId="7" applyFont="1" applyFill="1" applyBorder="1" applyAlignment="1">
      <alignment horizontal="left" vertical="center"/>
    </xf>
    <xf numFmtId="0" fontId="2" fillId="0" borderId="0" xfId="7" applyFont="1" applyFill="1" applyBorder="1" applyAlignment="1">
      <alignment horizontal="left" vertical="center" wrapText="1"/>
    </xf>
    <xf numFmtId="0" fontId="29" fillId="3" borderId="0" xfId="0" applyFont="1" applyFill="1" applyBorder="1" applyAlignment="1">
      <alignment vertical="top" wrapText="1"/>
    </xf>
    <xf numFmtId="0" fontId="1" fillId="3" borderId="0" xfId="0" applyFont="1" applyFill="1"/>
    <xf numFmtId="0" fontId="29" fillId="3" borderId="0" xfId="0" applyFont="1" applyFill="1" applyBorder="1"/>
    <xf numFmtId="0" fontId="28" fillId="3" borderId="0" xfId="0" applyFont="1" applyFill="1" applyBorder="1" applyAlignment="1">
      <alignment horizontal="right"/>
    </xf>
    <xf numFmtId="0" fontId="28" fillId="3" borderId="0" xfId="0" applyFont="1" applyFill="1"/>
    <xf numFmtId="0" fontId="29" fillId="3" borderId="0" xfId="0" applyFont="1" applyFill="1"/>
    <xf numFmtId="0" fontId="27" fillId="3" borderId="22" xfId="0" applyFont="1" applyFill="1" applyBorder="1" applyAlignment="1">
      <alignment horizontal="center" vertical="top" wrapText="1"/>
    </xf>
    <xf numFmtId="0" fontId="60" fillId="3" borderId="22" xfId="0" applyFont="1" applyFill="1" applyBorder="1" applyAlignment="1">
      <alignment horizontal="center" vertical="top" wrapText="1"/>
    </xf>
    <xf numFmtId="0" fontId="27" fillId="3" borderId="0" xfId="0" applyFont="1" applyFill="1" applyBorder="1" applyAlignment="1">
      <alignment horizontal="center" vertical="top" wrapText="1"/>
    </xf>
    <xf numFmtId="0" fontId="27" fillId="3" borderId="0" xfId="0" applyFont="1" applyFill="1" applyBorder="1" applyAlignment="1">
      <alignment horizontal="right" vertical="top" wrapText="1"/>
    </xf>
    <xf numFmtId="0" fontId="60" fillId="3" borderId="0" xfId="0" applyFont="1" applyFill="1" applyBorder="1" applyAlignment="1">
      <alignment horizontal="right" vertical="top" wrapText="1"/>
    </xf>
    <xf numFmtId="164" fontId="60" fillId="3" borderId="0" xfId="14" applyNumberFormat="1" applyFont="1" applyFill="1" applyBorder="1" applyAlignment="1">
      <alignment horizontal="right" vertical="top" wrapText="1"/>
    </xf>
    <xf numFmtId="166" fontId="27" fillId="3" borderId="0" xfId="0" applyNumberFormat="1" applyFont="1" applyFill="1" applyBorder="1" applyAlignment="1">
      <alignment horizontal="right" vertical="top" wrapText="1"/>
    </xf>
    <xf numFmtId="164" fontId="28" fillId="3" borderId="0" xfId="14" applyNumberFormat="1" applyFont="1" applyFill="1" applyBorder="1" applyAlignment="1">
      <alignment horizontal="right" vertical="top" wrapText="1"/>
    </xf>
    <xf numFmtId="166" fontId="29" fillId="3" borderId="0" xfId="0" applyNumberFormat="1" applyFont="1" applyFill="1" applyBorder="1" applyAlignment="1">
      <alignment horizontal="right" vertical="top" wrapText="1"/>
    </xf>
    <xf numFmtId="0" fontId="27" fillId="3" borderId="23" xfId="0" applyFont="1" applyFill="1" applyBorder="1" applyAlignment="1">
      <alignment horizontal="left" vertical="top" wrapText="1"/>
    </xf>
    <xf numFmtId="164" fontId="60" fillId="3" borderId="23" xfId="14" applyNumberFormat="1" applyFont="1" applyFill="1" applyBorder="1" applyAlignment="1">
      <alignment horizontal="right" vertical="top" wrapText="1"/>
    </xf>
    <xf numFmtId="166" fontId="27" fillId="3" borderId="23" xfId="0" applyNumberFormat="1" applyFont="1" applyFill="1" applyBorder="1" applyAlignment="1">
      <alignment horizontal="right" vertical="top" wrapText="1"/>
    </xf>
    <xf numFmtId="164" fontId="28" fillId="3" borderId="0" xfId="14" applyNumberFormat="1" applyFont="1" applyFill="1" applyBorder="1" applyAlignment="1">
      <alignment horizontal="right" vertical="center" wrapText="1"/>
    </xf>
    <xf numFmtId="166" fontId="29" fillId="3" borderId="0" xfId="0" applyNumberFormat="1" applyFont="1" applyFill="1" applyBorder="1" applyAlignment="1">
      <alignment horizontal="right" vertical="center" wrapText="1"/>
    </xf>
    <xf numFmtId="0" fontId="56" fillId="3" borderId="0" xfId="0" applyFont="1" applyFill="1" applyAlignment="1">
      <alignment horizontal="left"/>
    </xf>
    <xf numFmtId="0" fontId="29" fillId="3" borderId="24" xfId="0" applyFont="1" applyFill="1" applyBorder="1" applyAlignment="1">
      <alignment vertical="top" wrapText="1"/>
    </xf>
    <xf numFmtId="0" fontId="28" fillId="3" borderId="24" xfId="0" applyFont="1" applyFill="1" applyBorder="1" applyAlignment="1"/>
    <xf numFmtId="0" fontId="28" fillId="3" borderId="24" xfId="0" applyFont="1" applyFill="1" applyBorder="1" applyAlignment="1">
      <alignment horizontal="right"/>
    </xf>
    <xf numFmtId="0" fontId="60" fillId="3" borderId="0" xfId="0" applyFont="1" applyFill="1" applyBorder="1" applyAlignment="1">
      <alignment horizontal="center" vertical="top" wrapText="1"/>
    </xf>
    <xf numFmtId="164" fontId="60" fillId="3" borderId="0" xfId="14" applyNumberFormat="1" applyFont="1" applyFill="1" applyBorder="1" applyAlignment="1">
      <alignment vertical="top" wrapText="1"/>
    </xf>
    <xf numFmtId="166" fontId="27" fillId="3" borderId="0" xfId="0" applyNumberFormat="1" applyFont="1" applyFill="1" applyBorder="1" applyAlignment="1">
      <alignment vertical="top" wrapText="1"/>
    </xf>
    <xf numFmtId="164" fontId="28" fillId="3" borderId="0" xfId="14" applyNumberFormat="1" applyFont="1" applyFill="1" applyBorder="1" applyAlignment="1">
      <alignment vertical="top" wrapText="1"/>
    </xf>
    <xf numFmtId="166" fontId="29" fillId="3" borderId="0" xfId="0" applyNumberFormat="1" applyFont="1" applyFill="1" applyBorder="1" applyAlignment="1">
      <alignment vertical="top" wrapText="1"/>
    </xf>
    <xf numFmtId="164" fontId="60" fillId="3" borderId="23" xfId="14" applyNumberFormat="1" applyFont="1" applyFill="1" applyBorder="1" applyAlignment="1">
      <alignment vertical="top" wrapText="1"/>
    </xf>
    <xf numFmtId="164" fontId="27" fillId="3" borderId="23" xfId="0" applyNumberFormat="1" applyFont="1" applyFill="1" applyBorder="1" applyAlignment="1">
      <alignment vertical="top" wrapText="1"/>
    </xf>
    <xf numFmtId="0" fontId="27" fillId="3" borderId="0" xfId="0" applyFont="1" applyFill="1" applyAlignment="1">
      <alignment horizontal="left"/>
    </xf>
    <xf numFmtId="0" fontId="61" fillId="4" borderId="0" xfId="0" applyFont="1" applyFill="1"/>
    <xf numFmtId="0" fontId="27" fillId="3" borderId="22" xfId="0" applyFont="1" applyFill="1" applyBorder="1" applyAlignment="1">
      <alignment horizontal="center" vertical="center" wrapText="1"/>
    </xf>
    <xf numFmtId="3" fontId="27" fillId="3" borderId="0" xfId="0" applyNumberFormat="1" applyFont="1" applyFill="1" applyBorder="1" applyAlignment="1">
      <alignment horizontal="right" vertical="top" wrapText="1" indent="1"/>
    </xf>
    <xf numFmtId="3" fontId="29" fillId="3" borderId="0" xfId="0" applyNumberFormat="1" applyFont="1" applyFill="1" applyBorder="1" applyAlignment="1">
      <alignment horizontal="right" vertical="top" wrapText="1" indent="1"/>
    </xf>
    <xf numFmtId="3" fontId="29" fillId="3" borderId="0" xfId="0" applyNumberFormat="1" applyFont="1" applyFill="1" applyBorder="1" applyAlignment="1">
      <alignment horizontal="right" vertical="center" wrapText="1" indent="1"/>
    </xf>
    <xf numFmtId="3" fontId="27" fillId="3" borderId="23" xfId="0" applyNumberFormat="1" applyFont="1" applyFill="1" applyBorder="1" applyAlignment="1">
      <alignment horizontal="right" vertical="top" wrapText="1" indent="1"/>
    </xf>
    <xf numFmtId="164" fontId="28" fillId="3" borderId="0" xfId="14" applyNumberFormat="1" applyFont="1" applyFill="1" applyBorder="1" applyAlignment="1">
      <alignment vertical="center" wrapText="1"/>
    </xf>
    <xf numFmtId="166" fontId="29" fillId="3" borderId="0" xfId="0" applyNumberFormat="1" applyFont="1" applyFill="1" applyBorder="1" applyAlignment="1">
      <alignment vertical="center" wrapText="1"/>
    </xf>
    <xf numFmtId="0" fontId="1" fillId="0" borderId="0" xfId="19" applyFont="1" applyFill="1" applyAlignment="1">
      <alignment vertical="center"/>
    </xf>
    <xf numFmtId="0" fontId="32" fillId="0" borderId="0" xfId="7" applyFont="1" applyFill="1" applyAlignment="1">
      <alignment vertical="center"/>
    </xf>
    <xf numFmtId="0" fontId="62" fillId="3" borderId="0" xfId="19" applyFont="1" applyFill="1" applyAlignment="1">
      <alignment horizontal="left" wrapText="1"/>
    </xf>
    <xf numFmtId="0" fontId="15" fillId="3" borderId="0" xfId="19" applyFont="1" applyFill="1" applyAlignment="1">
      <alignment horizontal="left" wrapText="1"/>
    </xf>
    <xf numFmtId="0" fontId="63" fillId="3" borderId="0" xfId="19" applyFont="1" applyFill="1" applyAlignment="1">
      <alignment horizontal="left" wrapText="1"/>
    </xf>
    <xf numFmtId="0" fontId="1" fillId="3" borderId="0" xfId="19" applyFont="1" applyFill="1" applyAlignment="1">
      <alignment vertical="center" wrapText="1"/>
    </xf>
    <xf numFmtId="0" fontId="1" fillId="3" borderId="0" xfId="19" applyFont="1" applyFill="1" applyAlignment="1">
      <alignment vertical="center"/>
    </xf>
    <xf numFmtId="0" fontId="12" fillId="3" borderId="0" xfId="20" applyFont="1" applyFill="1" applyBorder="1" applyAlignment="1">
      <alignment horizontal="right" vertical="center"/>
    </xf>
    <xf numFmtId="0" fontId="8" fillId="3" borderId="0" xfId="20" applyFont="1" applyFill="1" applyBorder="1" applyAlignment="1">
      <alignment horizontal="right" vertical="center"/>
    </xf>
    <xf numFmtId="0" fontId="1" fillId="3" borderId="0" xfId="19" applyFont="1" applyFill="1" applyBorder="1" applyAlignment="1">
      <alignment vertical="center"/>
    </xf>
    <xf numFmtId="1" fontId="5" fillId="3" borderId="2" xfId="16" applyNumberFormat="1" applyFont="1" applyFill="1" applyBorder="1" applyAlignment="1" applyProtection="1">
      <alignment horizontal="center" vertical="center" wrapText="1"/>
    </xf>
    <xf numFmtId="0" fontId="5" fillId="3" borderId="2" xfId="21" applyFont="1" applyFill="1" applyBorder="1" applyAlignment="1">
      <alignment horizontal="center" vertical="center" wrapText="1"/>
    </xf>
    <xf numFmtId="0" fontId="5" fillId="2" borderId="2" xfId="21" applyFont="1" applyFill="1" applyBorder="1" applyAlignment="1">
      <alignment horizontal="center" vertical="center" wrapText="1"/>
    </xf>
    <xf numFmtId="0" fontId="55" fillId="3" borderId="2" xfId="21" applyFont="1" applyFill="1" applyBorder="1" applyAlignment="1">
      <alignment horizontal="center" vertical="center" wrapText="1"/>
    </xf>
    <xf numFmtId="0" fontId="5" fillId="3" borderId="0" xfId="19" applyFont="1" applyFill="1" applyBorder="1" applyAlignment="1">
      <alignment vertical="center" wrapText="1"/>
    </xf>
    <xf numFmtId="3" fontId="5" fillId="3" borderId="0" xfId="19" applyNumberFormat="1" applyFont="1" applyFill="1" applyBorder="1" applyAlignment="1" applyProtection="1">
      <alignment horizontal="right" vertical="center" indent="1"/>
    </xf>
    <xf numFmtId="3" fontId="5" fillId="2" borderId="0" xfId="19" applyNumberFormat="1" applyFont="1" applyFill="1" applyBorder="1" applyAlignment="1" applyProtection="1">
      <alignment horizontal="right" vertical="center" indent="1"/>
    </xf>
    <xf numFmtId="164" fontId="55" fillId="3" borderId="0" xfId="15" applyNumberFormat="1" applyFont="1" applyFill="1" applyBorder="1" applyAlignment="1" applyProtection="1">
      <alignment vertical="center"/>
    </xf>
    <xf numFmtId="166" fontId="5" fillId="3" borderId="3" xfId="19" applyNumberFormat="1" applyFont="1" applyFill="1" applyBorder="1" applyAlignment="1" applyProtection="1">
      <alignment horizontal="right" vertical="center" indent="1"/>
    </xf>
    <xf numFmtId="166" fontId="5" fillId="3" borderId="0" xfId="19" applyNumberFormat="1" applyFont="1" applyFill="1" applyBorder="1" applyAlignment="1" applyProtection="1">
      <alignment horizontal="right" vertical="center" indent="1"/>
    </xf>
    <xf numFmtId="0" fontId="1" fillId="3" borderId="0" xfId="19" applyFont="1" applyFill="1" applyBorder="1" applyAlignment="1">
      <alignment vertical="center" wrapText="1"/>
    </xf>
    <xf numFmtId="3" fontId="1" fillId="3" borderId="0" xfId="19" applyNumberFormat="1" applyFont="1" applyFill="1" applyBorder="1" applyAlignment="1" applyProtection="1">
      <alignment horizontal="right" vertical="center" indent="1"/>
    </xf>
    <xf numFmtId="3" fontId="1" fillId="2" borderId="0" xfId="19" applyNumberFormat="1" applyFont="1" applyFill="1" applyBorder="1" applyAlignment="1" applyProtection="1">
      <alignment horizontal="right" vertical="center" indent="1"/>
    </xf>
    <xf numFmtId="164" fontId="4" fillId="3" borderId="0" xfId="15" applyNumberFormat="1" applyFont="1" applyFill="1" applyBorder="1" applyAlignment="1" applyProtection="1">
      <alignment vertical="center"/>
    </xf>
    <xf numFmtId="166" fontId="1" fillId="3" borderId="0" xfId="19" applyNumberFormat="1" applyFont="1" applyFill="1" applyBorder="1" applyAlignment="1" applyProtection="1">
      <alignment horizontal="right" vertical="center" indent="1"/>
    </xf>
    <xf numFmtId="173" fontId="1" fillId="3" borderId="0" xfId="19" applyNumberFormat="1" applyFont="1" applyFill="1" applyBorder="1" applyAlignment="1" applyProtection="1">
      <alignment horizontal="right" vertical="center" indent="1"/>
    </xf>
    <xf numFmtId="173" fontId="5" fillId="3" borderId="0" xfId="19" applyNumberFormat="1" applyFont="1" applyFill="1" applyBorder="1" applyAlignment="1" applyProtection="1">
      <alignment horizontal="right" vertical="center" indent="1"/>
    </xf>
    <xf numFmtId="0" fontId="5" fillId="3" borderId="2" xfId="19" applyFont="1" applyFill="1" applyBorder="1" applyAlignment="1" applyProtection="1">
      <alignment vertical="center" wrapText="1"/>
    </xf>
    <xf numFmtId="3" fontId="5" fillId="3" borderId="2" xfId="19" applyNumberFormat="1" applyFont="1" applyFill="1" applyBorder="1" applyAlignment="1" applyProtection="1">
      <alignment horizontal="right" vertical="center" indent="1"/>
    </xf>
    <xf numFmtId="3" fontId="5" fillId="2" borderId="2" xfId="16" applyNumberFormat="1" applyFont="1" applyFill="1" applyBorder="1" applyAlignment="1" applyProtection="1">
      <alignment horizontal="right" vertical="center" indent="1"/>
    </xf>
    <xf numFmtId="164" fontId="55" fillId="3" borderId="2" xfId="15" applyNumberFormat="1" applyFont="1" applyFill="1" applyBorder="1" applyAlignment="1" applyProtection="1">
      <alignment vertical="center"/>
    </xf>
    <xf numFmtId="166" fontId="5" fillId="3" borderId="2" xfId="19" applyNumberFormat="1" applyFont="1" applyFill="1" applyBorder="1" applyAlignment="1" applyProtection="1">
      <alignment horizontal="right" vertical="center" indent="1"/>
    </xf>
    <xf numFmtId="3" fontId="64" fillId="3" borderId="0" xfId="19" applyNumberFormat="1" applyFont="1" applyFill="1" applyBorder="1" applyAlignment="1" applyProtection="1">
      <alignment vertical="center"/>
    </xf>
    <xf numFmtId="164" fontId="65" fillId="3" borderId="0" xfId="15" applyNumberFormat="1" applyFont="1" applyFill="1" applyBorder="1" applyAlignment="1" applyProtection="1">
      <alignment vertical="center"/>
    </xf>
    <xf numFmtId="173" fontId="64" fillId="3" borderId="0" xfId="19" applyNumberFormat="1" applyFont="1" applyFill="1" applyBorder="1" applyAlignment="1" applyProtection="1">
      <alignment vertical="center"/>
    </xf>
    <xf numFmtId="0" fontId="64" fillId="3" borderId="0" xfId="19" applyFont="1" applyFill="1" applyBorder="1" applyAlignment="1" applyProtection="1">
      <alignment vertical="center" wrapText="1"/>
    </xf>
    <xf numFmtId="3" fontId="66" fillId="0" borderId="0" xfId="19" applyNumberFormat="1" applyFont="1" applyFill="1" applyBorder="1" applyAlignment="1" applyProtection="1">
      <alignment vertical="center"/>
    </xf>
    <xf numFmtId="164" fontId="65" fillId="0" borderId="0" xfId="15" applyNumberFormat="1" applyFont="1" applyFill="1" applyBorder="1" applyAlignment="1" applyProtection="1">
      <alignment vertical="center"/>
    </xf>
    <xf numFmtId="173" fontId="64" fillId="0" borderId="0" xfId="19" applyNumberFormat="1" applyFont="1" applyFill="1" applyBorder="1" applyAlignment="1" applyProtection="1">
      <alignment vertical="center"/>
    </xf>
    <xf numFmtId="3" fontId="8" fillId="3" borderId="0" xfId="19" applyNumberFormat="1" applyFont="1" applyFill="1" applyAlignment="1">
      <alignment vertical="center"/>
    </xf>
    <xf numFmtId="3" fontId="8" fillId="0" borderId="0" xfId="19" applyNumberFormat="1" applyFont="1" applyFill="1" applyAlignment="1">
      <alignment vertical="center"/>
    </xf>
    <xf numFmtId="3" fontId="10" fillId="0" borderId="0" xfId="19" applyNumberFormat="1" applyFont="1" applyFill="1" applyAlignment="1">
      <alignment vertical="center"/>
    </xf>
    <xf numFmtId="3" fontId="1" fillId="0" borderId="0" xfId="19" applyNumberFormat="1" applyFont="1" applyFill="1" applyAlignment="1">
      <alignment vertical="center"/>
    </xf>
    <xf numFmtId="0" fontId="67" fillId="0" borderId="0" xfId="19" applyFont="1" applyFill="1" applyAlignment="1">
      <alignment vertical="center"/>
    </xf>
    <xf numFmtId="0" fontId="4" fillId="0" borderId="0" xfId="19" applyFont="1" applyFill="1" applyAlignment="1">
      <alignment vertical="center"/>
    </xf>
    <xf numFmtId="0" fontId="1" fillId="0" borderId="0" xfId="19" applyFont="1" applyFill="1" applyAlignment="1">
      <alignment vertical="center" wrapText="1"/>
    </xf>
    <xf numFmtId="3" fontId="4" fillId="0" borderId="0" xfId="19" applyNumberFormat="1" applyFont="1" applyFill="1" applyAlignment="1">
      <alignment vertical="center"/>
    </xf>
    <xf numFmtId="0" fontId="3" fillId="2" borderId="0" xfId="19" applyFont="1" applyFill="1" applyAlignment="1">
      <alignment horizontal="left" wrapText="1"/>
    </xf>
    <xf numFmtId="3" fontId="36" fillId="0" borderId="0" xfId="20" applyNumberFormat="1" applyFont="1" applyFill="1" applyBorder="1" applyAlignment="1" applyProtection="1">
      <alignment horizontal="left" vertical="center"/>
    </xf>
    <xf numFmtId="0" fontId="1" fillId="0" borderId="0" xfId="20" applyFont="1" applyFill="1" applyAlignment="1">
      <alignment vertical="center"/>
    </xf>
    <xf numFmtId="3" fontId="36" fillId="3" borderId="0" xfId="20" applyNumberFormat="1" applyFont="1" applyFill="1" applyBorder="1" applyAlignment="1" applyProtection="1">
      <alignment horizontal="left" vertical="center" wrapText="1"/>
    </xf>
    <xf numFmtId="0" fontId="62" fillId="3" borderId="0" xfId="20" applyFont="1" applyFill="1" applyAlignment="1">
      <alignment horizontal="left" wrapText="1"/>
    </xf>
    <xf numFmtId="0" fontId="63" fillId="3" borderId="0" xfId="20" applyFont="1" applyFill="1" applyAlignment="1">
      <alignment horizontal="left" wrapText="1"/>
    </xf>
    <xf numFmtId="0" fontId="62" fillId="0" borderId="0" xfId="20" applyFont="1" applyFill="1" applyBorder="1" applyAlignment="1">
      <alignment horizontal="left" wrapText="1"/>
    </xf>
    <xf numFmtId="3" fontId="6" fillId="3" borderId="0" xfId="20" applyNumberFormat="1" applyFont="1" applyFill="1" applyBorder="1" applyAlignment="1" applyProtection="1">
      <alignment horizontal="left" vertical="center" wrapText="1"/>
    </xf>
    <xf numFmtId="3" fontId="1" fillId="3" borderId="0" xfId="20" applyNumberFormat="1" applyFont="1" applyFill="1" applyAlignment="1">
      <alignment vertical="center"/>
    </xf>
    <xf numFmtId="0" fontId="1" fillId="0" borderId="0" xfId="19" applyFont="1" applyFill="1" applyBorder="1" applyAlignment="1">
      <alignment vertical="center"/>
    </xf>
    <xf numFmtId="0" fontId="5" fillId="0" borderId="0" xfId="21" applyFont="1" applyFill="1" applyBorder="1" applyAlignment="1">
      <alignment horizontal="center" vertical="center" wrapText="1"/>
    </xf>
    <xf numFmtId="0" fontId="5" fillId="0" borderId="2" xfId="21" applyFont="1" applyFill="1" applyBorder="1" applyAlignment="1">
      <alignment horizontal="center" vertical="center" wrapText="1"/>
    </xf>
    <xf numFmtId="3" fontId="5" fillId="3" borderId="0" xfId="20" applyNumberFormat="1" applyFont="1" applyFill="1" applyBorder="1" applyAlignment="1" applyProtection="1">
      <alignment horizontal="left" vertical="center" wrapText="1"/>
    </xf>
    <xf numFmtId="3" fontId="5" fillId="3" borderId="0" xfId="16" applyNumberFormat="1" applyFont="1" applyFill="1" applyBorder="1" applyAlignment="1" applyProtection="1">
      <alignment horizontal="right" vertical="center" indent="1"/>
    </xf>
    <xf numFmtId="3" fontId="5" fillId="2" borderId="0" xfId="16" applyNumberFormat="1" applyFont="1" applyFill="1" applyBorder="1" applyAlignment="1" applyProtection="1">
      <alignment horizontal="right" vertical="center" indent="1"/>
    </xf>
    <xf numFmtId="164" fontId="55" fillId="3" borderId="0" xfId="16" applyNumberFormat="1" applyFont="1" applyFill="1" applyBorder="1" applyAlignment="1" applyProtection="1">
      <alignment horizontal="right" vertical="center" indent="1"/>
    </xf>
    <xf numFmtId="166" fontId="55" fillId="3" borderId="0" xfId="16" applyNumberFormat="1" applyFont="1" applyFill="1" applyBorder="1" applyAlignment="1" applyProtection="1">
      <alignment horizontal="right" vertical="center" indent="1"/>
    </xf>
    <xf numFmtId="173" fontId="5" fillId="0" borderId="0" xfId="16" applyNumberFormat="1" applyFont="1" applyFill="1" applyBorder="1" applyAlignment="1" applyProtection="1">
      <alignment vertical="center"/>
    </xf>
    <xf numFmtId="166" fontId="1" fillId="0" borderId="0" xfId="20" applyNumberFormat="1" applyFont="1" applyFill="1" applyAlignment="1">
      <alignment vertical="center"/>
    </xf>
    <xf numFmtId="0" fontId="5" fillId="0" borderId="0" xfId="20" applyFont="1" applyFill="1" applyAlignment="1">
      <alignment vertical="center"/>
    </xf>
    <xf numFmtId="3" fontId="1" fillId="3" borderId="0" xfId="20" applyNumberFormat="1" applyFont="1" applyFill="1" applyBorder="1" applyAlignment="1" applyProtection="1">
      <alignment horizontal="left" vertical="center" wrapText="1"/>
    </xf>
    <xf numFmtId="3" fontId="1" fillId="3" borderId="0" xfId="16" applyNumberFormat="1" applyFont="1" applyFill="1" applyBorder="1" applyAlignment="1" applyProtection="1">
      <alignment horizontal="right" vertical="center" indent="1"/>
    </xf>
    <xf numFmtId="3" fontId="1" fillId="2" borderId="0" xfId="16" applyNumberFormat="1" applyFont="1" applyFill="1" applyBorder="1" applyAlignment="1" applyProtection="1">
      <alignment horizontal="right" vertical="center" indent="1"/>
    </xf>
    <xf numFmtId="164" fontId="4" fillId="3" borderId="0" xfId="16" applyNumberFormat="1" applyFont="1" applyFill="1" applyBorder="1" applyAlignment="1" applyProtection="1">
      <alignment horizontal="right" vertical="center" indent="1"/>
    </xf>
    <xf numFmtId="166" fontId="4" fillId="3" borderId="0" xfId="16" applyNumberFormat="1" applyFont="1" applyFill="1" applyBorder="1" applyAlignment="1" applyProtection="1">
      <alignment horizontal="right" vertical="center" indent="1"/>
    </xf>
    <xf numFmtId="173" fontId="1" fillId="0" borderId="0" xfId="16" applyNumberFormat="1" applyFont="1" applyFill="1" applyBorder="1" applyAlignment="1" applyProtection="1">
      <alignment vertical="center"/>
    </xf>
    <xf numFmtId="0" fontId="4" fillId="0" borderId="0" xfId="20" applyFont="1" applyFill="1" applyAlignment="1">
      <alignment vertical="center"/>
    </xf>
    <xf numFmtId="0" fontId="5" fillId="3" borderId="2" xfId="20" applyFont="1" applyFill="1" applyBorder="1" applyAlignment="1">
      <alignment horizontal="left" vertical="center" wrapText="1"/>
    </xf>
    <xf numFmtId="3" fontId="5" fillId="3" borderId="2" xfId="16" applyNumberFormat="1" applyFont="1" applyFill="1" applyBorder="1" applyAlignment="1" applyProtection="1">
      <alignment horizontal="right" vertical="center" indent="1"/>
    </xf>
    <xf numFmtId="164" fontId="55" fillId="3" borderId="2" xfId="16" applyNumberFormat="1" applyFont="1" applyFill="1" applyBorder="1" applyAlignment="1" applyProtection="1">
      <alignment vertical="center"/>
    </xf>
    <xf numFmtId="0" fontId="34" fillId="3" borderId="0" xfId="20" applyFont="1" applyFill="1" applyBorder="1" applyAlignment="1">
      <alignment vertical="center"/>
    </xf>
    <xf numFmtId="0" fontId="34" fillId="0" borderId="0" xfId="20" applyFont="1" applyFill="1" applyBorder="1" applyAlignment="1">
      <alignment vertical="center"/>
    </xf>
    <xf numFmtId="3" fontId="36" fillId="0" borderId="0" xfId="20" applyNumberFormat="1" applyFont="1" applyFill="1" applyBorder="1" applyAlignment="1" applyProtection="1">
      <alignment horizontal="left" vertical="center" wrapText="1"/>
    </xf>
    <xf numFmtId="0" fontId="33" fillId="0" borderId="0" xfId="20" applyFont="1" applyFill="1" applyBorder="1" applyAlignment="1">
      <alignment vertical="center"/>
    </xf>
    <xf numFmtId="3" fontId="6" fillId="0" borderId="0" xfId="20" applyNumberFormat="1" applyFont="1" applyFill="1" applyBorder="1" applyAlignment="1" applyProtection="1">
      <alignment horizontal="left" vertical="center" wrapText="1"/>
    </xf>
    <xf numFmtId="0" fontId="1" fillId="0" borderId="0" xfId="20" applyFont="1" applyFill="1" applyBorder="1" applyAlignment="1">
      <alignment vertical="center"/>
    </xf>
    <xf numFmtId="0" fontId="4" fillId="0" borderId="0" xfId="20" applyFont="1" applyFill="1" applyBorder="1" applyAlignment="1">
      <alignment vertical="center"/>
    </xf>
    <xf numFmtId="3" fontId="6" fillId="0" borderId="25" xfId="20" applyNumberFormat="1" applyFont="1" applyFill="1" applyBorder="1" applyAlignment="1" applyProtection="1">
      <alignment horizontal="left" vertical="center" wrapText="1"/>
    </xf>
    <xf numFmtId="0" fontId="12" fillId="3" borderId="0" xfId="19" applyFont="1" applyFill="1" applyBorder="1" applyAlignment="1">
      <alignment vertical="center"/>
    </xf>
    <xf numFmtId="166" fontId="55" fillId="3" borderId="2" xfId="16" applyNumberFormat="1" applyFont="1" applyFill="1" applyBorder="1" applyAlignment="1" applyProtection="1">
      <alignment horizontal="right" vertical="center" indent="1"/>
    </xf>
    <xf numFmtId="3" fontId="68" fillId="2" borderId="0" xfId="20" applyNumberFormat="1" applyFont="1" applyFill="1" applyBorder="1" applyAlignment="1" applyProtection="1">
      <alignment horizontal="left" vertical="center" wrapText="1"/>
    </xf>
    <xf numFmtId="3" fontId="36" fillId="2" borderId="0" xfId="20" applyNumberFormat="1" applyFont="1" applyFill="1" applyBorder="1" applyAlignment="1" applyProtection="1">
      <alignment horizontal="left" vertical="center"/>
    </xf>
    <xf numFmtId="3" fontId="40" fillId="2" borderId="0" xfId="20" applyNumberFormat="1" applyFont="1" applyFill="1" applyBorder="1" applyAlignment="1" applyProtection="1">
      <alignment horizontal="left" vertical="center"/>
    </xf>
    <xf numFmtId="0" fontId="5" fillId="2" borderId="0" xfId="0" applyFont="1" applyFill="1" applyBorder="1" applyAlignment="1">
      <alignment horizontal="center" vertical="top" wrapText="1"/>
    </xf>
    <xf numFmtId="3" fontId="5" fillId="2" borderId="0" xfId="0" applyNumberFormat="1" applyFont="1" applyFill="1" applyBorder="1" applyAlignment="1">
      <alignment horizontal="right" vertical="top" wrapText="1" indent="1"/>
    </xf>
    <xf numFmtId="3" fontId="1" fillId="2" borderId="0" xfId="0" applyNumberFormat="1" applyFont="1" applyFill="1" applyBorder="1" applyAlignment="1">
      <alignment horizontal="right" vertical="top" wrapText="1" indent="1"/>
    </xf>
    <xf numFmtId="3" fontId="1" fillId="2" borderId="0" xfId="0" applyNumberFormat="1" applyFont="1" applyFill="1" applyBorder="1" applyAlignment="1">
      <alignment horizontal="right" vertical="center" wrapText="1" indent="1"/>
    </xf>
    <xf numFmtId="3" fontId="5" fillId="2" borderId="23" xfId="0" applyNumberFormat="1" applyFont="1" applyFill="1" applyBorder="1" applyAlignment="1">
      <alignment horizontal="right" vertical="top" wrapText="1" indent="1"/>
    </xf>
    <xf numFmtId="0" fontId="5" fillId="2" borderId="0" xfId="0" applyFont="1" applyFill="1" applyBorder="1" applyAlignment="1">
      <alignment horizontal="right" vertical="top" wrapText="1"/>
    </xf>
    <xf numFmtId="0" fontId="5" fillId="2" borderId="22" xfId="0" applyFont="1" applyFill="1" applyBorder="1" applyAlignment="1">
      <alignment horizontal="center" vertical="center" wrapText="1"/>
    </xf>
    <xf numFmtId="0" fontId="3" fillId="3" borderId="0" xfId="19" applyFont="1" applyFill="1" applyAlignment="1">
      <alignment horizontal="left" wrapText="1"/>
    </xf>
    <xf numFmtId="0" fontId="49" fillId="0" borderId="0" xfId="0" applyFont="1"/>
    <xf numFmtId="0" fontId="10" fillId="3" borderId="0" xfId="20" applyFont="1" applyFill="1" applyBorder="1" applyAlignment="1">
      <alignment horizontal="right" vertical="center"/>
    </xf>
    <xf numFmtId="0" fontId="11" fillId="3" borderId="2" xfId="19" applyFont="1" applyFill="1" applyBorder="1" applyAlignment="1" applyProtection="1">
      <alignment horizontal="center" vertical="center" wrapText="1"/>
    </xf>
    <xf numFmtId="0" fontId="11" fillId="3" borderId="2" xfId="21" applyFont="1" applyFill="1" applyBorder="1" applyAlignment="1">
      <alignment horizontal="center" vertical="center" wrapText="1"/>
    </xf>
    <xf numFmtId="0" fontId="11" fillId="2" borderId="2" xfId="21" applyFont="1" applyFill="1" applyBorder="1" applyAlignment="1">
      <alignment horizontal="center" vertical="center" wrapText="1"/>
    </xf>
    <xf numFmtId="0" fontId="69" fillId="3" borderId="2" xfId="21" applyFont="1" applyFill="1" applyBorder="1" applyAlignment="1">
      <alignment horizontal="center" vertical="center" wrapText="1"/>
    </xf>
    <xf numFmtId="0" fontId="6" fillId="3" borderId="0" xfId="19" applyFont="1" applyFill="1" applyBorder="1" applyAlignment="1">
      <alignment vertical="center" wrapText="1"/>
    </xf>
    <xf numFmtId="3" fontId="6" fillId="3" borderId="0" xfId="19" applyNumberFormat="1" applyFont="1" applyFill="1" applyBorder="1" applyAlignment="1" applyProtection="1">
      <alignment horizontal="right" vertical="center" indent="1"/>
    </xf>
    <xf numFmtId="3" fontId="6" fillId="3" borderId="0" xfId="19" applyNumberFormat="1" applyFont="1" applyFill="1" applyBorder="1" applyAlignment="1" applyProtection="1">
      <alignment horizontal="right" vertical="center" indent="3"/>
    </xf>
    <xf numFmtId="3" fontId="6" fillId="2" borderId="0" xfId="19" applyNumberFormat="1" applyFont="1" applyFill="1" applyBorder="1" applyAlignment="1" applyProtection="1">
      <alignment horizontal="right" vertical="center" indent="1"/>
    </xf>
    <xf numFmtId="164" fontId="12" fillId="3" borderId="0" xfId="15" applyNumberFormat="1" applyFont="1" applyFill="1" applyBorder="1" applyAlignment="1" applyProtection="1">
      <alignment horizontal="right" vertical="center" indent="1"/>
    </xf>
    <xf numFmtId="166" fontId="70" fillId="3" borderId="0" xfId="14" applyNumberFormat="1" applyFont="1" applyFill="1" applyAlignment="1">
      <alignment horizontal="right" indent="1"/>
    </xf>
    <xf numFmtId="0" fontId="6" fillId="3" borderId="0" xfId="19" applyFont="1" applyFill="1" applyBorder="1" applyAlignment="1">
      <alignment vertical="center"/>
    </xf>
    <xf numFmtId="0" fontId="71" fillId="3" borderId="2" xfId="0" applyFont="1" applyFill="1" applyBorder="1"/>
    <xf numFmtId="3" fontId="71" fillId="3" borderId="2" xfId="0" applyNumberFormat="1" applyFont="1" applyFill="1" applyBorder="1" applyAlignment="1">
      <alignment horizontal="right" indent="1"/>
    </xf>
    <xf numFmtId="3" fontId="71" fillId="3" borderId="2" xfId="0" applyNumberFormat="1" applyFont="1" applyFill="1" applyBorder="1" applyAlignment="1">
      <alignment horizontal="right" indent="3"/>
    </xf>
    <xf numFmtId="3" fontId="71" fillId="2" borderId="2" xfId="0" applyNumberFormat="1" applyFont="1" applyFill="1" applyBorder="1" applyAlignment="1">
      <alignment horizontal="right" indent="1"/>
    </xf>
    <xf numFmtId="164" fontId="73" fillId="0" borderId="2" xfId="14" applyNumberFormat="1" applyFont="1" applyBorder="1" applyAlignment="1">
      <alignment horizontal="right" indent="1"/>
    </xf>
    <xf numFmtId="166" fontId="71" fillId="3" borderId="2" xfId="14" applyNumberFormat="1" applyFont="1" applyFill="1" applyBorder="1" applyAlignment="1">
      <alignment horizontal="right" indent="1"/>
    </xf>
    <xf numFmtId="0" fontId="74" fillId="3" borderId="0" xfId="0" applyFont="1" applyFill="1" applyAlignment="1">
      <alignment horizontal="justify"/>
    </xf>
    <xf numFmtId="0" fontId="49" fillId="3" borderId="0" xfId="0" applyFont="1" applyFill="1"/>
    <xf numFmtId="0" fontId="3" fillId="3" borderId="0" xfId="19" applyFont="1" applyFill="1" applyAlignment="1">
      <alignment horizontal="left"/>
    </xf>
    <xf numFmtId="166" fontId="5" fillId="0" borderId="0" xfId="20" applyNumberFormat="1" applyFont="1" applyFill="1" applyAlignment="1">
      <alignment vertical="center"/>
    </xf>
    <xf numFmtId="0" fontId="2" fillId="2" borderId="0" xfId="7" applyFont="1" applyFill="1" applyBorder="1" applyAlignment="1">
      <alignment horizontal="left" vertical="center" wrapText="1"/>
    </xf>
    <xf numFmtId="0" fontId="12" fillId="3" borderId="0" xfId="7" applyFont="1" applyFill="1" applyAlignment="1">
      <alignment wrapText="1"/>
    </xf>
    <xf numFmtId="0" fontId="4" fillId="3" borderId="3" xfId="9" applyFont="1" applyFill="1" applyBorder="1" applyAlignment="1">
      <alignment horizontal="center"/>
    </xf>
    <xf numFmtId="0" fontId="12" fillId="3" borderId="3" xfId="7" applyFont="1" applyFill="1" applyBorder="1" applyAlignment="1">
      <alignment wrapText="1"/>
    </xf>
    <xf numFmtId="0" fontId="12" fillId="3" borderId="0" xfId="7" applyFont="1" applyFill="1" applyBorder="1" applyAlignment="1">
      <alignment wrapText="1"/>
    </xf>
    <xf numFmtId="0" fontId="12" fillId="3" borderId="3" xfId="0" applyFont="1" applyFill="1" applyBorder="1" applyAlignment="1">
      <alignment horizontal="left" vertical="top" wrapText="1"/>
    </xf>
    <xf numFmtId="0" fontId="12" fillId="3" borderId="0" xfId="7" applyFont="1" applyFill="1" applyAlignment="1">
      <alignment vertical="center" wrapText="1"/>
    </xf>
    <xf numFmtId="0" fontId="12" fillId="3" borderId="0" xfId="7" applyFont="1" applyFill="1" applyAlignment="1">
      <alignment vertical="top" wrapText="1"/>
    </xf>
    <xf numFmtId="0" fontId="1" fillId="0" borderId="3" xfId="2" applyFont="1" applyBorder="1" applyAlignment="1">
      <alignment horizontal="center" vertical="center"/>
    </xf>
    <xf numFmtId="0" fontId="1" fillId="0" borderId="1" xfId="2" applyFont="1" applyBorder="1" applyAlignment="1">
      <alignment horizontal="center" vertical="center"/>
    </xf>
    <xf numFmtId="0" fontId="12" fillId="3" borderId="20" xfId="2" applyNumberFormat="1" applyFont="1" applyFill="1" applyBorder="1" applyAlignment="1">
      <alignment horizontal="center" vertical="center"/>
    </xf>
    <xf numFmtId="0" fontId="12" fillId="3" borderId="21" xfId="2" applyNumberFormat="1" applyFont="1" applyFill="1" applyBorder="1" applyAlignment="1">
      <alignment horizontal="center" vertical="center"/>
    </xf>
    <xf numFmtId="0" fontId="5" fillId="0" borderId="3" xfId="2" applyFont="1" applyBorder="1" applyAlignment="1">
      <alignment horizontal="left" vertical="center" wrapText="1"/>
    </xf>
    <xf numFmtId="0" fontId="5" fillId="0" borderId="1" xfId="2" applyFont="1" applyBorder="1" applyAlignment="1">
      <alignment horizontal="left" vertical="center" wrapText="1"/>
    </xf>
    <xf numFmtId="0" fontId="1" fillId="0" borderId="3" xfId="2" applyFont="1" applyBorder="1" applyAlignment="1">
      <alignment horizontal="left" vertical="center" wrapText="1"/>
    </xf>
    <xf numFmtId="0" fontId="1" fillId="0" borderId="1" xfId="2" applyFont="1" applyBorder="1" applyAlignment="1">
      <alignment horizontal="left" vertical="center" wrapText="1"/>
    </xf>
    <xf numFmtId="0" fontId="12" fillId="3" borderId="3" xfId="9" applyFont="1" applyFill="1" applyBorder="1" applyAlignment="1">
      <alignment wrapText="1"/>
    </xf>
    <xf numFmtId="0" fontId="12" fillId="3" borderId="0" xfId="9" applyFont="1" applyFill="1" applyBorder="1" applyAlignment="1">
      <alignment wrapText="1"/>
    </xf>
    <xf numFmtId="0" fontId="12" fillId="3" borderId="0" xfId="9" applyFont="1" applyFill="1" applyAlignment="1">
      <alignment wrapText="1"/>
    </xf>
    <xf numFmtId="0" fontId="12" fillId="3" borderId="0" xfId="5" applyFont="1" applyFill="1" applyBorder="1" applyAlignment="1">
      <alignment wrapText="1"/>
    </xf>
    <xf numFmtId="0" fontId="12" fillId="3" borderId="0" xfId="9" applyFont="1" applyFill="1" applyAlignment="1"/>
    <xf numFmtId="0" fontId="56" fillId="3" borderId="26" xfId="0" applyFont="1" applyFill="1" applyBorder="1" applyAlignment="1">
      <alignment horizontal="left" wrapText="1"/>
    </xf>
    <xf numFmtId="0" fontId="27" fillId="3" borderId="0" xfId="0" applyFont="1" applyFill="1" applyAlignment="1">
      <alignment horizontal="left" wrapText="1"/>
    </xf>
    <xf numFmtId="0" fontId="74" fillId="3" borderId="0" xfId="0" applyFont="1" applyFill="1" applyAlignment="1">
      <alignment horizontal="justify"/>
    </xf>
    <xf numFmtId="3" fontId="48" fillId="0" borderId="0" xfId="16" applyFont="1" applyBorder="1" applyAlignment="1">
      <alignment horizontal="left" vertical="top" wrapText="1"/>
    </xf>
  </cellXfs>
  <cellStyles count="22">
    <cellStyle name="Milliers" xfId="17" builtinId="3"/>
    <cellStyle name="Monétaire" xfId="18" builtinId="4"/>
    <cellStyle name="Motif" xfId="1"/>
    <cellStyle name="Normal" xfId="0" builtinId="0"/>
    <cellStyle name="Normal 2" xfId="19"/>
    <cellStyle name="Normal 2 2" xfId="21"/>
    <cellStyle name="Normal 3" xfId="16"/>
    <cellStyle name="Normal_Annexe2_D_fonct 2" xfId="20"/>
    <cellStyle name="Normal_Annexe5_B_2007" xfId="2"/>
    <cellStyle name="Normal_Annexe5_C_2008" xfId="3"/>
    <cellStyle name="Normal_BPD963" xfId="4"/>
    <cellStyle name="Normal_Chapitre10 Séries longues intégralesAM 2" xfId="5"/>
    <cellStyle name="Normal_Chapitre10 Séries longues intégralesAM 2 2" xfId="6"/>
    <cellStyle name="Normal_Chapitre4 Les finances des collectivités locales-AM" xfId="7"/>
    <cellStyle name="Normal_Chapitre4 Les finances des collectivités locales-AM 2" xfId="8"/>
    <cellStyle name="Normal_Chapitre4 Les finances des collectivités locales-AM 2 2" xfId="9"/>
    <cellStyle name="Normal_GFP_retro_2000_DGCL" xfId="10"/>
    <cellStyle name="Pourcentage" xfId="14" builtinId="5"/>
    <cellStyle name="Pourcentage 2" xfId="11"/>
    <cellStyle name="Pourcentage 2 2" xfId="12"/>
    <cellStyle name="Pourcentage 3" xfId="13"/>
    <cellStyle name="Pourcentage 3 2" xfId="15"/>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69295777774079"/>
          <c:y val="4.9017746953816603E-2"/>
          <c:w val="0.56983547246869393"/>
          <c:h val="0.50889329231197289"/>
        </c:manualLayout>
      </c:layout>
      <c:lineChart>
        <c:grouping val="standard"/>
        <c:varyColors val="0"/>
        <c:ser>
          <c:idx val="0"/>
          <c:order val="0"/>
          <c:tx>
            <c:v>Ratio 1 
(Dépenses de fonctionnement 
/ Population)</c:v>
          </c:tx>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'4.7a'!$B$21:$B$31</c:f>
              <c:numCache>
                <c:formatCode>#,##0</c:formatCode>
                <c:ptCount val="11"/>
                <c:pt idx="0">
                  <c:v>896.02198239309394</c:v>
                </c:pt>
                <c:pt idx="1">
                  <c:v>670.26676428474309</c:v>
                </c:pt>
                <c:pt idx="2">
                  <c:v>588.36351002586071</c:v>
                </c:pt>
                <c:pt idx="3">
                  <c:v>615.14647602868081</c:v>
                </c:pt>
                <c:pt idx="4">
                  <c:v>708.37852943500684</c:v>
                </c:pt>
                <c:pt idx="5">
                  <c:v>819.56636328446405</c:v>
                </c:pt>
                <c:pt idx="6">
                  <c:v>917.70315565449948</c:v>
                </c:pt>
                <c:pt idx="7">
                  <c:v>1071.1131374872482</c:v>
                </c:pt>
                <c:pt idx="8">
                  <c:v>1212.1298020982795</c:v>
                </c:pt>
                <c:pt idx="9">
                  <c:v>1318.5960936921319</c:v>
                </c:pt>
                <c:pt idx="10">
                  <c:v>1151.4156195582259</c:v>
                </c:pt>
              </c:numCache>
            </c:numRef>
          </c:val>
          <c:smooth val="0"/>
        </c:ser>
        <c:ser>
          <c:idx val="1"/>
          <c:order val="1"/>
          <c:tx>
            <c:v>Ratio 4 
(Dépenses d'équipement 
/ Population)</c:v>
          </c:tx>
          <c:spPr>
            <a:ln>
              <a:solidFill>
                <a:schemeClr val="accent1">
                  <a:lumMod val="50000"/>
                </a:schemeClr>
              </a:solidFill>
            </a:ln>
          </c:spPr>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'4.7a'!$F$21:$F$31</c:f>
              <c:numCache>
                <c:formatCode>#,##0</c:formatCode>
                <c:ptCount val="11"/>
                <c:pt idx="0">
                  <c:v>492.66827982923655</c:v>
                </c:pt>
                <c:pt idx="1">
                  <c:v>334.32939759051362</c:v>
                </c:pt>
                <c:pt idx="2">
                  <c:v>269.01934329484806</c:v>
                </c:pt>
                <c:pt idx="3">
                  <c:v>260.28893442091993</c:v>
                </c:pt>
                <c:pt idx="4">
                  <c:v>282.71671719506884</c:v>
                </c:pt>
                <c:pt idx="5">
                  <c:v>293.94999312768749</c:v>
                </c:pt>
                <c:pt idx="6">
                  <c:v>287.72087103356841</c:v>
                </c:pt>
                <c:pt idx="7">
                  <c:v>291.72927039690239</c:v>
                </c:pt>
                <c:pt idx="8">
                  <c:v>301.05448684611662</c:v>
                </c:pt>
                <c:pt idx="9">
                  <c:v>320.65001325869628</c:v>
                </c:pt>
                <c:pt idx="10">
                  <c:v>221.7864081104386</c:v>
                </c:pt>
              </c:numCache>
            </c:numRef>
          </c:val>
          <c:smooth val="0"/>
        </c:ser>
        <c:dLbls>
          <c:showLegendKey val="0"/>
          <c:showVal val="0"/>
          <c:showCatName val="0"/>
          <c:showSerName val="0"/>
          <c:showPercent val="0"/>
          <c:showBubbleSize val="0"/>
        </c:dLbls>
        <c:smooth val="0"/>
        <c:axId val="-877389280"/>
        <c:axId val="-877388736"/>
      </c:lineChart>
      <c:catAx>
        <c:axId val="-877389280"/>
        <c:scaling>
          <c:orientation val="minMax"/>
        </c:scaling>
        <c:delete val="0"/>
        <c:axPos val="b"/>
        <c:numFmt formatCode="General" sourceLinked="0"/>
        <c:majorTickMark val="out"/>
        <c:minorTickMark val="none"/>
        <c:tickLblPos val="nextTo"/>
        <c:crossAx val="-877388736"/>
        <c:crosses val="autoZero"/>
        <c:auto val="1"/>
        <c:lblAlgn val="ctr"/>
        <c:lblOffset val="100"/>
        <c:noMultiLvlLbl val="0"/>
      </c:catAx>
      <c:valAx>
        <c:axId val="-877388736"/>
        <c:scaling>
          <c:orientation val="minMax"/>
        </c:scaling>
        <c:delete val="0"/>
        <c:axPos val="l"/>
        <c:majorGridlines>
          <c:spPr>
            <a:ln>
              <a:prstDash val="sysDot"/>
            </a:ln>
          </c:spPr>
        </c:majorGridlines>
        <c:numFmt formatCode="#,##0" sourceLinked="1"/>
        <c:majorTickMark val="out"/>
        <c:minorTickMark val="none"/>
        <c:tickLblPos val="nextTo"/>
        <c:crossAx val="-877389280"/>
        <c:crosses val="autoZero"/>
        <c:crossBetween val="between"/>
      </c:valAx>
    </c:plotArea>
    <c:legend>
      <c:legendPos val="r"/>
      <c:layout>
        <c:manualLayout>
          <c:xMode val="edge"/>
          <c:yMode val="edge"/>
          <c:x val="0.68125095347063302"/>
          <c:y val="6.4430956547098434E-2"/>
          <c:w val="0.30044241037376507"/>
          <c:h val="0.63502697579469269"/>
        </c:manualLayout>
      </c:layout>
      <c:overlay val="0"/>
    </c:legend>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8674261462154"/>
          <c:y val="5.1400554097404488E-2"/>
          <c:w val="0.5786358407326746"/>
          <c:h val="0.50153134831655799"/>
        </c:manualLayout>
      </c:layout>
      <c:lineChart>
        <c:grouping val="standard"/>
        <c:varyColors val="0"/>
        <c:ser>
          <c:idx val="0"/>
          <c:order val="0"/>
          <c:tx>
            <c:v>Ratio 11
(Taux d'endettement)</c:v>
          </c:tx>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'4.7a'!$L$21:$L$31</c:f>
              <c:numCache>
                <c:formatCode>0.0</c:formatCode>
                <c:ptCount val="11"/>
                <c:pt idx="0">
                  <c:v>51.763818533154605</c:v>
                </c:pt>
                <c:pt idx="1">
                  <c:v>64.908996220341848</c:v>
                </c:pt>
                <c:pt idx="2">
                  <c:v>70.94516215314033</c:v>
                </c:pt>
                <c:pt idx="3">
                  <c:v>77.589551670347021</c:v>
                </c:pt>
                <c:pt idx="4">
                  <c:v>77.566077751402105</c:v>
                </c:pt>
                <c:pt idx="5">
                  <c:v>72.399368688093517</c:v>
                </c:pt>
                <c:pt idx="6">
                  <c:v>73.036299321634559</c:v>
                </c:pt>
                <c:pt idx="7">
                  <c:v>67.730249383807575</c:v>
                </c:pt>
                <c:pt idx="8">
                  <c:v>72.433831983422508</c:v>
                </c:pt>
                <c:pt idx="9">
                  <c:v>89.575632222483733</c:v>
                </c:pt>
                <c:pt idx="10">
                  <c:v>81.907040507949674</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'4.7a'!$K$21:$K$31</c:f>
              <c:numCache>
                <c:formatCode>0.0</c:formatCode>
                <c:ptCount val="11"/>
                <c:pt idx="0">
                  <c:v>39.637239295393826</c:v>
                </c:pt>
                <c:pt idx="1">
                  <c:v>36.709522166318557</c:v>
                </c:pt>
                <c:pt idx="2">
                  <c:v>34.943607362506349</c:v>
                </c:pt>
                <c:pt idx="3">
                  <c:v>33.075890722760789</c:v>
                </c:pt>
                <c:pt idx="4">
                  <c:v>31.397015938261486</c:v>
                </c:pt>
                <c:pt idx="5">
                  <c:v>28.7312880335773</c:v>
                </c:pt>
                <c:pt idx="6">
                  <c:v>25.589654013844704</c:v>
                </c:pt>
                <c:pt idx="7">
                  <c:v>22.934188158983286</c:v>
                </c:pt>
                <c:pt idx="8">
                  <c:v>21.424341469576728</c:v>
                </c:pt>
                <c:pt idx="9">
                  <c:v>21.008641666565119</c:v>
                </c:pt>
                <c:pt idx="10">
                  <c:v>16.787677960148365</c:v>
                </c:pt>
              </c:numCache>
            </c:numRef>
          </c:val>
          <c:smooth val="0"/>
        </c:ser>
        <c:dLbls>
          <c:showLegendKey val="0"/>
          <c:showVal val="0"/>
          <c:showCatName val="0"/>
          <c:showSerName val="0"/>
          <c:showPercent val="0"/>
          <c:showBubbleSize val="0"/>
        </c:dLbls>
        <c:smooth val="0"/>
        <c:axId val="-877384384"/>
        <c:axId val="-1043616656"/>
      </c:lineChart>
      <c:catAx>
        <c:axId val="-877384384"/>
        <c:scaling>
          <c:orientation val="minMax"/>
        </c:scaling>
        <c:delete val="0"/>
        <c:axPos val="b"/>
        <c:numFmt formatCode="General" sourceLinked="0"/>
        <c:majorTickMark val="out"/>
        <c:minorTickMark val="none"/>
        <c:tickLblPos val="nextTo"/>
        <c:crossAx val="-1043616656"/>
        <c:crosses val="autoZero"/>
        <c:auto val="1"/>
        <c:lblAlgn val="ctr"/>
        <c:lblOffset val="100"/>
        <c:noMultiLvlLbl val="0"/>
      </c:catAx>
      <c:valAx>
        <c:axId val="-1043616656"/>
        <c:scaling>
          <c:orientation val="minMax"/>
          <c:max val="120"/>
        </c:scaling>
        <c:delete val="0"/>
        <c:axPos val="l"/>
        <c:majorGridlines>
          <c:spPr>
            <a:ln>
              <a:prstDash val="sysDot"/>
            </a:ln>
          </c:spPr>
        </c:majorGridlines>
        <c:numFmt formatCode="#,##0" sourceLinked="0"/>
        <c:majorTickMark val="out"/>
        <c:minorTickMark val="none"/>
        <c:tickLblPos val="nextTo"/>
        <c:crossAx val="-877384384"/>
        <c:crosses val="autoZero"/>
        <c:crossBetween val="between"/>
        <c:majorUnit val="20"/>
      </c:valAx>
    </c:plotArea>
    <c:legend>
      <c:legendPos val="r"/>
      <c:layout>
        <c:manualLayout>
          <c:xMode val="edge"/>
          <c:yMode val="edge"/>
          <c:x val="0.68125095347063302"/>
          <c:y val="0.17039126731675097"/>
          <c:w val="0.30044241037376518"/>
          <c:h val="0.52906676400549257"/>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69295777774079"/>
          <c:y val="4.9017746953816603E-2"/>
          <c:w val="0.56983547246869393"/>
          <c:h val="0.50889329231197289"/>
        </c:manualLayout>
      </c:layout>
      <c:lineChart>
        <c:grouping val="standard"/>
        <c:varyColors val="0"/>
        <c:ser>
          <c:idx val="0"/>
          <c:order val="0"/>
          <c:tx>
            <c:v>Ratio 1 
(Dépenses de fonctionnement 
/ Population)</c:v>
          </c:tx>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'4.7a_2019'!$B$21:$B$31</c:f>
              <c:numCache>
                <c:formatCode>#,##0</c:formatCode>
                <c:ptCount val="11"/>
                <c:pt idx="0">
                  <c:v>888.79842597077948</c:v>
                </c:pt>
                <c:pt idx="1">
                  <c:v>663.46397493316226</c:v>
                </c:pt>
                <c:pt idx="2">
                  <c:v>590.03353017960819</c:v>
                </c:pt>
                <c:pt idx="3">
                  <c:v>626.21371127026805</c:v>
                </c:pt>
                <c:pt idx="4">
                  <c:v>725.65123676311703</c:v>
                </c:pt>
                <c:pt idx="5">
                  <c:v>839.47200704982833</c:v>
                </c:pt>
                <c:pt idx="6">
                  <c:v>939.41146020017743</c:v>
                </c:pt>
                <c:pt idx="7">
                  <c:v>1093.1892250117758</c:v>
                </c:pt>
                <c:pt idx="8">
                  <c:v>1227.9195645196066</c:v>
                </c:pt>
                <c:pt idx="9">
                  <c:v>1319.6962021738163</c:v>
                </c:pt>
                <c:pt idx="10">
                  <c:v>1151.0101167628468</c:v>
                </c:pt>
              </c:numCache>
            </c:numRef>
          </c:val>
          <c:smooth val="0"/>
        </c:ser>
        <c:ser>
          <c:idx val="1"/>
          <c:order val="1"/>
          <c:tx>
            <c:v>Ratio 4 
(Dépenses d'équipement 
/ Population)</c:v>
          </c:tx>
          <c:spPr>
            <a:ln>
              <a:solidFill>
                <a:schemeClr val="accent1">
                  <a:lumMod val="50000"/>
                </a:schemeClr>
              </a:solidFill>
            </a:ln>
          </c:spPr>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'4.7a_2019'!$F$21:$F$31</c:f>
              <c:numCache>
                <c:formatCode>#,##0</c:formatCode>
                <c:ptCount val="11"/>
                <c:pt idx="0">
                  <c:v>570.73636863470801</c:v>
                </c:pt>
                <c:pt idx="1">
                  <c:v>407.520129037966</c:v>
                </c:pt>
                <c:pt idx="2">
                  <c:v>326.87051472159266</c:v>
                </c:pt>
                <c:pt idx="3">
                  <c:v>323.2578551152485</c:v>
                </c:pt>
                <c:pt idx="4">
                  <c:v>354.43248310046926</c:v>
                </c:pt>
                <c:pt idx="5">
                  <c:v>360.95248237604358</c:v>
                </c:pt>
                <c:pt idx="6">
                  <c:v>353.04166378295008</c:v>
                </c:pt>
                <c:pt idx="7">
                  <c:v>358.31461126881243</c:v>
                </c:pt>
                <c:pt idx="8">
                  <c:v>358.39930217610271</c:v>
                </c:pt>
                <c:pt idx="9">
                  <c:v>377.55095468326147</c:v>
                </c:pt>
                <c:pt idx="10">
                  <c:v>258.50178561207269</c:v>
                </c:pt>
              </c:numCache>
            </c:numRef>
          </c:val>
          <c:smooth val="0"/>
        </c:ser>
        <c:dLbls>
          <c:showLegendKey val="0"/>
          <c:showVal val="0"/>
          <c:showCatName val="0"/>
          <c:showSerName val="0"/>
          <c:showPercent val="0"/>
          <c:showBubbleSize val="0"/>
        </c:dLbls>
        <c:smooth val="0"/>
        <c:axId val="-1043622640"/>
        <c:axId val="-1043626448"/>
      </c:lineChart>
      <c:catAx>
        <c:axId val="-1043622640"/>
        <c:scaling>
          <c:orientation val="minMax"/>
        </c:scaling>
        <c:delete val="0"/>
        <c:axPos val="b"/>
        <c:numFmt formatCode="General" sourceLinked="0"/>
        <c:majorTickMark val="out"/>
        <c:minorTickMark val="none"/>
        <c:tickLblPos val="nextTo"/>
        <c:crossAx val="-1043626448"/>
        <c:crosses val="autoZero"/>
        <c:auto val="1"/>
        <c:lblAlgn val="ctr"/>
        <c:lblOffset val="100"/>
        <c:noMultiLvlLbl val="0"/>
      </c:catAx>
      <c:valAx>
        <c:axId val="-1043626448"/>
        <c:scaling>
          <c:orientation val="minMax"/>
        </c:scaling>
        <c:delete val="0"/>
        <c:axPos val="l"/>
        <c:majorGridlines>
          <c:spPr>
            <a:ln>
              <a:prstDash val="sysDot"/>
            </a:ln>
          </c:spPr>
        </c:majorGridlines>
        <c:numFmt formatCode="#,##0" sourceLinked="1"/>
        <c:majorTickMark val="out"/>
        <c:minorTickMark val="none"/>
        <c:tickLblPos val="nextTo"/>
        <c:crossAx val="-1043622640"/>
        <c:crosses val="autoZero"/>
        <c:crossBetween val="between"/>
      </c:valAx>
    </c:plotArea>
    <c:legend>
      <c:legendPos val="r"/>
      <c:layout>
        <c:manualLayout>
          <c:xMode val="edge"/>
          <c:yMode val="edge"/>
          <c:x val="0.68125095347063302"/>
          <c:y val="6.4430956547098434E-2"/>
          <c:w val="0.30044241037376507"/>
          <c:h val="0.63502697579469269"/>
        </c:manualLayout>
      </c:layout>
      <c:overlay val="0"/>
    </c:legend>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8674261462154"/>
          <c:y val="5.1400554097404488E-2"/>
          <c:w val="0.5786358407326746"/>
          <c:h val="0.50153134831655799"/>
        </c:manualLayout>
      </c:layout>
      <c:lineChart>
        <c:grouping val="standard"/>
        <c:varyColors val="0"/>
        <c:ser>
          <c:idx val="0"/>
          <c:order val="0"/>
          <c:tx>
            <c:v>Ratio 11
(Taux d'endettement)</c:v>
          </c:tx>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'4.7a_2019'!$L$21:$L$31</c:f>
              <c:numCache>
                <c:formatCode>0.0</c:formatCode>
                <c:ptCount val="11"/>
                <c:pt idx="0">
                  <c:v>55.091484922693169</c:v>
                </c:pt>
                <c:pt idx="1">
                  <c:v>66.149074118493289</c:v>
                </c:pt>
                <c:pt idx="2">
                  <c:v>73.410909023994364</c:v>
                </c:pt>
                <c:pt idx="3">
                  <c:v>78.284892623638427</c:v>
                </c:pt>
                <c:pt idx="4">
                  <c:v>78.811483477618395</c:v>
                </c:pt>
                <c:pt idx="5">
                  <c:v>73.635191174315338</c:v>
                </c:pt>
                <c:pt idx="6">
                  <c:v>74.106139203148075</c:v>
                </c:pt>
                <c:pt idx="7">
                  <c:v>67.10459474259531</c:v>
                </c:pt>
                <c:pt idx="8">
                  <c:v>72.984651538365867</c:v>
                </c:pt>
                <c:pt idx="9">
                  <c:v>89.046257104243466</c:v>
                </c:pt>
                <c:pt idx="10">
                  <c:v>80.432112705633912</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'4.7a'!$O$21:$O$31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'4.7a_2019'!$K$21:$K$31</c:f>
              <c:numCache>
                <c:formatCode>0.0</c:formatCode>
                <c:ptCount val="11"/>
                <c:pt idx="0">
                  <c:v>47.861892029314717</c:v>
                </c:pt>
                <c:pt idx="1">
                  <c:v>45.862097901397533</c:v>
                </c:pt>
                <c:pt idx="2">
                  <c:v>42.443660200234156</c:v>
                </c:pt>
                <c:pt idx="3">
                  <c:v>40.574607658649555</c:v>
                </c:pt>
                <c:pt idx="4">
                  <c:v>38.931260242346681</c:v>
                </c:pt>
                <c:pt idx="5">
                  <c:v>34.819555603378696</c:v>
                </c:pt>
                <c:pt idx="6">
                  <c:v>30.906656747756472</c:v>
                </c:pt>
                <c:pt idx="7">
                  <c:v>27.667569165018989</c:v>
                </c:pt>
                <c:pt idx="8">
                  <c:v>25.045659769815938</c:v>
                </c:pt>
                <c:pt idx="9">
                  <c:v>24.324851660920977</c:v>
                </c:pt>
                <c:pt idx="10">
                  <c:v>19.208433160663535</c:v>
                </c:pt>
              </c:numCache>
            </c:numRef>
          </c:val>
          <c:smooth val="0"/>
        </c:ser>
        <c:dLbls>
          <c:showLegendKey val="0"/>
          <c:showVal val="0"/>
          <c:showCatName val="0"/>
          <c:showSerName val="0"/>
          <c:showPercent val="0"/>
          <c:showBubbleSize val="0"/>
        </c:dLbls>
        <c:smooth val="0"/>
        <c:axId val="-1043626992"/>
        <c:axId val="-1043613936"/>
      </c:lineChart>
      <c:catAx>
        <c:axId val="-1043626992"/>
        <c:scaling>
          <c:orientation val="minMax"/>
        </c:scaling>
        <c:delete val="0"/>
        <c:axPos val="b"/>
        <c:numFmt formatCode="General" sourceLinked="0"/>
        <c:majorTickMark val="out"/>
        <c:minorTickMark val="none"/>
        <c:tickLblPos val="nextTo"/>
        <c:crossAx val="-1043613936"/>
        <c:crosses val="autoZero"/>
        <c:auto val="1"/>
        <c:lblAlgn val="ctr"/>
        <c:lblOffset val="100"/>
        <c:noMultiLvlLbl val="0"/>
      </c:catAx>
      <c:valAx>
        <c:axId val="-1043613936"/>
        <c:scaling>
          <c:orientation val="minMax"/>
          <c:max val="120"/>
        </c:scaling>
        <c:delete val="0"/>
        <c:axPos val="l"/>
        <c:majorGridlines>
          <c:spPr>
            <a:ln>
              <a:prstDash val="sysDot"/>
            </a:ln>
          </c:spPr>
        </c:majorGridlines>
        <c:numFmt formatCode="#,##0" sourceLinked="0"/>
        <c:majorTickMark val="out"/>
        <c:minorTickMark val="none"/>
        <c:tickLblPos val="nextTo"/>
        <c:crossAx val="-1043626992"/>
        <c:crosses val="autoZero"/>
        <c:crossBetween val="between"/>
        <c:majorUnit val="20"/>
      </c:valAx>
    </c:plotArea>
    <c:legend>
      <c:legendPos val="r"/>
      <c:layout>
        <c:manualLayout>
          <c:xMode val="edge"/>
          <c:yMode val="edge"/>
          <c:x val="0.68125095347063302"/>
          <c:y val="0.17039126731675097"/>
          <c:w val="0.30044241037376518"/>
          <c:h val="0.52906676400549257"/>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582"/>
          <c:y val="4.9180596611470083E-2"/>
          <c:w val="0.57607361832809034"/>
          <c:h val="0.55888699959016752"/>
        </c:manualLayout>
      </c:layout>
      <c:lineChart>
        <c:grouping val="standard"/>
        <c:varyColors val="0"/>
        <c:ser>
          <c:idx val="0"/>
          <c:order val="0"/>
          <c:tx>
            <c:v>Ratio 1 
(Dépenses de fonctionnement 
/ Population)</c:v>
          </c:tx>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'4.7c'!$B$21:$B$26</c:f>
              <c:numCache>
                <c:formatCode>#,##0</c:formatCode>
                <c:ptCount val="6"/>
                <c:pt idx="0">
                  <c:v>355.07994934737917</c:v>
                </c:pt>
                <c:pt idx="1">
                  <c:v>313.80297230585751</c:v>
                </c:pt>
                <c:pt idx="2">
                  <c:v>308.23281692721753</c:v>
                </c:pt>
                <c:pt idx="3">
                  <c:v>367.06697710799597</c:v>
                </c:pt>
                <c:pt idx="4">
                  <c:v>427.92342022066043</c:v>
                </c:pt>
                <c:pt idx="5">
                  <c:v>372.90072244932179</c:v>
                </c:pt>
              </c:numCache>
            </c:numRef>
          </c:val>
          <c:smooth val="0"/>
        </c:ser>
        <c:ser>
          <c:idx val="1"/>
          <c:order val="1"/>
          <c:tx>
            <c:v>Ratio 4 
(Dépenses d'équipement 
/ Population)</c:v>
          </c:tx>
          <c:spPr>
            <a:ln>
              <a:solidFill>
                <a:schemeClr val="accent1">
                  <a:lumMod val="50000"/>
                </a:schemeClr>
              </a:solidFill>
            </a:ln>
          </c:spPr>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'4.7c'!$F$21:$F$26</c:f>
              <c:numCache>
                <c:formatCode>#,##0</c:formatCode>
                <c:ptCount val="6"/>
                <c:pt idx="0">
                  <c:v>95.402090799140012</c:v>
                </c:pt>
                <c:pt idx="1">
                  <c:v>84.758102032712316</c:v>
                </c:pt>
                <c:pt idx="2">
                  <c:v>70.789496343534864</c:v>
                </c:pt>
                <c:pt idx="3">
                  <c:v>88.712648891170204</c:v>
                </c:pt>
                <c:pt idx="4">
                  <c:v>115.28488738429601</c:v>
                </c:pt>
                <c:pt idx="5">
                  <c:v>117.87362988176146</c:v>
                </c:pt>
              </c:numCache>
            </c:numRef>
          </c:val>
          <c:smooth val="0"/>
        </c:ser>
        <c:dLbls>
          <c:showLegendKey val="0"/>
          <c:showVal val="0"/>
          <c:showCatName val="0"/>
          <c:showSerName val="0"/>
          <c:showPercent val="0"/>
          <c:showBubbleSize val="0"/>
        </c:dLbls>
        <c:smooth val="0"/>
        <c:axId val="-1043621552"/>
        <c:axId val="-1043625360"/>
      </c:lineChart>
      <c:catAx>
        <c:axId val="-1043621552"/>
        <c:scaling>
          <c:orientation val="minMax"/>
        </c:scaling>
        <c:delete val="0"/>
        <c:axPos val="b"/>
        <c:numFmt formatCode="General" sourceLinked="0"/>
        <c:majorTickMark val="out"/>
        <c:minorTickMark val="none"/>
        <c:tickLblPos val="nextTo"/>
        <c:txPr>
          <a:bodyPr rot="-2700000"/>
          <a:lstStyle/>
          <a:p>
            <a:pPr>
              <a:defRPr sz="1000"/>
            </a:pPr>
            <a:endParaRPr lang="fr-FR"/>
          </a:p>
        </c:txPr>
        <c:crossAx val="-1043625360"/>
        <c:crosses val="autoZero"/>
        <c:auto val="1"/>
        <c:lblAlgn val="ctr"/>
        <c:lblOffset val="100"/>
        <c:noMultiLvlLbl val="0"/>
      </c:catAx>
      <c:valAx>
        <c:axId val="-1043625360"/>
        <c:scaling>
          <c:orientation val="minMax"/>
        </c:scaling>
        <c:delete val="0"/>
        <c:axPos val="l"/>
        <c:majorGridlines/>
        <c:numFmt formatCode="#,##0" sourceLinked="1"/>
        <c:majorTickMark val="out"/>
        <c:minorTickMark val="none"/>
        <c:tickLblPos val="nextTo"/>
        <c:crossAx val="-1043621552"/>
        <c:crosses val="autoZero"/>
        <c:crossBetween val="between"/>
      </c:valAx>
    </c:plotArea>
    <c:legend>
      <c:legendPos val="r"/>
      <c:layout>
        <c:manualLayout>
          <c:xMode val="edge"/>
          <c:yMode val="edge"/>
          <c:x val="0.70969198512181031"/>
          <c:y val="0.11314864711678482"/>
          <c:w val="0.28817391643027307"/>
          <c:h val="0.48134355298610926"/>
        </c:manualLayout>
      </c:layout>
      <c:overlay val="0"/>
      <c:txPr>
        <a:bodyPr/>
        <a:lstStyle/>
        <a:p>
          <a:pPr>
            <a:defRPr sz="900"/>
          </a:pPr>
          <a:endParaRPr lang="fr-FR"/>
        </a:p>
      </c:txPr>
    </c:legend>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593"/>
          <c:y val="4.9180596611470083E-2"/>
          <c:w val="0.5760736183280909"/>
          <c:h val="0.55888699959016752"/>
        </c:manualLayout>
      </c:layout>
      <c:lineChart>
        <c:grouping val="standard"/>
        <c:varyColors val="0"/>
        <c:ser>
          <c:idx val="0"/>
          <c:order val="0"/>
          <c:tx>
            <c:v>Ratio 11
(Taux d'endettement)</c:v>
          </c:tx>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'4.7c'!$L$21:$L$26</c:f>
              <c:numCache>
                <c:formatCode>0.0</c:formatCode>
                <c:ptCount val="6"/>
                <c:pt idx="0">
                  <c:v>55.149784681161954</c:v>
                </c:pt>
                <c:pt idx="1">
                  <c:v>54.232487054215063</c:v>
                </c:pt>
                <c:pt idx="2">
                  <c:v>50.57396302207956</c:v>
                </c:pt>
                <c:pt idx="3">
                  <c:v>60.237745621757696</c:v>
                </c:pt>
                <c:pt idx="4">
                  <c:v>91.015832773491084</c:v>
                </c:pt>
                <c:pt idx="5">
                  <c:v>115.83242571423631</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'4.7c'!$K$21:$K$26</c:f>
              <c:numCache>
                <c:formatCode>0.0</c:formatCode>
                <c:ptCount val="6"/>
                <c:pt idx="0">
                  <c:v>22.496370184366953</c:v>
                </c:pt>
                <c:pt idx="1">
                  <c:v>22.49244855424487</c:v>
                </c:pt>
                <c:pt idx="2">
                  <c:v>19.265496787322132</c:v>
                </c:pt>
                <c:pt idx="3">
                  <c:v>20.280261368827325</c:v>
                </c:pt>
                <c:pt idx="4">
                  <c:v>22.182621115039765</c:v>
                </c:pt>
                <c:pt idx="5">
                  <c:v>24.570038910998626</c:v>
                </c:pt>
              </c:numCache>
            </c:numRef>
          </c:val>
          <c:smooth val="0"/>
        </c:ser>
        <c:dLbls>
          <c:showLegendKey val="0"/>
          <c:showVal val="0"/>
          <c:showCatName val="0"/>
          <c:showSerName val="0"/>
          <c:showPercent val="0"/>
          <c:showBubbleSize val="0"/>
        </c:dLbls>
        <c:smooth val="0"/>
        <c:axId val="-1043623728"/>
        <c:axId val="-1043621008"/>
      </c:lineChart>
      <c:catAx>
        <c:axId val="-1043623728"/>
        <c:scaling>
          <c:orientation val="minMax"/>
        </c:scaling>
        <c:delete val="0"/>
        <c:axPos val="b"/>
        <c:numFmt formatCode="General" sourceLinked="0"/>
        <c:majorTickMark val="out"/>
        <c:minorTickMark val="none"/>
        <c:tickLblPos val="nextTo"/>
        <c:txPr>
          <a:bodyPr rot="-2700000"/>
          <a:lstStyle/>
          <a:p>
            <a:pPr>
              <a:defRPr sz="1000"/>
            </a:pPr>
            <a:endParaRPr lang="fr-FR"/>
          </a:p>
        </c:txPr>
        <c:crossAx val="-1043621008"/>
        <c:crosses val="autoZero"/>
        <c:auto val="1"/>
        <c:lblAlgn val="ctr"/>
        <c:lblOffset val="100"/>
        <c:noMultiLvlLbl val="0"/>
      </c:catAx>
      <c:valAx>
        <c:axId val="-1043621008"/>
        <c:scaling>
          <c:orientation val="minMax"/>
        </c:scaling>
        <c:delete val="0"/>
        <c:axPos val="l"/>
        <c:majorGridlines/>
        <c:numFmt formatCode="#,##0" sourceLinked="0"/>
        <c:majorTickMark val="out"/>
        <c:minorTickMark val="none"/>
        <c:tickLblPos val="nextTo"/>
        <c:crossAx val="-1043623728"/>
        <c:crosses val="autoZero"/>
        <c:crossBetween val="between"/>
      </c:valAx>
    </c:plotArea>
    <c:legend>
      <c:legendPos val="r"/>
      <c:layout>
        <c:manualLayout>
          <c:xMode val="edge"/>
          <c:yMode val="edge"/>
          <c:x val="0.7123866252469736"/>
          <c:y val="0.11314864711678482"/>
          <c:w val="0.28761337475302634"/>
          <c:h val="0.5920855241931968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582"/>
          <c:y val="4.9180596611470083E-2"/>
          <c:w val="0.57607361832809034"/>
          <c:h val="0.55888699959016752"/>
        </c:manualLayout>
      </c:layout>
      <c:lineChart>
        <c:grouping val="standard"/>
        <c:varyColors val="0"/>
        <c:ser>
          <c:idx val="0"/>
          <c:order val="0"/>
          <c:tx>
            <c:v>Ratio 1 
(Dépenses de fonctionnement 
/ Population)</c:v>
          </c:tx>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'4.7c_2019'!$B$21:$B$26</c:f>
              <c:numCache>
                <c:formatCode>#,##0</c:formatCode>
                <c:ptCount val="6"/>
                <c:pt idx="0">
                  <c:v>357.93285249877346</c:v>
                </c:pt>
                <c:pt idx="1">
                  <c:v>305.22004467535788</c:v>
                </c:pt>
                <c:pt idx="2">
                  <c:v>308.58333083334054</c:v>
                </c:pt>
                <c:pt idx="3">
                  <c:v>355.69442272209989</c:v>
                </c:pt>
                <c:pt idx="4">
                  <c:v>413.14938899053698</c:v>
                </c:pt>
                <c:pt idx="5">
                  <c:v>366.01019240673025</c:v>
                </c:pt>
              </c:numCache>
            </c:numRef>
          </c:val>
          <c:smooth val="0"/>
        </c:ser>
        <c:ser>
          <c:idx val="1"/>
          <c:order val="1"/>
          <c:tx>
            <c:v>Ratio 4 
(Dépenses d'équipement 
/ Population)</c:v>
          </c:tx>
          <c:spPr>
            <a:ln>
              <a:solidFill>
                <a:schemeClr val="accent1">
                  <a:lumMod val="50000"/>
                </a:schemeClr>
              </a:solidFill>
            </a:ln>
          </c:spPr>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'4.7c_2019'!$F$21:$F$26</c:f>
              <c:numCache>
                <c:formatCode>#,##0</c:formatCode>
                <c:ptCount val="6"/>
                <c:pt idx="0">
                  <c:v>115.83599975166618</c:v>
                </c:pt>
                <c:pt idx="1">
                  <c:v>91.783170198421175</c:v>
                </c:pt>
                <c:pt idx="2">
                  <c:v>81.707364383652134</c:v>
                </c:pt>
                <c:pt idx="3">
                  <c:v>101.387620539721</c:v>
                </c:pt>
                <c:pt idx="4">
                  <c:v>120.49127819300148</c:v>
                </c:pt>
                <c:pt idx="5">
                  <c:v>157.75312587043391</c:v>
                </c:pt>
              </c:numCache>
            </c:numRef>
          </c:val>
          <c:smooth val="0"/>
        </c:ser>
        <c:dLbls>
          <c:showLegendKey val="0"/>
          <c:showVal val="0"/>
          <c:showCatName val="0"/>
          <c:showSerName val="0"/>
          <c:showPercent val="0"/>
          <c:showBubbleSize val="0"/>
        </c:dLbls>
        <c:smooth val="0"/>
        <c:axId val="-1043617200"/>
        <c:axId val="-1043616112"/>
      </c:lineChart>
      <c:catAx>
        <c:axId val="-1043617200"/>
        <c:scaling>
          <c:orientation val="minMax"/>
        </c:scaling>
        <c:delete val="0"/>
        <c:axPos val="b"/>
        <c:numFmt formatCode="General" sourceLinked="0"/>
        <c:majorTickMark val="out"/>
        <c:minorTickMark val="none"/>
        <c:tickLblPos val="nextTo"/>
        <c:txPr>
          <a:bodyPr rot="-2700000"/>
          <a:lstStyle/>
          <a:p>
            <a:pPr>
              <a:defRPr sz="1000"/>
            </a:pPr>
            <a:endParaRPr lang="fr-FR"/>
          </a:p>
        </c:txPr>
        <c:crossAx val="-1043616112"/>
        <c:crosses val="autoZero"/>
        <c:auto val="1"/>
        <c:lblAlgn val="ctr"/>
        <c:lblOffset val="100"/>
        <c:noMultiLvlLbl val="0"/>
      </c:catAx>
      <c:valAx>
        <c:axId val="-1043616112"/>
        <c:scaling>
          <c:orientation val="minMax"/>
        </c:scaling>
        <c:delete val="0"/>
        <c:axPos val="l"/>
        <c:majorGridlines/>
        <c:numFmt formatCode="#,##0" sourceLinked="1"/>
        <c:majorTickMark val="out"/>
        <c:minorTickMark val="none"/>
        <c:tickLblPos val="nextTo"/>
        <c:crossAx val="-1043617200"/>
        <c:crosses val="autoZero"/>
        <c:crossBetween val="between"/>
      </c:valAx>
    </c:plotArea>
    <c:legend>
      <c:legendPos val="r"/>
      <c:layout>
        <c:manualLayout>
          <c:xMode val="edge"/>
          <c:yMode val="edge"/>
          <c:x val="0.73607276823190637"/>
          <c:y val="0.11314864711678482"/>
          <c:w val="0.25190016928357739"/>
          <c:h val="0.48134355298610926"/>
        </c:manualLayout>
      </c:layout>
      <c:overlay val="0"/>
    </c:legend>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593"/>
          <c:y val="4.9180596611470083E-2"/>
          <c:w val="0.5760736183280909"/>
          <c:h val="0.55888699959016752"/>
        </c:manualLayout>
      </c:layout>
      <c:lineChart>
        <c:grouping val="standard"/>
        <c:varyColors val="0"/>
        <c:ser>
          <c:idx val="0"/>
          <c:order val="0"/>
          <c:tx>
            <c:v>Ratio 11
(Taux d'endettement)</c:v>
          </c:tx>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'4.7c_2019'!$L$21:$L$26</c:f>
              <c:numCache>
                <c:formatCode>0.0</c:formatCode>
                <c:ptCount val="6"/>
                <c:pt idx="0">
                  <c:v>56.42884597591484</c:v>
                </c:pt>
                <c:pt idx="1">
                  <c:v>54.798002512509505</c:v>
                </c:pt>
                <c:pt idx="2">
                  <c:v>53.763124225230882</c:v>
                </c:pt>
                <c:pt idx="3">
                  <c:v>58.654599167710174</c:v>
                </c:pt>
                <c:pt idx="4">
                  <c:v>88.605459326248777</c:v>
                </c:pt>
                <c:pt idx="5">
                  <c:v>111.15833973557227</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'4.7c'!$O$21:$O$26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'4.7c_2019'!$K$21:$K$26</c:f>
              <c:numCache>
                <c:formatCode>0.0</c:formatCode>
                <c:ptCount val="6"/>
                <c:pt idx="0">
                  <c:v>27.503390818533003</c:v>
                </c:pt>
                <c:pt idx="1">
                  <c:v>25.303706921305359</c:v>
                </c:pt>
                <c:pt idx="2">
                  <c:v>22.029195662023799</c:v>
                </c:pt>
                <c:pt idx="3">
                  <c:v>23.954248252374505</c:v>
                </c:pt>
                <c:pt idx="4">
                  <c:v>23.650042269877357</c:v>
                </c:pt>
                <c:pt idx="5">
                  <c:v>33.159632548628437</c:v>
                </c:pt>
              </c:numCache>
            </c:numRef>
          </c:val>
          <c:smooth val="0"/>
        </c:ser>
        <c:dLbls>
          <c:showLegendKey val="0"/>
          <c:showVal val="0"/>
          <c:showCatName val="0"/>
          <c:showSerName val="0"/>
          <c:showPercent val="0"/>
          <c:showBubbleSize val="0"/>
        </c:dLbls>
        <c:smooth val="0"/>
        <c:axId val="-1042151312"/>
        <c:axId val="-1042137712"/>
      </c:lineChart>
      <c:catAx>
        <c:axId val="-1042151312"/>
        <c:scaling>
          <c:orientation val="minMax"/>
        </c:scaling>
        <c:delete val="0"/>
        <c:axPos val="b"/>
        <c:numFmt formatCode="General" sourceLinked="0"/>
        <c:majorTickMark val="out"/>
        <c:minorTickMark val="none"/>
        <c:tickLblPos val="nextTo"/>
        <c:txPr>
          <a:bodyPr rot="-2700000"/>
          <a:lstStyle/>
          <a:p>
            <a:pPr>
              <a:defRPr sz="1000"/>
            </a:pPr>
            <a:endParaRPr lang="fr-FR"/>
          </a:p>
        </c:txPr>
        <c:crossAx val="-1042137712"/>
        <c:crosses val="autoZero"/>
        <c:auto val="1"/>
        <c:lblAlgn val="ctr"/>
        <c:lblOffset val="100"/>
        <c:noMultiLvlLbl val="0"/>
      </c:catAx>
      <c:valAx>
        <c:axId val="-1042137712"/>
        <c:scaling>
          <c:orientation val="minMax"/>
        </c:scaling>
        <c:delete val="0"/>
        <c:axPos val="l"/>
        <c:majorGridlines/>
        <c:numFmt formatCode="#,##0" sourceLinked="0"/>
        <c:majorTickMark val="out"/>
        <c:minorTickMark val="none"/>
        <c:tickLblPos val="nextTo"/>
        <c:crossAx val="-1042151312"/>
        <c:crosses val="autoZero"/>
        <c:crossBetween val="between"/>
      </c:valAx>
    </c:plotArea>
    <c:legend>
      <c:legendPos val="r"/>
      <c:layout>
        <c:manualLayout>
          <c:xMode val="edge"/>
          <c:yMode val="edge"/>
          <c:x val="0.70285480750892293"/>
          <c:y val="0.11314864711678482"/>
          <c:w val="0.29174705064981066"/>
          <c:h val="0.5920855241931968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47625</xdr:colOff>
      <xdr:row>37</xdr:row>
      <xdr:rowOff>19051</xdr:rowOff>
    </xdr:from>
    <xdr:to>
      <xdr:col>4</xdr:col>
      <xdr:colOff>533400</xdr:colOff>
      <xdr:row>54</xdr:row>
      <xdr:rowOff>142876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37</xdr:row>
      <xdr:rowOff>19050</xdr:rowOff>
    </xdr:from>
    <xdr:to>
      <xdr:col>11</xdr:col>
      <xdr:colOff>571500</xdr:colOff>
      <xdr:row>54</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37</xdr:row>
      <xdr:rowOff>19051</xdr:rowOff>
    </xdr:from>
    <xdr:to>
      <xdr:col>4</xdr:col>
      <xdr:colOff>533400</xdr:colOff>
      <xdr:row>54</xdr:row>
      <xdr:rowOff>142876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37</xdr:row>
      <xdr:rowOff>19050</xdr:rowOff>
    </xdr:from>
    <xdr:to>
      <xdr:col>11</xdr:col>
      <xdr:colOff>571500</xdr:colOff>
      <xdr:row>54</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32</xdr:row>
      <xdr:rowOff>19049</xdr:rowOff>
    </xdr:from>
    <xdr:to>
      <xdr:col>4</xdr:col>
      <xdr:colOff>504825</xdr:colOff>
      <xdr:row>49</xdr:row>
      <xdr:rowOff>133349</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32</xdr:row>
      <xdr:rowOff>19050</xdr:rowOff>
    </xdr:from>
    <xdr:to>
      <xdr:col>11</xdr:col>
      <xdr:colOff>628650</xdr:colOff>
      <xdr:row>49</xdr:row>
      <xdr:rowOff>133350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32</xdr:row>
      <xdr:rowOff>19049</xdr:rowOff>
    </xdr:from>
    <xdr:to>
      <xdr:col>4</xdr:col>
      <xdr:colOff>504825</xdr:colOff>
      <xdr:row>49</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32</xdr:row>
      <xdr:rowOff>19050</xdr:rowOff>
    </xdr:from>
    <xdr:to>
      <xdr:col>11</xdr:col>
      <xdr:colOff>628650</xdr:colOff>
      <xdr:row>49</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O61"/>
  <sheetViews>
    <sheetView topLeftCell="A42" zoomScaleNormal="100" workbookViewId="0">
      <selection activeCell="B56" sqref="B56"/>
    </sheetView>
  </sheetViews>
  <sheetFormatPr baseColWidth="10" defaultColWidth="11.453125" defaultRowHeight="12.5" x14ac:dyDescent="0.25"/>
  <cols>
    <col min="1" max="1" width="12.453125" style="2" customWidth="1"/>
    <col min="2" max="4" width="11.453125" style="2"/>
    <col min="5" max="5" width="11.81640625" style="2" customWidth="1"/>
    <col min="6" max="6" width="11.453125" style="2"/>
    <col min="7" max="7" width="12.1796875" style="2" customWidth="1"/>
    <col min="8" max="10" width="11.453125" style="2"/>
    <col min="11" max="11" width="17.1796875" style="2" customWidth="1"/>
    <col min="12" max="16384" width="11.453125" style="2"/>
  </cols>
  <sheetData>
    <row r="7" spans="11:15" ht="18" x14ac:dyDescent="0.4">
      <c r="K7" s="106" t="s">
        <v>108</v>
      </c>
    </row>
    <row r="8" spans="11:15" ht="18" x14ac:dyDescent="0.4">
      <c r="K8" s="106"/>
    </row>
    <row r="9" spans="11:15" ht="45" x14ac:dyDescent="0.9">
      <c r="K9" s="107">
        <v>4</v>
      </c>
      <c r="L9" s="1"/>
      <c r="M9" s="1"/>
      <c r="N9" s="1"/>
      <c r="O9" s="1"/>
    </row>
    <row r="15" spans="11:15" ht="6" customHeight="1" x14ac:dyDescent="0.25"/>
    <row r="17" spans="1:11" ht="6" customHeight="1" x14ac:dyDescent="0.25"/>
    <row r="19" spans="1:11" ht="6" customHeight="1" x14ac:dyDescent="0.25"/>
    <row r="21" spans="1:11" ht="6" customHeight="1" x14ac:dyDescent="0.25"/>
    <row r="23" spans="1:11" ht="6" customHeight="1" x14ac:dyDescent="0.25"/>
    <row r="24" spans="1:11" ht="40.5" customHeight="1" x14ac:dyDescent="0.6">
      <c r="A24" s="3"/>
      <c r="B24" s="3" t="s">
        <v>109</v>
      </c>
      <c r="C24" s="1"/>
      <c r="D24" s="1"/>
      <c r="E24" s="1"/>
      <c r="F24" s="3"/>
      <c r="G24" s="1"/>
      <c r="H24" s="1"/>
      <c r="I24" s="1"/>
      <c r="J24" s="1"/>
      <c r="K24" s="1"/>
    </row>
    <row r="25" spans="1:11" ht="40.5" customHeight="1" x14ac:dyDescent="0.6">
      <c r="A25" s="3" t="s">
        <v>1</v>
      </c>
      <c r="B25" s="3" t="s">
        <v>110</v>
      </c>
      <c r="C25" s="1"/>
      <c r="D25" s="1"/>
      <c r="E25" s="1"/>
      <c r="F25" s="3"/>
      <c r="G25" s="1"/>
      <c r="H25" s="1"/>
      <c r="I25" s="1"/>
      <c r="J25" s="1"/>
      <c r="K25" s="1"/>
    </row>
    <row r="26" spans="1:11" ht="40.5" customHeight="1" x14ac:dyDescent="0.6">
      <c r="B26" s="3" t="s">
        <v>111</v>
      </c>
    </row>
    <row r="27" spans="1:11" ht="40.5" customHeight="1" x14ac:dyDescent="0.35">
      <c r="B27" s="240" t="s">
        <v>175</v>
      </c>
    </row>
    <row r="28" spans="1:11" ht="8.25" customHeight="1" x14ac:dyDescent="0.35">
      <c r="C28" s="4"/>
      <c r="D28" s="4"/>
      <c r="E28" s="4"/>
      <c r="F28" s="4"/>
      <c r="G28" s="4"/>
    </row>
    <row r="29" spans="1:11" ht="15.5" x14ac:dyDescent="0.35">
      <c r="B29" s="6" t="s">
        <v>307</v>
      </c>
      <c r="C29" s="6"/>
      <c r="D29" s="6"/>
      <c r="E29" s="6"/>
      <c r="F29" s="6"/>
      <c r="G29" s="6"/>
    </row>
    <row r="30" spans="1:11" ht="6" customHeight="1" x14ac:dyDescent="0.35">
      <c r="B30" s="7"/>
      <c r="C30" s="6"/>
      <c r="D30" s="6"/>
      <c r="E30" s="6"/>
      <c r="F30" s="6"/>
      <c r="G30" s="5"/>
    </row>
    <row r="31" spans="1:11" ht="17.25" customHeight="1" x14ac:dyDescent="0.35">
      <c r="B31" s="6" t="s">
        <v>308</v>
      </c>
      <c r="C31" s="6"/>
      <c r="D31" s="6"/>
      <c r="E31" s="6"/>
      <c r="F31" s="6"/>
      <c r="G31" s="5"/>
    </row>
    <row r="32" spans="1:11" ht="6" customHeight="1" x14ac:dyDescent="0.35">
      <c r="B32" s="7"/>
      <c r="C32" s="6"/>
      <c r="D32" s="6"/>
      <c r="E32" s="6"/>
      <c r="F32" s="6"/>
      <c r="G32" s="5"/>
    </row>
    <row r="33" spans="2:7" ht="15" customHeight="1" x14ac:dyDescent="0.35">
      <c r="B33" s="6" t="s">
        <v>309</v>
      </c>
      <c r="C33" s="6"/>
      <c r="D33" s="6"/>
      <c r="E33" s="6"/>
      <c r="F33" s="6"/>
      <c r="G33" s="5"/>
    </row>
    <row r="34" spans="2:7" ht="6" customHeight="1" x14ac:dyDescent="0.35">
      <c r="B34" s="7"/>
      <c r="C34" s="6"/>
      <c r="D34" s="6"/>
      <c r="E34" s="6"/>
      <c r="F34" s="6"/>
      <c r="G34" s="5"/>
    </row>
    <row r="35" spans="2:7" ht="15.5" x14ac:dyDescent="0.35">
      <c r="B35" s="6" t="s">
        <v>310</v>
      </c>
      <c r="C35" s="6"/>
      <c r="D35" s="6"/>
      <c r="E35" s="6"/>
      <c r="F35" s="6"/>
      <c r="G35" s="6"/>
    </row>
    <row r="36" spans="2:7" ht="6" customHeight="1" x14ac:dyDescent="0.35">
      <c r="B36" s="7"/>
      <c r="C36" s="6"/>
      <c r="D36" s="6"/>
      <c r="E36" s="6"/>
      <c r="F36" s="6"/>
      <c r="G36" s="5"/>
    </row>
    <row r="37" spans="2:7" ht="15.5" x14ac:dyDescent="0.35">
      <c r="B37" s="6" t="s">
        <v>311</v>
      </c>
      <c r="C37" s="6"/>
      <c r="D37" s="6"/>
      <c r="E37" s="6"/>
      <c r="F37" s="6"/>
      <c r="G37" s="5"/>
    </row>
    <row r="38" spans="2:7" ht="6" customHeight="1" x14ac:dyDescent="0.35">
      <c r="B38" s="7"/>
      <c r="C38" s="6"/>
      <c r="D38" s="6"/>
      <c r="E38" s="6"/>
      <c r="F38" s="6"/>
      <c r="G38" s="5"/>
    </row>
    <row r="39" spans="2:7" ht="15.5" x14ac:dyDescent="0.35">
      <c r="B39" s="6" t="s">
        <v>312</v>
      </c>
      <c r="C39" s="6"/>
      <c r="D39" s="6"/>
      <c r="E39" s="6"/>
      <c r="F39" s="6"/>
      <c r="G39" s="5"/>
    </row>
    <row r="40" spans="2:7" ht="6" customHeight="1" x14ac:dyDescent="0.35">
      <c r="B40" s="7"/>
      <c r="C40" s="6"/>
      <c r="D40" s="6"/>
      <c r="E40" s="6"/>
      <c r="F40" s="6"/>
      <c r="G40" s="5"/>
    </row>
    <row r="41" spans="2:7" ht="15.5" x14ac:dyDescent="0.35">
      <c r="B41" s="6" t="s">
        <v>313</v>
      </c>
      <c r="C41" s="6"/>
      <c r="D41" s="6"/>
      <c r="E41" s="6"/>
    </row>
    <row r="42" spans="2:7" ht="6" customHeight="1" x14ac:dyDescent="0.35">
      <c r="B42" s="7"/>
      <c r="C42" s="6"/>
      <c r="D42" s="6"/>
      <c r="E42" s="6"/>
    </row>
    <row r="43" spans="2:7" ht="15" customHeight="1" x14ac:dyDescent="0.35">
      <c r="B43" s="6" t="s">
        <v>314</v>
      </c>
      <c r="C43" s="6"/>
      <c r="D43" s="6"/>
      <c r="E43" s="6"/>
      <c r="F43" s="6"/>
      <c r="G43" s="6"/>
    </row>
    <row r="44" spans="2:7" ht="6" customHeight="1" x14ac:dyDescent="0.35">
      <c r="C44" s="6"/>
      <c r="D44" s="6"/>
      <c r="E44" s="6"/>
      <c r="F44" s="6"/>
      <c r="G44" s="5"/>
    </row>
    <row r="45" spans="2:7" ht="15.5" x14ac:dyDescent="0.35">
      <c r="B45" s="6" t="s">
        <v>113</v>
      </c>
      <c r="C45" s="6"/>
      <c r="D45" s="6"/>
      <c r="E45" s="6"/>
    </row>
    <row r="46" spans="2:7" ht="6" customHeight="1" x14ac:dyDescent="0.35">
      <c r="B46" s="6"/>
      <c r="C46" s="6"/>
      <c r="D46" s="6"/>
      <c r="E46" s="6"/>
    </row>
    <row r="47" spans="2:7" ht="15.5" x14ac:dyDescent="0.35">
      <c r="B47" s="6" t="s">
        <v>114</v>
      </c>
      <c r="C47" s="6"/>
      <c r="D47" s="6"/>
      <c r="E47" s="6"/>
    </row>
    <row r="48" spans="2:7" ht="6" customHeight="1" x14ac:dyDescent="0.35">
      <c r="B48" s="6"/>
      <c r="C48" s="6"/>
      <c r="D48" s="6"/>
      <c r="E48" s="6"/>
    </row>
    <row r="49" spans="2:7" ht="15.5" x14ac:dyDescent="0.35">
      <c r="B49" s="6" t="s">
        <v>115</v>
      </c>
      <c r="C49" s="6"/>
      <c r="D49" s="6"/>
      <c r="E49" s="6"/>
    </row>
    <row r="50" spans="2:7" ht="6" customHeight="1" x14ac:dyDescent="0.35">
      <c r="B50" s="6"/>
      <c r="C50" s="6"/>
      <c r="D50" s="6"/>
      <c r="E50" s="6"/>
    </row>
    <row r="51" spans="2:7" ht="15.5" x14ac:dyDescent="0.35">
      <c r="B51" s="6" t="s">
        <v>112</v>
      </c>
      <c r="C51" s="6"/>
      <c r="D51" s="6"/>
      <c r="E51" s="6"/>
    </row>
    <row r="52" spans="2:7" ht="6" customHeight="1" x14ac:dyDescent="0.35">
      <c r="B52" s="6"/>
      <c r="C52" s="6"/>
      <c r="D52" s="6"/>
      <c r="E52" s="6"/>
    </row>
    <row r="53" spans="2:7" ht="15" customHeight="1" x14ac:dyDescent="0.35">
      <c r="B53" s="6" t="s">
        <v>315</v>
      </c>
      <c r="C53" s="6"/>
      <c r="D53" s="6"/>
      <c r="E53" s="6"/>
      <c r="F53" s="6"/>
      <c r="G53" s="6"/>
    </row>
    <row r="54" spans="2:7" ht="6" customHeight="1" x14ac:dyDescent="0.35">
      <c r="B54" s="6"/>
      <c r="C54" s="6"/>
      <c r="D54" s="6"/>
      <c r="E54" s="6"/>
    </row>
    <row r="55" spans="2:7" ht="15" customHeight="1" x14ac:dyDescent="0.35">
      <c r="B55" s="6" t="s">
        <v>562</v>
      </c>
      <c r="C55" s="6"/>
      <c r="D55" s="6"/>
      <c r="E55" s="6"/>
      <c r="F55" s="6"/>
      <c r="G55" s="6"/>
    </row>
    <row r="56" spans="2:7" ht="6" customHeight="1" x14ac:dyDescent="0.35">
      <c r="B56" s="6"/>
      <c r="C56" s="6"/>
      <c r="D56" s="6"/>
      <c r="E56" s="6"/>
    </row>
    <row r="57" spans="2:7" ht="15" customHeight="1" x14ac:dyDescent="0.35">
      <c r="B57" s="6" t="s">
        <v>559</v>
      </c>
      <c r="C57" s="6"/>
      <c r="D57" s="6"/>
      <c r="E57" s="6"/>
      <c r="F57" s="6"/>
      <c r="G57" s="6"/>
    </row>
    <row r="58" spans="2:7" ht="6" customHeight="1" x14ac:dyDescent="0.35">
      <c r="B58" s="6"/>
      <c r="C58" s="6"/>
      <c r="D58" s="6"/>
      <c r="E58" s="6"/>
    </row>
    <row r="59" spans="2:7" ht="15" customHeight="1" x14ac:dyDescent="0.35">
      <c r="B59" s="6" t="s">
        <v>560</v>
      </c>
      <c r="C59" s="6"/>
      <c r="D59" s="6"/>
      <c r="E59" s="6"/>
      <c r="F59" s="6"/>
      <c r="G59" s="6"/>
    </row>
    <row r="60" spans="2:7" ht="6" customHeight="1" x14ac:dyDescent="0.35">
      <c r="B60" s="6"/>
      <c r="C60" s="6"/>
      <c r="D60" s="6"/>
      <c r="E60" s="6"/>
    </row>
    <row r="61" spans="2:7" ht="15" customHeight="1" x14ac:dyDescent="0.35">
      <c r="B61" s="4" t="s">
        <v>561</v>
      </c>
      <c r="C61" s="6"/>
      <c r="D61" s="6"/>
      <c r="E61" s="6"/>
      <c r="F61" s="6"/>
      <c r="G61" s="6"/>
    </row>
  </sheetData>
  <phoneticPr fontId="0" type="noConversion"/>
  <pageMargins left="0.62992125984251968" right="0.51181102362204722" top="0.98425196850393704" bottom="0.98425196850393704" header="0.23622047244094491" footer="0.19685039370078741"/>
  <pageSetup paperSize="9" scale="69" firstPageNumber="7"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workbookViewId="0">
      <pane xSplit="1" ySplit="6" topLeftCell="B7" activePane="bottomRight" state="frozen"/>
      <selection activeCell="B1" sqref="B1:K58"/>
      <selection pane="topRight" activeCell="B1" sqref="B1:K58"/>
      <selection pane="bottomLeft" activeCell="B1" sqref="B1:K58"/>
      <selection pane="bottomRight" activeCell="B6" sqref="B6"/>
    </sheetView>
  </sheetViews>
  <sheetFormatPr baseColWidth="10" defaultRowHeight="12.5" x14ac:dyDescent="0.25"/>
  <cols>
    <col min="1" max="1" width="33.26953125" customWidth="1"/>
    <col min="2" max="12" width="9" customWidth="1"/>
    <col min="15" max="15" width="37" customWidth="1"/>
  </cols>
  <sheetData>
    <row r="1" spans="1:12" ht="18" x14ac:dyDescent="0.4">
      <c r="A1" s="66" t="s">
        <v>97</v>
      </c>
      <c r="B1" s="67"/>
      <c r="C1" s="67"/>
      <c r="D1" s="67"/>
      <c r="E1" s="67"/>
      <c r="F1" s="67"/>
      <c r="G1" s="67"/>
      <c r="H1" s="67"/>
      <c r="I1" s="67"/>
      <c r="J1" s="67"/>
      <c r="K1" s="67"/>
      <c r="L1" s="67"/>
    </row>
    <row r="2" spans="1:12" ht="17.5" x14ac:dyDescent="0.35">
      <c r="A2" s="22"/>
      <c r="B2" s="22"/>
      <c r="C2" s="22"/>
      <c r="D2" s="22"/>
      <c r="E2" s="22"/>
      <c r="F2" s="22"/>
      <c r="G2" s="22"/>
      <c r="H2" s="22"/>
      <c r="I2" s="22"/>
      <c r="J2" s="22"/>
      <c r="K2" s="22"/>
    </row>
    <row r="3" spans="1:12" ht="15.5" x14ac:dyDescent="0.35">
      <c r="A3" s="25" t="s">
        <v>289</v>
      </c>
      <c r="B3" s="23"/>
      <c r="C3" s="23"/>
      <c r="D3" s="23"/>
      <c r="E3" s="23"/>
      <c r="F3" s="23"/>
      <c r="G3" s="23"/>
      <c r="H3" s="23"/>
      <c r="I3" s="23"/>
      <c r="J3" s="23"/>
      <c r="K3" s="23"/>
    </row>
    <row r="4" spans="1:12" ht="13" x14ac:dyDescent="0.3">
      <c r="A4" s="26"/>
      <c r="B4" s="23"/>
      <c r="C4" s="23"/>
      <c r="D4" s="23"/>
      <c r="E4" s="23"/>
      <c r="F4" s="23"/>
      <c r="G4" s="23"/>
      <c r="H4" s="23"/>
      <c r="I4" s="23"/>
      <c r="J4" s="23"/>
      <c r="K4" s="23"/>
    </row>
    <row r="5" spans="1:12" ht="13" x14ac:dyDescent="0.25">
      <c r="A5" s="61"/>
      <c r="B5" s="75" t="s">
        <v>3</v>
      </c>
      <c r="C5" s="76" t="s">
        <v>4</v>
      </c>
      <c r="D5" s="76" t="s">
        <v>28</v>
      </c>
      <c r="E5" s="75" t="s">
        <v>5</v>
      </c>
      <c r="F5" s="76" t="s">
        <v>6</v>
      </c>
      <c r="G5" s="75" t="s">
        <v>7</v>
      </c>
      <c r="H5" s="76" t="s">
        <v>8</v>
      </c>
      <c r="I5" s="75" t="s">
        <v>9</v>
      </c>
      <c r="J5" s="76" t="s">
        <v>10</v>
      </c>
      <c r="K5" s="75" t="s">
        <v>11</v>
      </c>
      <c r="L5" s="76" t="s">
        <v>12</v>
      </c>
    </row>
    <row r="6" spans="1:12" ht="13" x14ac:dyDescent="0.25">
      <c r="A6" s="55"/>
      <c r="B6" s="77" t="s">
        <v>107</v>
      </c>
      <c r="C6" s="78" t="s">
        <v>107</v>
      </c>
      <c r="D6" s="78" t="s">
        <v>107</v>
      </c>
      <c r="E6" s="77" t="s">
        <v>107</v>
      </c>
      <c r="F6" s="78" t="s">
        <v>107</v>
      </c>
      <c r="G6" s="77" t="s">
        <v>107</v>
      </c>
      <c r="H6" s="78" t="s">
        <v>107</v>
      </c>
      <c r="I6" s="77" t="s">
        <v>70</v>
      </c>
      <c r="J6" s="78" t="s">
        <v>70</v>
      </c>
      <c r="K6" s="77" t="s">
        <v>70</v>
      </c>
      <c r="L6" s="78" t="s">
        <v>70</v>
      </c>
    </row>
    <row r="7" spans="1:12" x14ac:dyDescent="0.25">
      <c r="A7" s="28" t="s">
        <v>68</v>
      </c>
      <c r="B7" s="41">
        <v>945.48732859847826</v>
      </c>
      <c r="C7" s="32">
        <v>532.36087057875636</v>
      </c>
      <c r="D7" s="32">
        <v>680.68215548033527</v>
      </c>
      <c r="E7" s="41">
        <v>1136.9300185084383</v>
      </c>
      <c r="F7" s="32">
        <v>280.45821068752434</v>
      </c>
      <c r="G7" s="41">
        <v>864.89101897352487</v>
      </c>
      <c r="H7" s="32">
        <v>176.29569943097272</v>
      </c>
      <c r="I7" s="394">
        <v>56.592312752754367</v>
      </c>
      <c r="J7" s="395">
        <v>91.236670599445617</v>
      </c>
      <c r="K7" s="394">
        <v>24.668027593770745</v>
      </c>
      <c r="L7" s="395">
        <v>76.072493899685497</v>
      </c>
    </row>
    <row r="8" spans="1:12" x14ac:dyDescent="0.25">
      <c r="A8" s="28" t="s">
        <v>69</v>
      </c>
      <c r="B8" s="41">
        <v>1011.8696743336403</v>
      </c>
      <c r="C8" s="32">
        <v>556.82800711223092</v>
      </c>
      <c r="D8" s="32">
        <v>702.05151508234439</v>
      </c>
      <c r="E8" s="41">
        <v>1195.0674725955355</v>
      </c>
      <c r="F8" s="32">
        <v>284.96348009638558</v>
      </c>
      <c r="G8" s="41">
        <v>953.06456604912171</v>
      </c>
      <c r="H8" s="32">
        <v>171.20556601326888</v>
      </c>
      <c r="I8" s="394">
        <v>54.762286582654696</v>
      </c>
      <c r="J8" s="396">
        <v>92.422679195592025</v>
      </c>
      <c r="K8" s="394">
        <v>23.844969981274858</v>
      </c>
      <c r="L8" s="395">
        <v>79.749854121557334</v>
      </c>
    </row>
    <row r="9" spans="1:12" x14ac:dyDescent="0.25">
      <c r="A9" s="69" t="s">
        <v>78</v>
      </c>
      <c r="B9" s="41">
        <v>1259.8320141956549</v>
      </c>
      <c r="C9" s="32">
        <v>393.99008276576205</v>
      </c>
      <c r="D9" s="32">
        <v>476.89456854753661</v>
      </c>
      <c r="E9" s="41">
        <v>1333.5550727102377</v>
      </c>
      <c r="F9" s="32">
        <v>261.22656915464501</v>
      </c>
      <c r="G9" s="41">
        <v>981.8571119318492</v>
      </c>
      <c r="H9" s="32">
        <v>222.24170297188419</v>
      </c>
      <c r="I9" s="394">
        <v>65.618847379133854</v>
      </c>
      <c r="J9" s="395">
        <v>101.15465769922831</v>
      </c>
      <c r="K9" s="394">
        <v>19.588734991179908</v>
      </c>
      <c r="L9" s="395">
        <v>73.627038884594498</v>
      </c>
    </row>
    <row r="10" spans="1:12" ht="13" x14ac:dyDescent="0.25">
      <c r="A10" s="27" t="s">
        <v>30</v>
      </c>
      <c r="B10" s="42">
        <v>1019.7832482597644</v>
      </c>
      <c r="C10" s="33">
        <v>551.6311294210085</v>
      </c>
      <c r="D10" s="33">
        <v>694.8657620265634</v>
      </c>
      <c r="E10" s="42">
        <v>1199.4872238447299</v>
      </c>
      <c r="F10" s="33">
        <v>284.20593038291031</v>
      </c>
      <c r="G10" s="42">
        <v>953.9834634126936</v>
      </c>
      <c r="H10" s="33">
        <v>172.83435465492488</v>
      </c>
      <c r="I10" s="397">
        <v>55.192528958840178</v>
      </c>
      <c r="J10" s="398">
        <v>92.732503101712794</v>
      </c>
      <c r="K10" s="397">
        <v>23.693952276702195</v>
      </c>
      <c r="L10" s="398">
        <v>79.532607304884806</v>
      </c>
    </row>
    <row r="11" spans="1:12" x14ac:dyDescent="0.25">
      <c r="A11" s="70" t="s">
        <v>80</v>
      </c>
      <c r="B11" s="425"/>
      <c r="C11" s="426"/>
      <c r="D11" s="426"/>
      <c r="E11" s="425"/>
      <c r="F11" s="426"/>
      <c r="G11" s="425"/>
      <c r="H11" s="426"/>
      <c r="I11" s="394"/>
      <c r="J11" s="395"/>
      <c r="K11" s="394"/>
      <c r="L11" s="395"/>
    </row>
    <row r="12" spans="1:12" x14ac:dyDescent="0.25">
      <c r="A12" s="28" t="s">
        <v>24</v>
      </c>
      <c r="B12" s="41">
        <v>642.11255091051783</v>
      </c>
      <c r="C12" s="32">
        <v>362.83045409728607</v>
      </c>
      <c r="D12" s="32">
        <v>434.872388851876</v>
      </c>
      <c r="E12" s="41">
        <v>825.28823763778212</v>
      </c>
      <c r="F12" s="32">
        <v>272.88334938395445</v>
      </c>
      <c r="G12" s="41">
        <v>625.31732257445458</v>
      </c>
      <c r="H12" s="32">
        <v>157.44584041885062</v>
      </c>
      <c r="I12" s="394">
        <v>44.922785522266992</v>
      </c>
      <c r="J12" s="395">
        <v>87.228686419223962</v>
      </c>
      <c r="K12" s="394">
        <v>33.065217331223202</v>
      </c>
      <c r="L12" s="395">
        <v>75.769566807870277</v>
      </c>
    </row>
    <row r="13" spans="1:12" x14ac:dyDescent="0.25">
      <c r="A13" s="69" t="s">
        <v>139</v>
      </c>
      <c r="B13" s="41">
        <v>884.79624762940273</v>
      </c>
      <c r="C13" s="32">
        <v>509.48190070929917</v>
      </c>
      <c r="D13" s="32">
        <v>671.38309306148756</v>
      </c>
      <c r="E13" s="41">
        <v>1090.4087384227112</v>
      </c>
      <c r="F13" s="32">
        <v>289.80959986684246</v>
      </c>
      <c r="G13" s="41">
        <v>794.2091182148763</v>
      </c>
      <c r="H13" s="32">
        <v>153.38503912005146</v>
      </c>
      <c r="I13" s="394">
        <v>56.490820819922249</v>
      </c>
      <c r="J13" s="395">
        <v>88.89802168323142</v>
      </c>
      <c r="K13" s="394">
        <v>26.578070191005203</v>
      </c>
      <c r="L13" s="395">
        <v>72.835909162256812</v>
      </c>
    </row>
    <row r="14" spans="1:12" x14ac:dyDescent="0.25">
      <c r="A14" s="28" t="s">
        <v>25</v>
      </c>
      <c r="B14" s="41">
        <v>730.37288357902776</v>
      </c>
      <c r="C14" s="32">
        <v>416.16533253902878</v>
      </c>
      <c r="D14" s="32">
        <v>520.88769896718179</v>
      </c>
      <c r="E14" s="41">
        <v>921.70849129670228</v>
      </c>
      <c r="F14" s="32">
        <v>279.03916668296586</v>
      </c>
      <c r="G14" s="41">
        <v>686.74067432713821</v>
      </c>
      <c r="H14" s="32">
        <v>155.96898936384187</v>
      </c>
      <c r="I14" s="394">
        <v>50.026769295995024</v>
      </c>
      <c r="J14" s="395">
        <v>87.946917608992663</v>
      </c>
      <c r="K14" s="394">
        <v>30.274123469384623</v>
      </c>
      <c r="L14" s="395">
        <v>74.507361146364133</v>
      </c>
    </row>
    <row r="15" spans="1:12" x14ac:dyDescent="0.25">
      <c r="A15" s="72" t="s">
        <v>159</v>
      </c>
      <c r="B15" s="43">
        <v>1182.8066320468533</v>
      </c>
      <c r="C15" s="34">
        <v>660.55051469542241</v>
      </c>
      <c r="D15" s="34">
        <v>856.97114951411174</v>
      </c>
      <c r="E15" s="43">
        <v>1374.3674575440489</v>
      </c>
      <c r="F15" s="34">
        <v>282.02373333150086</v>
      </c>
      <c r="G15" s="43">
        <v>1061.4306595204255</v>
      </c>
      <c r="H15" s="34">
        <v>198.7206029472961</v>
      </c>
      <c r="I15" s="399">
        <v>61.071011549825371</v>
      </c>
      <c r="J15" s="400">
        <v>93.670653406028606</v>
      </c>
      <c r="K15" s="399">
        <v>20.52025692135263</v>
      </c>
      <c r="L15" s="400">
        <v>77.230485463994356</v>
      </c>
    </row>
    <row r="16" spans="1:12" x14ac:dyDescent="0.25">
      <c r="A16" s="59" t="s">
        <v>290</v>
      </c>
      <c r="B16" s="71"/>
      <c r="C16" s="71"/>
      <c r="D16" s="71"/>
      <c r="E16" s="71"/>
      <c r="F16" s="71"/>
      <c r="G16" s="71"/>
      <c r="H16" s="71"/>
      <c r="I16" s="427"/>
      <c r="J16" s="427"/>
      <c r="K16" s="427"/>
      <c r="L16" s="235"/>
    </row>
    <row r="17" spans="1:15" x14ac:dyDescent="0.25">
      <c r="A17" s="74" t="s">
        <v>0</v>
      </c>
      <c r="B17" s="71"/>
      <c r="C17" s="71"/>
      <c r="D17" s="71"/>
      <c r="E17" s="71"/>
      <c r="F17" s="71"/>
      <c r="G17" s="71"/>
      <c r="H17" s="71"/>
      <c r="I17" s="427"/>
      <c r="J17" s="427"/>
      <c r="K17" s="427"/>
      <c r="L17" s="427"/>
    </row>
    <row r="18" spans="1:15" x14ac:dyDescent="0.25">
      <c r="I18" s="236"/>
      <c r="J18" s="236"/>
      <c r="K18" s="236"/>
      <c r="L18" s="236"/>
    </row>
    <row r="19" spans="1:15" x14ac:dyDescent="0.25">
      <c r="A19" s="704" t="s">
        <v>80</v>
      </c>
      <c r="B19" s="75" t="s">
        <v>3</v>
      </c>
      <c r="C19" s="79" t="s">
        <v>4</v>
      </c>
      <c r="D19" s="79" t="s">
        <v>28</v>
      </c>
      <c r="E19" s="75" t="s">
        <v>5</v>
      </c>
      <c r="F19" s="79" t="s">
        <v>6</v>
      </c>
      <c r="G19" s="75" t="s">
        <v>7</v>
      </c>
      <c r="H19" s="79" t="s">
        <v>8</v>
      </c>
      <c r="I19" s="75" t="s">
        <v>9</v>
      </c>
      <c r="J19" s="79" t="s">
        <v>10</v>
      </c>
      <c r="K19" s="75" t="s">
        <v>11</v>
      </c>
      <c r="L19" s="79" t="s">
        <v>12</v>
      </c>
    </row>
    <row r="20" spans="1:15" x14ac:dyDescent="0.25">
      <c r="A20" s="705"/>
      <c r="B20" s="77" t="s">
        <v>107</v>
      </c>
      <c r="C20" s="78" t="s">
        <v>107</v>
      </c>
      <c r="D20" s="78" t="s">
        <v>107</v>
      </c>
      <c r="E20" s="77" t="s">
        <v>107</v>
      </c>
      <c r="F20" s="78" t="s">
        <v>107</v>
      </c>
      <c r="G20" s="77" t="s">
        <v>107</v>
      </c>
      <c r="H20" s="78" t="s">
        <v>107</v>
      </c>
      <c r="I20" s="77" t="s">
        <v>70</v>
      </c>
      <c r="J20" s="78" t="s">
        <v>70</v>
      </c>
      <c r="K20" s="77" t="s">
        <v>70</v>
      </c>
      <c r="L20" s="78" t="s">
        <v>70</v>
      </c>
    </row>
    <row r="21" spans="1:15" x14ac:dyDescent="0.25">
      <c r="A21" s="69" t="s">
        <v>95</v>
      </c>
      <c r="B21" s="41">
        <v>896.02198239309394</v>
      </c>
      <c r="C21" s="32">
        <v>329.21875314150651</v>
      </c>
      <c r="D21" s="32">
        <v>355.7839906418082</v>
      </c>
      <c r="E21" s="41">
        <v>1242.9429712742094</v>
      </c>
      <c r="F21" s="32">
        <v>492.66827982923655</v>
      </c>
      <c r="G21" s="41">
        <v>643.39474412098173</v>
      </c>
      <c r="H21" s="32">
        <v>262.80834606015299</v>
      </c>
      <c r="I21" s="231">
        <v>23.730593703087663</v>
      </c>
      <c r="J21" s="232">
        <v>81.448650333910408</v>
      </c>
      <c r="K21" s="231">
        <v>39.637239295393826</v>
      </c>
      <c r="L21" s="232">
        <v>51.763818533154605</v>
      </c>
      <c r="O21" s="69" t="s">
        <v>85</v>
      </c>
    </row>
    <row r="22" spans="1:15" x14ac:dyDescent="0.25">
      <c r="A22" s="69" t="s">
        <v>130</v>
      </c>
      <c r="B22" s="41">
        <v>670.26676428474309</v>
      </c>
      <c r="C22" s="32">
        <v>296.20216460540183</v>
      </c>
      <c r="D22" s="32">
        <v>316.45545104138836</v>
      </c>
      <c r="E22" s="41">
        <v>910.7429840022952</v>
      </c>
      <c r="F22" s="32">
        <v>334.32939759051362</v>
      </c>
      <c r="G22" s="41">
        <v>591.15412906307836</v>
      </c>
      <c r="H22" s="32">
        <v>202.98794985656014</v>
      </c>
      <c r="I22" s="231">
        <v>29.185463090333343</v>
      </c>
      <c r="J22" s="232">
        <v>83.826654156723805</v>
      </c>
      <c r="K22" s="231">
        <v>36.709522166318557</v>
      </c>
      <c r="L22" s="232">
        <v>64.908996220341848</v>
      </c>
      <c r="O22" s="69" t="s">
        <v>86</v>
      </c>
    </row>
    <row r="23" spans="1:15" x14ac:dyDescent="0.25">
      <c r="A23" s="69" t="s">
        <v>131</v>
      </c>
      <c r="B23" s="41">
        <v>588.36351002586071</v>
      </c>
      <c r="C23" s="32">
        <v>312.27577787503139</v>
      </c>
      <c r="D23" s="32">
        <v>333.58683894006208</v>
      </c>
      <c r="E23" s="41">
        <v>769.86711905279526</v>
      </c>
      <c r="F23" s="32">
        <v>269.01934329484806</v>
      </c>
      <c r="G23" s="41">
        <v>546.18347597571551</v>
      </c>
      <c r="H23" s="32">
        <v>162.7040402796417</v>
      </c>
      <c r="I23" s="231">
        <v>35.830475625621482</v>
      </c>
      <c r="J23" s="232">
        <v>86.719852523918149</v>
      </c>
      <c r="K23" s="231">
        <v>34.943607362506349</v>
      </c>
      <c r="L23" s="232">
        <v>70.94516215314033</v>
      </c>
      <c r="O23" s="69" t="s">
        <v>87</v>
      </c>
    </row>
    <row r="24" spans="1:15" x14ac:dyDescent="0.25">
      <c r="A24" s="69" t="s">
        <v>132</v>
      </c>
      <c r="B24" s="41">
        <v>615.14647602868081</v>
      </c>
      <c r="C24" s="32">
        <v>351.77885393662234</v>
      </c>
      <c r="D24" s="32">
        <v>420.71425298524014</v>
      </c>
      <c r="E24" s="41">
        <v>786.94459539317893</v>
      </c>
      <c r="F24" s="32">
        <v>260.28893442091993</v>
      </c>
      <c r="G24" s="41">
        <v>610.5867834595939</v>
      </c>
      <c r="H24" s="32">
        <v>153.92480790154119</v>
      </c>
      <c r="I24" s="231">
        <v>45.118816619483212</v>
      </c>
      <c r="J24" s="232">
        <v>87.842542511317461</v>
      </c>
      <c r="K24" s="231">
        <v>33.075890722760789</v>
      </c>
      <c r="L24" s="232">
        <v>77.589551670347021</v>
      </c>
      <c r="O24" s="69" t="s">
        <v>88</v>
      </c>
    </row>
    <row r="25" spans="1:15" x14ac:dyDescent="0.25">
      <c r="A25" s="69" t="s">
        <v>133</v>
      </c>
      <c r="B25" s="41">
        <v>708.37852943500684</v>
      </c>
      <c r="C25" s="32">
        <v>420.1844765243597</v>
      </c>
      <c r="D25" s="32">
        <v>533.17964116522705</v>
      </c>
      <c r="E25" s="41">
        <v>900.45728470182587</v>
      </c>
      <c r="F25" s="32">
        <v>282.71671719506884</v>
      </c>
      <c r="G25" s="41">
        <v>698.44939756998235</v>
      </c>
      <c r="H25" s="32">
        <v>151.55435779603653</v>
      </c>
      <c r="I25" s="231">
        <v>51.463939143725021</v>
      </c>
      <c r="J25" s="232">
        <v>87.186136731103645</v>
      </c>
      <c r="K25" s="231">
        <v>31.397015938261486</v>
      </c>
      <c r="L25" s="232">
        <v>77.566077751402105</v>
      </c>
      <c r="O25" s="69" t="s">
        <v>89</v>
      </c>
    </row>
    <row r="26" spans="1:15" x14ac:dyDescent="0.25">
      <c r="A26" s="69" t="s">
        <v>134</v>
      </c>
      <c r="B26" s="41">
        <v>819.56636328446405</v>
      </c>
      <c r="C26" s="32">
        <v>477.36673000999656</v>
      </c>
      <c r="D26" s="32">
        <v>620.53796271807585</v>
      </c>
      <c r="E26" s="41">
        <v>1023.1006447889072</v>
      </c>
      <c r="F26" s="32">
        <v>293.94999312768749</v>
      </c>
      <c r="G26" s="41">
        <v>740.7184078709829</v>
      </c>
      <c r="H26" s="32">
        <v>152.5722816395303</v>
      </c>
      <c r="I26" s="231">
        <v>54.187444897529289</v>
      </c>
      <c r="J26" s="232">
        <v>88.057207020295863</v>
      </c>
      <c r="K26" s="231">
        <v>28.7312880335773</v>
      </c>
      <c r="L26" s="232">
        <v>72.399368688093517</v>
      </c>
      <c r="O26" s="69" t="s">
        <v>90</v>
      </c>
    </row>
    <row r="27" spans="1:15" x14ac:dyDescent="0.25">
      <c r="A27" s="69" t="s">
        <v>135</v>
      </c>
      <c r="B27" s="41">
        <v>917.70315565449948</v>
      </c>
      <c r="C27" s="32">
        <v>525.68323203197599</v>
      </c>
      <c r="D27" s="32">
        <v>697.03323861267336</v>
      </c>
      <c r="E27" s="41">
        <v>1124.364053057941</v>
      </c>
      <c r="F27" s="32">
        <v>287.72087103356841</v>
      </c>
      <c r="G27" s="41">
        <v>821.19389525625968</v>
      </c>
      <c r="H27" s="32">
        <v>153.79505572404832</v>
      </c>
      <c r="I27" s="231">
        <v>57.52889526995687</v>
      </c>
      <c r="J27" s="232">
        <v>89.283990440506301</v>
      </c>
      <c r="K27" s="231">
        <v>25.589654013844704</v>
      </c>
      <c r="L27" s="232">
        <v>73.036299321634559</v>
      </c>
      <c r="O27" s="69" t="s">
        <v>91</v>
      </c>
    </row>
    <row r="28" spans="1:15" x14ac:dyDescent="0.25">
      <c r="A28" s="69" t="s">
        <v>136</v>
      </c>
      <c r="B28" s="41">
        <v>1071.1131374872482</v>
      </c>
      <c r="C28" s="32">
        <v>595.75561690130701</v>
      </c>
      <c r="D28" s="32">
        <v>805.66933305787381</v>
      </c>
      <c r="E28" s="41">
        <v>1272.0278929194731</v>
      </c>
      <c r="F28" s="32">
        <v>291.72927039690239</v>
      </c>
      <c r="G28" s="41">
        <v>861.54766410595175</v>
      </c>
      <c r="H28" s="32">
        <v>173.43932342757552</v>
      </c>
      <c r="I28" s="231">
        <v>60.527995523959845</v>
      </c>
      <c r="J28" s="232">
        <v>91.06494889976247</v>
      </c>
      <c r="K28" s="231">
        <v>22.934188158983286</v>
      </c>
      <c r="L28" s="232">
        <v>67.730249383807575</v>
      </c>
      <c r="O28" s="69" t="s">
        <v>92</v>
      </c>
    </row>
    <row r="29" spans="1:15" x14ac:dyDescent="0.25">
      <c r="A29" s="69" t="s">
        <v>137</v>
      </c>
      <c r="B29" s="41">
        <v>1212.1298020982795</v>
      </c>
      <c r="C29" s="32">
        <v>669.61541557999442</v>
      </c>
      <c r="D29" s="32">
        <v>886.89737603806373</v>
      </c>
      <c r="E29" s="41">
        <v>1405.1983220750283</v>
      </c>
      <c r="F29" s="32">
        <v>301.05448684611662</v>
      </c>
      <c r="G29" s="41">
        <v>1017.8389916456985</v>
      </c>
      <c r="H29" s="32">
        <v>202.47421826259801</v>
      </c>
      <c r="I29" s="231">
        <v>62.367225944331814</v>
      </c>
      <c r="J29" s="232">
        <v>93.377471536533534</v>
      </c>
      <c r="K29" s="231">
        <v>21.424341469576728</v>
      </c>
      <c r="L29" s="232">
        <v>72.433831983422508</v>
      </c>
      <c r="O29" s="69" t="s">
        <v>93</v>
      </c>
    </row>
    <row r="30" spans="1:15" x14ac:dyDescent="0.25">
      <c r="A30" s="69" t="s">
        <v>138</v>
      </c>
      <c r="B30" s="41">
        <v>1318.5960936921319</v>
      </c>
      <c r="C30" s="32">
        <v>707.92432681735681</v>
      </c>
      <c r="D30" s="32">
        <v>956.95425908046832</v>
      </c>
      <c r="E30" s="41">
        <v>1526.2767500528371</v>
      </c>
      <c r="F30" s="32">
        <v>320.65001325869628</v>
      </c>
      <c r="G30" s="41">
        <v>1367.1720483246067</v>
      </c>
      <c r="H30" s="32">
        <v>206.42626187528057</v>
      </c>
      <c r="I30" s="231">
        <v>61.721267585428784</v>
      </c>
      <c r="J30" s="232">
        <v>94.990848907022425</v>
      </c>
      <c r="K30" s="231">
        <v>21.008641666565119</v>
      </c>
      <c r="L30" s="232">
        <v>89.575632222483733</v>
      </c>
      <c r="O30" s="69" t="s">
        <v>94</v>
      </c>
    </row>
    <row r="31" spans="1:15" x14ac:dyDescent="0.25">
      <c r="A31" s="72" t="s">
        <v>160</v>
      </c>
      <c r="B31" s="43">
        <v>1151.4156195582259</v>
      </c>
      <c r="C31" s="34">
        <v>674.61544617842776</v>
      </c>
      <c r="D31" s="34">
        <v>795.12911200394024</v>
      </c>
      <c r="E31" s="43">
        <v>1321.1261774077927</v>
      </c>
      <c r="F31" s="34">
        <v>221.7864081104386</v>
      </c>
      <c r="G31" s="43">
        <v>1082.095353290528</v>
      </c>
      <c r="H31" s="34">
        <v>211.57024957889899</v>
      </c>
      <c r="I31" s="233">
        <v>59.280322857541137</v>
      </c>
      <c r="J31" s="234">
        <v>95.271053661330228</v>
      </c>
      <c r="K31" s="233">
        <v>16.787677960148365</v>
      </c>
      <c r="L31" s="234">
        <v>81.907040507949674</v>
      </c>
      <c r="O31" s="72" t="s">
        <v>118</v>
      </c>
    </row>
    <row r="32" spans="1:15" x14ac:dyDescent="0.25">
      <c r="A32" s="59" t="str">
        <f>+A16</f>
        <v>Source : DGCL - Donnée DGFIP, comptes de gestion, budgets principaux - opérations réelles ; INSEE (population totale en 2020 - année de référence 2017).</v>
      </c>
      <c r="B32" s="71"/>
      <c r="C32" s="71"/>
      <c r="D32" s="71"/>
      <c r="E32" s="71"/>
      <c r="F32" s="71"/>
      <c r="G32" s="71"/>
      <c r="H32" s="71"/>
      <c r="I32" s="71"/>
      <c r="J32" s="71"/>
      <c r="K32" s="71"/>
      <c r="L32" s="29"/>
    </row>
    <row r="33" spans="1:12" x14ac:dyDescent="0.25">
      <c r="A33" s="74" t="s">
        <v>0</v>
      </c>
      <c r="B33" s="71"/>
      <c r="C33" s="71"/>
      <c r="D33" s="71"/>
      <c r="E33" s="71"/>
      <c r="F33" s="71"/>
      <c r="G33" s="71"/>
      <c r="H33" s="71"/>
      <c r="I33" s="71"/>
      <c r="J33" s="71"/>
      <c r="K33" s="71"/>
      <c r="L33" s="71"/>
    </row>
    <row r="34" spans="1:12" x14ac:dyDescent="0.25">
      <c r="A34" s="46" t="s">
        <v>157</v>
      </c>
    </row>
    <row r="35" spans="1:12" x14ac:dyDescent="0.25">
      <c r="A35" s="46"/>
    </row>
    <row r="36" spans="1:12" ht="15.5" x14ac:dyDescent="0.35">
      <c r="A36" s="25" t="str">
        <f>+A3</f>
        <v>Ratios financiers des communes par strate de population en 2020</v>
      </c>
    </row>
    <row r="37" spans="1:12" ht="13" x14ac:dyDescent="0.3">
      <c r="A37" s="26" t="s">
        <v>96</v>
      </c>
      <c r="F37" s="143" t="s">
        <v>99</v>
      </c>
    </row>
    <row r="56" spans="1:1" x14ac:dyDescent="0.25">
      <c r="A56" s="59" t="str">
        <f>+A16</f>
        <v>Source : DGCL - Donnée DGFIP, comptes de gestion, budgets principaux - opérations réelles ; INSEE (population totale en 2020 - année de référence 2017).</v>
      </c>
    </row>
    <row r="57" spans="1:1" x14ac:dyDescent="0.25">
      <c r="A57" s="47" t="s">
        <v>15</v>
      </c>
    </row>
    <row r="58" spans="1:1" x14ac:dyDescent="0.25">
      <c r="A58" s="46" t="s">
        <v>157</v>
      </c>
    </row>
  </sheetData>
  <mergeCells count="1">
    <mergeCell ref="A19:A20"/>
  </mergeCells>
  <pageMargins left="0.70866141732283472" right="0.70866141732283472" top="0.74803149606299213" bottom="0.74803149606299213" header="0.31496062992125984" footer="0.31496062992125984"/>
  <pageSetup paperSize="9" scale="6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workbookViewId="0">
      <pane xSplit="1" ySplit="6" topLeftCell="B7" activePane="bottomRight" state="frozen"/>
      <selection activeCell="B1" sqref="B1:K58"/>
      <selection pane="topRight" activeCell="B1" sqref="B1:K58"/>
      <selection pane="bottomLeft" activeCell="B1" sqref="B1:K58"/>
      <selection pane="bottomRight" activeCell="L24" sqref="L24"/>
    </sheetView>
  </sheetViews>
  <sheetFormatPr baseColWidth="10" defaultRowHeight="12.5" x14ac:dyDescent="0.25"/>
  <cols>
    <col min="1" max="1" width="33.26953125" customWidth="1"/>
    <col min="2" max="12" width="9" customWidth="1"/>
    <col min="15" max="15" width="37" customWidth="1"/>
  </cols>
  <sheetData>
    <row r="1" spans="1:12" ht="18" x14ac:dyDescent="0.4">
      <c r="A1" s="66" t="s">
        <v>342</v>
      </c>
      <c r="B1" s="67"/>
      <c r="C1" s="67"/>
      <c r="D1" s="67"/>
      <c r="E1" s="67"/>
      <c r="F1" s="67"/>
      <c r="G1" s="67"/>
      <c r="H1" s="67"/>
      <c r="I1" s="67"/>
      <c r="J1" s="67"/>
      <c r="K1" s="67"/>
      <c r="L1" s="403" t="s">
        <v>340</v>
      </c>
    </row>
    <row r="2" spans="1:12" ht="17.5" x14ac:dyDescent="0.35">
      <c r="A2" s="22"/>
      <c r="B2" s="22"/>
      <c r="C2" s="22"/>
      <c r="D2" s="22"/>
      <c r="E2" s="22"/>
      <c r="F2" s="22"/>
      <c r="G2" s="22"/>
      <c r="H2" s="22"/>
      <c r="I2" s="22"/>
      <c r="J2" s="22"/>
      <c r="K2" s="22"/>
    </row>
    <row r="3" spans="1:12" ht="15.5" x14ac:dyDescent="0.35">
      <c r="A3" s="25" t="s">
        <v>339</v>
      </c>
      <c r="B3" s="23"/>
      <c r="C3" s="23"/>
      <c r="D3" s="23"/>
      <c r="E3" s="23"/>
      <c r="F3" s="23"/>
      <c r="G3" s="23"/>
      <c r="H3" s="23"/>
      <c r="I3" s="23"/>
      <c r="J3" s="23"/>
      <c r="K3" s="23"/>
    </row>
    <row r="4" spans="1:12" ht="13" x14ac:dyDescent="0.3">
      <c r="A4" s="26"/>
      <c r="B4" s="23"/>
      <c r="C4" s="23"/>
      <c r="D4" s="23"/>
      <c r="E4" s="23"/>
      <c r="F4" s="23"/>
      <c r="G4" s="23"/>
      <c r="H4" s="23"/>
      <c r="I4" s="23"/>
      <c r="J4" s="23"/>
      <c r="K4" s="23"/>
    </row>
    <row r="5" spans="1:12" ht="13" x14ac:dyDescent="0.25">
      <c r="A5" s="61"/>
      <c r="B5" s="75" t="s">
        <v>3</v>
      </c>
      <c r="C5" s="76" t="s">
        <v>4</v>
      </c>
      <c r="D5" s="76" t="s">
        <v>28</v>
      </c>
      <c r="E5" s="75" t="s">
        <v>5</v>
      </c>
      <c r="F5" s="76" t="s">
        <v>6</v>
      </c>
      <c r="G5" s="75" t="s">
        <v>7</v>
      </c>
      <c r="H5" s="76" t="s">
        <v>8</v>
      </c>
      <c r="I5" s="75" t="s">
        <v>9</v>
      </c>
      <c r="J5" s="76" t="s">
        <v>10</v>
      </c>
      <c r="K5" s="75" t="s">
        <v>11</v>
      </c>
      <c r="L5" s="76" t="s">
        <v>12</v>
      </c>
    </row>
    <row r="6" spans="1:12" ht="13" x14ac:dyDescent="0.25">
      <c r="A6" s="55"/>
      <c r="B6" s="77" t="s">
        <v>107</v>
      </c>
      <c r="C6" s="78" t="s">
        <v>107</v>
      </c>
      <c r="D6" s="78" t="s">
        <v>107</v>
      </c>
      <c r="E6" s="77" t="s">
        <v>107</v>
      </c>
      <c r="F6" s="78" t="s">
        <v>107</v>
      </c>
      <c r="G6" s="77" t="s">
        <v>107</v>
      </c>
      <c r="H6" s="78" t="s">
        <v>107</v>
      </c>
      <c r="I6" s="77" t="s">
        <v>70</v>
      </c>
      <c r="J6" s="78" t="s">
        <v>70</v>
      </c>
      <c r="K6" s="77" t="s">
        <v>70</v>
      </c>
      <c r="L6" s="78" t="s">
        <v>70</v>
      </c>
    </row>
    <row r="7" spans="1:12" x14ac:dyDescent="0.25">
      <c r="A7" s="28" t="s">
        <v>68</v>
      </c>
      <c r="B7" s="41">
        <v>957.5460945242146</v>
      </c>
      <c r="C7" s="32">
        <v>523.07657086464076</v>
      </c>
      <c r="D7" s="32">
        <v>672.66895951920276</v>
      </c>
      <c r="E7" s="41">
        <v>1153.6071296512011</v>
      </c>
      <c r="F7" s="32">
        <v>340.46329288722887</v>
      </c>
      <c r="G7" s="41">
        <v>880.26820203858642</v>
      </c>
      <c r="H7" s="32">
        <v>175.68250469737404</v>
      </c>
      <c r="I7" s="394">
        <v>55.631267095943926</v>
      </c>
      <c r="J7" s="395">
        <v>91.042559858538624</v>
      </c>
      <c r="K7" s="394">
        <v>29.512932447822998</v>
      </c>
      <c r="L7" s="395">
        <v>76.30571790109687</v>
      </c>
    </row>
    <row r="8" spans="1:12" x14ac:dyDescent="0.25">
      <c r="A8" s="28" t="s">
        <v>69</v>
      </c>
      <c r="B8" s="41">
        <v>1020.6242868116645</v>
      </c>
      <c r="C8" s="32">
        <v>547.0628726732208</v>
      </c>
      <c r="D8" s="32">
        <v>693.53783061418619</v>
      </c>
      <c r="E8" s="41">
        <v>1218.0507344773273</v>
      </c>
      <c r="F8" s="32">
        <v>345.10799452784175</v>
      </c>
      <c r="G8" s="41">
        <v>954.6940565911965</v>
      </c>
      <c r="H8" s="32">
        <v>170.89682490854653</v>
      </c>
      <c r="I8" s="394">
        <v>54.039458279205498</v>
      </c>
      <c r="J8" s="396">
        <v>91.509531091718017</v>
      </c>
      <c r="K8" s="394">
        <v>28.332809525863439</v>
      </c>
      <c r="L8" s="395">
        <v>78.378841666300644</v>
      </c>
    </row>
    <row r="9" spans="1:12" x14ac:dyDescent="0.25">
      <c r="A9" s="69" t="s">
        <v>78</v>
      </c>
      <c r="B9" s="41">
        <v>1232.6418521542641</v>
      </c>
      <c r="C9" s="32">
        <v>382.28179362679481</v>
      </c>
      <c r="D9" s="32">
        <v>467.76083071942139</v>
      </c>
      <c r="E9" s="41">
        <v>1336.9878959377104</v>
      </c>
      <c r="F9" s="32">
        <v>301.75742579593953</v>
      </c>
      <c r="G9" s="41">
        <v>857.48876097361347</v>
      </c>
      <c r="H9" s="32">
        <v>213.83330346027205</v>
      </c>
      <c r="I9" s="394">
        <v>65.253456200702672</v>
      </c>
      <c r="J9" s="395">
        <v>97.553799859520353</v>
      </c>
      <c r="K9" s="394">
        <v>22.569944478390273</v>
      </c>
      <c r="L9" s="395">
        <v>64.1358656708111</v>
      </c>
    </row>
    <row r="10" spans="1:12" ht="13" x14ac:dyDescent="0.25">
      <c r="A10" s="27" t="s">
        <v>30</v>
      </c>
      <c r="B10" s="42">
        <v>1027.4198554193936</v>
      </c>
      <c r="C10" s="33">
        <v>541.78132382557817</v>
      </c>
      <c r="D10" s="33">
        <v>686.30124580408835</v>
      </c>
      <c r="E10" s="42">
        <v>1221.8628980563524</v>
      </c>
      <c r="F10" s="33">
        <v>343.71852586034885</v>
      </c>
      <c r="G10" s="42">
        <v>951.57844089051196</v>
      </c>
      <c r="H10" s="33">
        <v>172.27302119351427</v>
      </c>
      <c r="I10" s="397">
        <v>54.47448918647224</v>
      </c>
      <c r="J10" s="398">
        <v>91.721514916573824</v>
      </c>
      <c r="K10" s="397">
        <v>28.130695056467498</v>
      </c>
      <c r="L10" s="398">
        <v>77.87931382516085</v>
      </c>
    </row>
    <row r="11" spans="1:12" x14ac:dyDescent="0.25">
      <c r="A11" s="70" t="s">
        <v>80</v>
      </c>
      <c r="B11" s="425"/>
      <c r="C11" s="426"/>
      <c r="D11" s="426"/>
      <c r="E11" s="425"/>
      <c r="F11" s="426"/>
      <c r="G11" s="425"/>
      <c r="H11" s="426"/>
      <c r="I11" s="394"/>
      <c r="J11" s="395"/>
      <c r="K11" s="394"/>
      <c r="L11" s="395"/>
    </row>
    <row r="12" spans="1:12" x14ac:dyDescent="0.25">
      <c r="A12" s="28" t="s">
        <v>24</v>
      </c>
      <c r="B12" s="41">
        <v>652.67624953229074</v>
      </c>
      <c r="C12" s="32">
        <v>356.00772871276484</v>
      </c>
      <c r="D12" s="32">
        <v>428.7442818906818</v>
      </c>
      <c r="E12" s="41">
        <v>831.90222798796799</v>
      </c>
      <c r="F12" s="32">
        <v>338.06174209132774</v>
      </c>
      <c r="G12" s="41">
        <v>640.36614073593432</v>
      </c>
      <c r="H12" s="32">
        <v>156.57895524315552</v>
      </c>
      <c r="I12" s="394">
        <v>44.102242194300594</v>
      </c>
      <c r="J12" s="395">
        <v>87.584742218952698</v>
      </c>
      <c r="K12" s="394">
        <v>40.637196381714375</v>
      </c>
      <c r="L12" s="395">
        <v>76.976130029693351</v>
      </c>
    </row>
    <row r="13" spans="1:12" x14ac:dyDescent="0.25">
      <c r="A13" s="69" t="s">
        <v>139</v>
      </c>
      <c r="B13" s="41">
        <v>905.83776215369505</v>
      </c>
      <c r="C13" s="32">
        <v>501.71774592465084</v>
      </c>
      <c r="D13" s="32">
        <v>662.96771517709976</v>
      </c>
      <c r="E13" s="41">
        <v>1106.79270736694</v>
      </c>
      <c r="F13" s="32">
        <v>355.6992272013282</v>
      </c>
      <c r="G13" s="41">
        <v>818.56127584947512</v>
      </c>
      <c r="H13" s="32">
        <v>152.84928744842165</v>
      </c>
      <c r="I13" s="394">
        <v>55.108398461501373</v>
      </c>
      <c r="J13" s="395">
        <v>89.315848764590882</v>
      </c>
      <c r="K13" s="394">
        <v>32.137836185019388</v>
      </c>
      <c r="L13" s="395">
        <v>73.957957113471807</v>
      </c>
    </row>
    <row r="14" spans="1:12" x14ac:dyDescent="0.25">
      <c r="A14" s="28" t="s">
        <v>25</v>
      </c>
      <c r="B14" s="41">
        <v>744.48315487674336</v>
      </c>
      <c r="C14" s="32">
        <v>408.84824787143992</v>
      </c>
      <c r="D14" s="32">
        <v>513.68345114480667</v>
      </c>
      <c r="E14" s="41">
        <v>931.58896140616571</v>
      </c>
      <c r="F14" s="32">
        <v>344.45782856293073</v>
      </c>
      <c r="G14" s="41">
        <v>704.98711622629821</v>
      </c>
      <c r="H14" s="32">
        <v>155.22642240887157</v>
      </c>
      <c r="I14" s="394">
        <v>48.965789796241793</v>
      </c>
      <c r="J14" s="395">
        <v>88.330578352854786</v>
      </c>
      <c r="K14" s="394">
        <v>36.975301644085256</v>
      </c>
      <c r="L14" s="395">
        <v>75.675769618627882</v>
      </c>
    </row>
    <row r="15" spans="1:12" x14ac:dyDescent="0.25">
      <c r="A15" s="72" t="s">
        <v>159</v>
      </c>
      <c r="B15" s="43">
        <v>1192.7978910728048</v>
      </c>
      <c r="C15" s="34">
        <v>649.20089002284772</v>
      </c>
      <c r="D15" s="34">
        <v>848.21157867273405</v>
      </c>
      <c r="E15" s="43">
        <v>1398.7467725777988</v>
      </c>
      <c r="F15" s="34">
        <v>336.05275722278787</v>
      </c>
      <c r="G15" s="43">
        <v>1073.8034569569502</v>
      </c>
      <c r="H15" s="34">
        <v>198.26892970717805</v>
      </c>
      <c r="I15" s="399">
        <v>60.232998756291209</v>
      </c>
      <c r="J15" s="400">
        <v>93.036889728359114</v>
      </c>
      <c r="K15" s="399">
        <v>24.025274896861042</v>
      </c>
      <c r="L15" s="400">
        <v>76.768967622209459</v>
      </c>
    </row>
    <row r="16" spans="1:12" x14ac:dyDescent="0.25">
      <c r="A16" s="59" t="s">
        <v>341</v>
      </c>
      <c r="B16" s="71"/>
      <c r="C16" s="71"/>
      <c r="D16" s="71"/>
      <c r="E16" s="71"/>
      <c r="F16" s="71"/>
      <c r="G16" s="71"/>
      <c r="H16" s="71"/>
      <c r="I16" s="427"/>
      <c r="J16" s="427"/>
      <c r="K16" s="427"/>
      <c r="L16" s="235"/>
    </row>
    <row r="17" spans="1:15" x14ac:dyDescent="0.25">
      <c r="A17" s="74" t="s">
        <v>0</v>
      </c>
      <c r="B17" s="71"/>
      <c r="C17" s="71"/>
      <c r="D17" s="71"/>
      <c r="E17" s="71"/>
      <c r="F17" s="71"/>
      <c r="G17" s="71"/>
      <c r="H17" s="71"/>
      <c r="I17" s="427"/>
      <c r="J17" s="427"/>
      <c r="K17" s="427"/>
      <c r="L17" s="427"/>
    </row>
    <row r="18" spans="1:15" x14ac:dyDescent="0.25">
      <c r="I18" s="236"/>
      <c r="J18" s="236"/>
      <c r="K18" s="236"/>
      <c r="L18" s="236"/>
    </row>
    <row r="19" spans="1:15" x14ac:dyDescent="0.25">
      <c r="A19" s="704" t="s">
        <v>80</v>
      </c>
      <c r="B19" s="75" t="s">
        <v>3</v>
      </c>
      <c r="C19" s="79" t="s">
        <v>4</v>
      </c>
      <c r="D19" s="79" t="s">
        <v>28</v>
      </c>
      <c r="E19" s="75" t="s">
        <v>5</v>
      </c>
      <c r="F19" s="79" t="s">
        <v>6</v>
      </c>
      <c r="G19" s="75" t="s">
        <v>7</v>
      </c>
      <c r="H19" s="79" t="s">
        <v>8</v>
      </c>
      <c r="I19" s="75" t="s">
        <v>9</v>
      </c>
      <c r="J19" s="79" t="s">
        <v>10</v>
      </c>
      <c r="K19" s="75" t="s">
        <v>11</v>
      </c>
      <c r="L19" s="79" t="s">
        <v>12</v>
      </c>
    </row>
    <row r="20" spans="1:15" x14ac:dyDescent="0.25">
      <c r="A20" s="705"/>
      <c r="B20" s="77" t="s">
        <v>107</v>
      </c>
      <c r="C20" s="78" t="s">
        <v>107</v>
      </c>
      <c r="D20" s="78" t="s">
        <v>107</v>
      </c>
      <c r="E20" s="77" t="s">
        <v>107</v>
      </c>
      <c r="F20" s="78" t="s">
        <v>107</v>
      </c>
      <c r="G20" s="77" t="s">
        <v>107</v>
      </c>
      <c r="H20" s="78" t="s">
        <v>107</v>
      </c>
      <c r="I20" s="77" t="s">
        <v>70</v>
      </c>
      <c r="J20" s="78" t="s">
        <v>70</v>
      </c>
      <c r="K20" s="77" t="s">
        <v>70</v>
      </c>
      <c r="L20" s="78" t="s">
        <v>70</v>
      </c>
    </row>
    <row r="21" spans="1:15" x14ac:dyDescent="0.25">
      <c r="A21" s="69" t="s">
        <v>95</v>
      </c>
      <c r="B21" s="41">
        <v>888.79842597077948</v>
      </c>
      <c r="C21" s="32">
        <v>319.69807520151915</v>
      </c>
      <c r="D21" s="32">
        <v>345.7974689486129</v>
      </c>
      <c r="E21" s="41">
        <v>1192.4651208630455</v>
      </c>
      <c r="F21" s="32">
        <v>570.73636863470801</v>
      </c>
      <c r="G21" s="41">
        <v>656.94674226863958</v>
      </c>
      <c r="H21" s="32">
        <v>261.72876186831496</v>
      </c>
      <c r="I21" s="231">
        <v>24.078750515854853</v>
      </c>
      <c r="J21" s="232">
        <v>85.089196638134112</v>
      </c>
      <c r="K21" s="231">
        <v>47.861892029314717</v>
      </c>
      <c r="L21" s="232">
        <v>55.091484922693169</v>
      </c>
      <c r="O21" s="69" t="s">
        <v>85</v>
      </c>
    </row>
    <row r="22" spans="1:15" x14ac:dyDescent="0.25">
      <c r="A22" s="69" t="s">
        <v>130</v>
      </c>
      <c r="B22" s="41">
        <v>663.46397493316226</v>
      </c>
      <c r="C22" s="32">
        <v>288.32499009588099</v>
      </c>
      <c r="D22" s="32">
        <v>308.23850137469441</v>
      </c>
      <c r="E22" s="41">
        <v>888.57716433758651</v>
      </c>
      <c r="F22" s="32">
        <v>407.520129037966</v>
      </c>
      <c r="G22" s="41">
        <v>587.78556703767606</v>
      </c>
      <c r="H22" s="32">
        <v>202.35390372715958</v>
      </c>
      <c r="I22" s="231">
        <v>29.44144212133979</v>
      </c>
      <c r="J22" s="232">
        <v>84.605550565913845</v>
      </c>
      <c r="K22" s="231">
        <v>45.862097901397533</v>
      </c>
      <c r="L22" s="232">
        <v>66.149074118493289</v>
      </c>
      <c r="O22" s="69" t="s">
        <v>86</v>
      </c>
    </row>
    <row r="23" spans="1:15" x14ac:dyDescent="0.25">
      <c r="A23" s="69" t="s">
        <v>131</v>
      </c>
      <c r="B23" s="41">
        <v>590.03353017960819</v>
      </c>
      <c r="C23" s="32">
        <v>305.64225132420614</v>
      </c>
      <c r="D23" s="32">
        <v>326.90867560584815</v>
      </c>
      <c r="E23" s="41">
        <v>770.12800776260417</v>
      </c>
      <c r="F23" s="32">
        <v>326.87051472159266</v>
      </c>
      <c r="G23" s="41">
        <v>565.3579711469057</v>
      </c>
      <c r="H23" s="32">
        <v>163.15093249979373</v>
      </c>
      <c r="I23" s="231">
        <v>35.683947924152676</v>
      </c>
      <c r="J23" s="232">
        <v>86.66696565280553</v>
      </c>
      <c r="K23" s="231">
        <v>42.443660200234156</v>
      </c>
      <c r="L23" s="232">
        <v>73.410909023994364</v>
      </c>
      <c r="O23" s="69" t="s">
        <v>87</v>
      </c>
    </row>
    <row r="24" spans="1:15" x14ac:dyDescent="0.25">
      <c r="A24" s="69" t="s">
        <v>132</v>
      </c>
      <c r="B24" s="41">
        <v>626.21371127026805</v>
      </c>
      <c r="C24" s="32">
        <v>345.42485246197026</v>
      </c>
      <c r="D24" s="32">
        <v>414.99931267043735</v>
      </c>
      <c r="E24" s="41">
        <v>796.69989130834517</v>
      </c>
      <c r="F24" s="32">
        <v>323.2578551152485</v>
      </c>
      <c r="G24" s="41">
        <v>623.69565444338207</v>
      </c>
      <c r="H24" s="32">
        <v>153.1538365228833</v>
      </c>
      <c r="I24" s="231">
        <v>44.23199064463207</v>
      </c>
      <c r="J24" s="232">
        <v>87.888743902269027</v>
      </c>
      <c r="K24" s="231">
        <v>40.574607658649555</v>
      </c>
      <c r="L24" s="232">
        <v>78.284892623638427</v>
      </c>
      <c r="O24" s="69" t="s">
        <v>88</v>
      </c>
    </row>
    <row r="25" spans="1:15" x14ac:dyDescent="0.25">
      <c r="A25" s="69" t="s">
        <v>133</v>
      </c>
      <c r="B25" s="41">
        <v>725.65123676311703</v>
      </c>
      <c r="C25" s="32">
        <v>412.59549713334667</v>
      </c>
      <c r="D25" s="32">
        <v>526.97994007635555</v>
      </c>
      <c r="E25" s="41">
        <v>910.4058817878763</v>
      </c>
      <c r="F25" s="32">
        <v>354.43248310046926</v>
      </c>
      <c r="G25" s="41">
        <v>717.50438110451819</v>
      </c>
      <c r="H25" s="32">
        <v>149.82649757550521</v>
      </c>
      <c r="I25" s="231">
        <v>50.10183645332841</v>
      </c>
      <c r="J25" s="232">
        <v>87.993766671399015</v>
      </c>
      <c r="K25" s="231">
        <v>38.931260242346681</v>
      </c>
      <c r="L25" s="232">
        <v>78.811483477618395</v>
      </c>
      <c r="O25" s="69" t="s">
        <v>89</v>
      </c>
    </row>
    <row r="26" spans="1:15" x14ac:dyDescent="0.25">
      <c r="A26" s="69" t="s">
        <v>134</v>
      </c>
      <c r="B26" s="41">
        <v>839.47200704982833</v>
      </c>
      <c r="C26" s="32">
        <v>468.50763292309716</v>
      </c>
      <c r="D26" s="32">
        <v>611.81888424675378</v>
      </c>
      <c r="E26" s="41">
        <v>1036.6372462864481</v>
      </c>
      <c r="F26" s="32">
        <v>360.95248237604358</v>
      </c>
      <c r="G26" s="41">
        <v>763.32981808718421</v>
      </c>
      <c r="H26" s="32">
        <v>152.1339890119643</v>
      </c>
      <c r="I26" s="231">
        <v>52.812668611936594</v>
      </c>
      <c r="J26" s="232">
        <v>88.448860791334369</v>
      </c>
      <c r="K26" s="231">
        <v>34.819555603378696</v>
      </c>
      <c r="L26" s="232">
        <v>73.635191174315338</v>
      </c>
      <c r="O26" s="69" t="s">
        <v>90</v>
      </c>
    </row>
    <row r="27" spans="1:15" x14ac:dyDescent="0.25">
      <c r="A27" s="69" t="s">
        <v>135</v>
      </c>
      <c r="B27" s="41">
        <v>939.41146020017743</v>
      </c>
      <c r="C27" s="32">
        <v>518.51837305921288</v>
      </c>
      <c r="D27" s="32">
        <v>688.84334037564463</v>
      </c>
      <c r="E27" s="41">
        <v>1142.2835755555398</v>
      </c>
      <c r="F27" s="32">
        <v>353.04166378295008</v>
      </c>
      <c r="G27" s="41">
        <v>846.50225659588534</v>
      </c>
      <c r="H27" s="32">
        <v>153.21114897898292</v>
      </c>
      <c r="I27" s="231">
        <v>56.146822663175179</v>
      </c>
      <c r="J27" s="232">
        <v>89.713883606610452</v>
      </c>
      <c r="K27" s="231">
        <v>30.906656747756472</v>
      </c>
      <c r="L27" s="232">
        <v>74.106139203148075</v>
      </c>
      <c r="O27" s="69" t="s">
        <v>91</v>
      </c>
    </row>
    <row r="28" spans="1:15" x14ac:dyDescent="0.25">
      <c r="A28" s="69" t="s">
        <v>136</v>
      </c>
      <c r="B28" s="41">
        <v>1093.1892250117758</v>
      </c>
      <c r="C28" s="32">
        <v>582.77806161264846</v>
      </c>
      <c r="D28" s="32">
        <v>801.1386820440714</v>
      </c>
      <c r="E28" s="41">
        <v>1295.0708070221119</v>
      </c>
      <c r="F28" s="32">
        <v>358.31461126881243</v>
      </c>
      <c r="G28" s="41">
        <v>869.05201668184679</v>
      </c>
      <c r="H28" s="32">
        <v>175.05049244272109</v>
      </c>
      <c r="I28" s="231">
        <v>59.295667489620065</v>
      </c>
      <c r="J28" s="232">
        <v>91.325318226464759</v>
      </c>
      <c r="K28" s="231">
        <v>27.667569165018989</v>
      </c>
      <c r="L28" s="232">
        <v>67.10459474259531</v>
      </c>
      <c r="O28" s="69" t="s">
        <v>92</v>
      </c>
    </row>
    <row r="29" spans="1:15" x14ac:dyDescent="0.25">
      <c r="A29" s="69" t="s">
        <v>137</v>
      </c>
      <c r="B29" s="41">
        <v>1227.9195645196066</v>
      </c>
      <c r="C29" s="32">
        <v>659.08436260280644</v>
      </c>
      <c r="D29" s="32">
        <v>876.90385716183584</v>
      </c>
      <c r="E29" s="41">
        <v>1430.983673299083</v>
      </c>
      <c r="F29" s="32">
        <v>358.39930217610271</v>
      </c>
      <c r="G29" s="41">
        <v>1044.3984475282434</v>
      </c>
      <c r="H29" s="32">
        <v>199.99992406827221</v>
      </c>
      <c r="I29" s="231">
        <v>61.382923301844961</v>
      </c>
      <c r="J29" s="232">
        <v>93.127940964430039</v>
      </c>
      <c r="K29" s="231">
        <v>25.045659769815938</v>
      </c>
      <c r="L29" s="232">
        <v>72.984651538365867</v>
      </c>
      <c r="O29" s="69" t="s">
        <v>93</v>
      </c>
    </row>
    <row r="30" spans="1:15" x14ac:dyDescent="0.25">
      <c r="A30" s="69" t="s">
        <v>138</v>
      </c>
      <c r="B30" s="41">
        <v>1319.6962021738163</v>
      </c>
      <c r="C30" s="32">
        <v>695.05670194074503</v>
      </c>
      <c r="D30" s="32">
        <v>945.19645356108185</v>
      </c>
      <c r="E30" s="41">
        <v>1552.1202757828733</v>
      </c>
      <c r="F30" s="32">
        <v>377.55095468326147</v>
      </c>
      <c r="G30" s="41">
        <v>1382.10501134071</v>
      </c>
      <c r="H30" s="32">
        <v>209.64428206298112</v>
      </c>
      <c r="I30" s="231">
        <v>61.051495500133591</v>
      </c>
      <c r="J30" s="232">
        <v>93.920028256873167</v>
      </c>
      <c r="K30" s="231">
        <v>24.324851660920977</v>
      </c>
      <c r="L30" s="232">
        <v>89.046257104243466</v>
      </c>
      <c r="O30" s="69" t="s">
        <v>94</v>
      </c>
    </row>
    <row r="31" spans="1:15" x14ac:dyDescent="0.25">
      <c r="A31" s="72" t="s">
        <v>160</v>
      </c>
      <c r="B31" s="43">
        <v>1151.0101167628468</v>
      </c>
      <c r="C31" s="34">
        <v>665.50311728860845</v>
      </c>
      <c r="D31" s="34">
        <v>787.33448960404166</v>
      </c>
      <c r="E31" s="43">
        <v>1345.7723670114435</v>
      </c>
      <c r="F31" s="34">
        <v>258.50178561207269</v>
      </c>
      <c r="G31" s="43">
        <v>1082.4331469959216</v>
      </c>
      <c r="H31" s="34">
        <v>209.39398118353202</v>
      </c>
      <c r="I31" s="233">
        <v>58.84882343172351</v>
      </c>
      <c r="J31" s="234">
        <v>93.710580783470732</v>
      </c>
      <c r="K31" s="233">
        <v>19.208433160663535</v>
      </c>
      <c r="L31" s="234">
        <v>80.432112705633912</v>
      </c>
      <c r="O31" s="72" t="s">
        <v>118</v>
      </c>
    </row>
    <row r="32" spans="1:15" x14ac:dyDescent="0.25">
      <c r="A32" s="59" t="str">
        <f>+A16</f>
        <v>Source : DGCL - Donnée DGFIP, comptes de gestion, budgets principaux - opérations réelles ; INSEE (population totale en 2019 - année de référence 2016).</v>
      </c>
      <c r="B32" s="71"/>
      <c r="C32" s="71"/>
      <c r="D32" s="71"/>
      <c r="E32" s="71"/>
      <c r="F32" s="71"/>
      <c r="G32" s="71"/>
      <c r="H32" s="71"/>
      <c r="I32" s="71"/>
      <c r="J32" s="71"/>
      <c r="K32" s="71"/>
      <c r="L32" s="29"/>
    </row>
    <row r="33" spans="1:12" x14ac:dyDescent="0.25">
      <c r="A33" s="74" t="s">
        <v>0</v>
      </c>
      <c r="B33" s="71"/>
      <c r="C33" s="71"/>
      <c r="D33" s="71"/>
      <c r="E33" s="71"/>
      <c r="F33" s="71"/>
      <c r="G33" s="71"/>
      <c r="H33" s="71"/>
      <c r="I33" s="71"/>
      <c r="J33" s="71"/>
      <c r="K33" s="71"/>
      <c r="L33" s="71"/>
    </row>
    <row r="34" spans="1:12" x14ac:dyDescent="0.25">
      <c r="A34" s="46" t="s">
        <v>157</v>
      </c>
    </row>
    <row r="35" spans="1:12" x14ac:dyDescent="0.25">
      <c r="A35" s="46"/>
    </row>
    <row r="36" spans="1:12" ht="15.5" x14ac:dyDescent="0.35">
      <c r="A36" s="25" t="str">
        <f>+A3</f>
        <v>Ratios financiers des communes par strate de population en 2019</v>
      </c>
    </row>
    <row r="37" spans="1:12" ht="13" x14ac:dyDescent="0.3">
      <c r="A37" s="26" t="s">
        <v>96</v>
      </c>
      <c r="F37" s="143" t="s">
        <v>99</v>
      </c>
    </row>
    <row r="56" spans="1:1" x14ac:dyDescent="0.25">
      <c r="A56" s="59" t="str">
        <f>+A16</f>
        <v>Source : DGCL - Donnée DGFIP, comptes de gestion, budgets principaux - opérations réelles ; INSEE (population totale en 2019 - année de référence 2016).</v>
      </c>
    </row>
    <row r="57" spans="1:1" x14ac:dyDescent="0.25">
      <c r="A57" s="47" t="s">
        <v>15</v>
      </c>
    </row>
    <row r="58" spans="1:1" x14ac:dyDescent="0.25">
      <c r="A58" s="46" t="s">
        <v>157</v>
      </c>
    </row>
  </sheetData>
  <mergeCells count="1">
    <mergeCell ref="A19:A20"/>
  </mergeCells>
  <pageMargins left="0.7" right="0.7" top="0.75" bottom="0.75" header="0.3" footer="0.3"/>
  <pageSetup paperSize="9" scale="6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workbookViewId="0">
      <pane xSplit="1" ySplit="6" topLeftCell="B7" activePane="bottomRight" state="frozen"/>
      <selection activeCell="B1" sqref="B1:K58"/>
      <selection pane="topRight" activeCell="B1" sqref="B1:K58"/>
      <selection pane="bottomLeft" activeCell="B1" sqref="B1:K58"/>
      <selection pane="bottomRight" activeCell="B7" sqref="B7"/>
    </sheetView>
  </sheetViews>
  <sheetFormatPr baseColWidth="10" defaultRowHeight="12.5" x14ac:dyDescent="0.25"/>
  <cols>
    <col min="1" max="1" width="18.1796875" customWidth="1"/>
    <col min="2" max="2" width="10.7265625" customWidth="1"/>
    <col min="3" max="3" width="9" customWidth="1"/>
    <col min="4" max="4" width="8.26953125" customWidth="1"/>
    <col min="5" max="6" width="9" customWidth="1"/>
    <col min="7" max="7" width="8.1796875" customWidth="1"/>
    <col min="8" max="8" width="9" customWidth="1"/>
    <col min="9" max="9" width="8" customWidth="1"/>
    <col min="10" max="10" width="8.26953125" customWidth="1"/>
    <col min="11" max="11" width="9" customWidth="1"/>
    <col min="12" max="12" width="8.26953125" customWidth="1"/>
    <col min="13" max="13" width="8.453125" customWidth="1"/>
  </cols>
  <sheetData>
    <row r="1" spans="1:13" ht="18" x14ac:dyDescent="0.4">
      <c r="A1" s="66" t="s">
        <v>100</v>
      </c>
      <c r="B1" s="66"/>
      <c r="C1" s="67"/>
      <c r="D1" s="67"/>
      <c r="E1" s="67"/>
      <c r="F1" s="67"/>
      <c r="G1" s="67"/>
      <c r="H1" s="67"/>
      <c r="I1" s="67"/>
      <c r="J1" s="67"/>
      <c r="K1" s="67"/>
      <c r="L1" s="67"/>
      <c r="M1" s="67"/>
    </row>
    <row r="2" spans="1:13" ht="17.5" x14ac:dyDescent="0.35">
      <c r="A2" s="146"/>
      <c r="B2" s="146"/>
      <c r="C2" s="147"/>
      <c r="D2" s="147"/>
      <c r="E2" s="147"/>
      <c r="F2" s="147"/>
      <c r="G2" s="147"/>
      <c r="H2" s="147"/>
      <c r="I2" s="147"/>
      <c r="J2" s="147"/>
      <c r="K2" s="147"/>
      <c r="L2" s="147"/>
      <c r="M2" s="147"/>
    </row>
    <row r="3" spans="1:13" ht="15.5" x14ac:dyDescent="0.35">
      <c r="A3" s="148" t="s">
        <v>291</v>
      </c>
      <c r="B3" s="148"/>
      <c r="C3" s="147"/>
      <c r="D3" s="147"/>
      <c r="E3" s="147"/>
      <c r="F3" s="147"/>
      <c r="G3" s="147"/>
      <c r="H3" s="147"/>
      <c r="I3" s="147"/>
      <c r="J3" s="147"/>
      <c r="K3" s="147"/>
      <c r="L3" s="147"/>
      <c r="M3" s="147"/>
    </row>
    <row r="4" spans="1:13" x14ac:dyDescent="0.25">
      <c r="A4" s="147"/>
      <c r="B4" s="147"/>
      <c r="C4" s="147"/>
      <c r="D4" s="147"/>
      <c r="E4" s="147"/>
      <c r="F4" s="147"/>
      <c r="G4" s="147"/>
      <c r="H4" s="147"/>
      <c r="I4" s="147"/>
      <c r="J4" s="147"/>
      <c r="K4" s="147"/>
      <c r="L4" s="147"/>
      <c r="M4" s="147"/>
    </row>
    <row r="5" spans="1:13" ht="13" x14ac:dyDescent="0.25">
      <c r="A5" s="706" t="s">
        <v>106</v>
      </c>
      <c r="B5" s="157" t="s">
        <v>140</v>
      </c>
      <c r="C5" s="149" t="s">
        <v>3</v>
      </c>
      <c r="D5" s="75" t="s">
        <v>4</v>
      </c>
      <c r="E5" s="75" t="s">
        <v>28</v>
      </c>
      <c r="F5" s="149" t="s">
        <v>5</v>
      </c>
      <c r="G5" s="75" t="s">
        <v>6</v>
      </c>
      <c r="H5" s="149" t="s">
        <v>7</v>
      </c>
      <c r="I5" s="75" t="s">
        <v>8</v>
      </c>
      <c r="J5" s="149" t="s">
        <v>9</v>
      </c>
      <c r="K5" s="75" t="s">
        <v>10</v>
      </c>
      <c r="L5" s="149" t="s">
        <v>11</v>
      </c>
      <c r="M5" s="75" t="s">
        <v>12</v>
      </c>
    </row>
    <row r="6" spans="1:13" ht="13" x14ac:dyDescent="0.25">
      <c r="A6" s="707"/>
      <c r="B6" s="158" t="s">
        <v>141</v>
      </c>
      <c r="C6" s="150" t="s">
        <v>105</v>
      </c>
      <c r="D6" s="77" t="s">
        <v>105</v>
      </c>
      <c r="E6" s="77" t="s">
        <v>105</v>
      </c>
      <c r="F6" s="150" t="s">
        <v>105</v>
      </c>
      <c r="G6" s="77" t="s">
        <v>105</v>
      </c>
      <c r="H6" s="150" t="s">
        <v>105</v>
      </c>
      <c r="I6" s="77" t="s">
        <v>105</v>
      </c>
      <c r="J6" s="150" t="s">
        <v>70</v>
      </c>
      <c r="K6" s="77" t="s">
        <v>70</v>
      </c>
      <c r="L6" s="150" t="s">
        <v>70</v>
      </c>
      <c r="M6" s="77" t="s">
        <v>70</v>
      </c>
    </row>
    <row r="7" spans="1:13" ht="39" x14ac:dyDescent="0.25">
      <c r="A7" s="438" t="s">
        <v>368</v>
      </c>
      <c r="B7" s="451">
        <v>1282</v>
      </c>
      <c r="C7" s="452">
        <v>918.15540046211163</v>
      </c>
      <c r="D7" s="453">
        <v>531.269940611621</v>
      </c>
      <c r="E7" s="453">
        <v>598.6370005550267</v>
      </c>
      <c r="F7" s="452">
        <v>1154.193324844691</v>
      </c>
      <c r="G7" s="453">
        <v>356.89230990072122</v>
      </c>
      <c r="H7" s="452">
        <v>1086.5443429304246</v>
      </c>
      <c r="I7" s="453">
        <v>182.40840772669785</v>
      </c>
      <c r="J7" s="454">
        <v>42.02801097656284</v>
      </c>
      <c r="K7" s="455">
        <v>89.699681560144839</v>
      </c>
      <c r="L7" s="454">
        <v>30.921363190932063</v>
      </c>
      <c r="M7" s="455">
        <v>94.138851745363425</v>
      </c>
    </row>
    <row r="8" spans="1:13" x14ac:dyDescent="0.25">
      <c r="A8" s="151" t="s">
        <v>401</v>
      </c>
      <c r="B8" s="159">
        <v>159</v>
      </c>
      <c r="C8" s="152">
        <v>860.63237816764149</v>
      </c>
      <c r="D8" s="41">
        <v>300.7814598223955</v>
      </c>
      <c r="E8" s="41">
        <v>406.54166016894072</v>
      </c>
      <c r="F8" s="152">
        <v>1100.6681822612084</v>
      </c>
      <c r="G8" s="41">
        <v>417.15970381199912</v>
      </c>
      <c r="H8" s="152">
        <v>558.09780431015804</v>
      </c>
      <c r="I8" s="41">
        <v>227.4851191249729</v>
      </c>
      <c r="J8" s="428">
        <v>27.789494275359889</v>
      </c>
      <c r="K8" s="394">
        <v>85.599658331471986</v>
      </c>
      <c r="L8" s="428">
        <v>37.900587164697356</v>
      </c>
      <c r="M8" s="394">
        <v>50.705363642256295</v>
      </c>
    </row>
    <row r="9" spans="1:13" x14ac:dyDescent="0.25">
      <c r="A9" s="151" t="s">
        <v>402</v>
      </c>
      <c r="B9" s="159">
        <v>173</v>
      </c>
      <c r="C9" s="152">
        <v>827.8655597411996</v>
      </c>
      <c r="D9" s="41">
        <v>380.42894074830804</v>
      </c>
      <c r="E9" s="41">
        <v>471.68083152428369</v>
      </c>
      <c r="F9" s="152">
        <v>1114.0302315583363</v>
      </c>
      <c r="G9" s="41">
        <v>425.16399246584098</v>
      </c>
      <c r="H9" s="152">
        <v>1131.4509724173163</v>
      </c>
      <c r="I9" s="41">
        <v>201.97230919848462</v>
      </c>
      <c r="J9" s="428">
        <v>33.867648987413936</v>
      </c>
      <c r="K9" s="394">
        <v>87.320336871693726</v>
      </c>
      <c r="L9" s="428">
        <v>38.16449324459623</v>
      </c>
      <c r="M9" s="394">
        <v>101.56375835821004</v>
      </c>
    </row>
    <row r="10" spans="1:13" x14ac:dyDescent="0.25">
      <c r="A10" s="151" t="s">
        <v>119</v>
      </c>
      <c r="B10" s="159">
        <v>330</v>
      </c>
      <c r="C10" s="152">
        <v>809.26277018019709</v>
      </c>
      <c r="D10" s="41">
        <v>427.36189333305884</v>
      </c>
      <c r="E10" s="41">
        <v>488.1686341340386</v>
      </c>
      <c r="F10" s="152">
        <v>1064.002103177258</v>
      </c>
      <c r="G10" s="41">
        <v>344.94293539969209</v>
      </c>
      <c r="H10" s="152">
        <v>960.00373329147078</v>
      </c>
      <c r="I10" s="41">
        <v>187.35965839196649</v>
      </c>
      <c r="J10" s="428">
        <v>36.763302520776833</v>
      </c>
      <c r="K10" s="394">
        <v>86.74092750258022</v>
      </c>
      <c r="L10" s="428">
        <v>32.419384733323803</v>
      </c>
      <c r="M10" s="394">
        <v>90.225736436494472</v>
      </c>
    </row>
    <row r="11" spans="1:13" x14ac:dyDescent="0.25">
      <c r="A11" s="151" t="s">
        <v>120</v>
      </c>
      <c r="B11" s="159">
        <v>450</v>
      </c>
      <c r="C11" s="152">
        <v>870.08292167955199</v>
      </c>
      <c r="D11" s="41">
        <v>490.88782005884786</v>
      </c>
      <c r="E11" s="41">
        <v>551.62083704996451</v>
      </c>
      <c r="F11" s="152">
        <v>1100.829415695003</v>
      </c>
      <c r="G11" s="41">
        <v>342.00839397976011</v>
      </c>
      <c r="H11" s="152">
        <v>1114.2578961619633</v>
      </c>
      <c r="I11" s="41">
        <v>191.00636861954902</v>
      </c>
      <c r="J11" s="428">
        <v>38.377221355680405</v>
      </c>
      <c r="K11" s="394">
        <v>89.77635811527675</v>
      </c>
      <c r="L11" s="428">
        <v>31.068246278996352</v>
      </c>
      <c r="M11" s="394">
        <v>101.21985116635734</v>
      </c>
    </row>
    <row r="12" spans="1:13" x14ac:dyDescent="0.25">
      <c r="A12" s="151" t="s">
        <v>121</v>
      </c>
      <c r="B12" s="159">
        <v>101</v>
      </c>
      <c r="C12" s="152">
        <v>993.19245164069889</v>
      </c>
      <c r="D12" s="41">
        <v>604.55679514307371</v>
      </c>
      <c r="E12" s="41">
        <v>681.3123707646414</v>
      </c>
      <c r="F12" s="152">
        <v>1225.7697176972956</v>
      </c>
      <c r="G12" s="41">
        <v>360.25138899038546</v>
      </c>
      <c r="H12" s="152">
        <v>1019.4831003942911</v>
      </c>
      <c r="I12" s="41">
        <v>179.36347791587366</v>
      </c>
      <c r="J12" s="428">
        <v>42.689407189113439</v>
      </c>
      <c r="K12" s="394">
        <v>90.17806837267463</v>
      </c>
      <c r="L12" s="428">
        <v>29.38980983044237</v>
      </c>
      <c r="M12" s="394">
        <v>83.170850582723659</v>
      </c>
    </row>
    <row r="13" spans="1:13" x14ac:dyDescent="0.25">
      <c r="A13" s="151" t="s">
        <v>122</v>
      </c>
      <c r="B13" s="159">
        <v>62</v>
      </c>
      <c r="C13" s="152">
        <v>956.51860884987809</v>
      </c>
      <c r="D13" s="41">
        <v>574.91574779096004</v>
      </c>
      <c r="E13" s="41">
        <v>639.68079194726249</v>
      </c>
      <c r="F13" s="152">
        <v>1197.0084289175397</v>
      </c>
      <c r="G13" s="41">
        <v>366.9507057169244</v>
      </c>
      <c r="H13" s="152">
        <v>1143.2165538486411</v>
      </c>
      <c r="I13" s="41">
        <v>165.49753270995984</v>
      </c>
      <c r="J13" s="428">
        <v>46.101690617568117</v>
      </c>
      <c r="K13" s="394">
        <v>89.676600983751214</v>
      </c>
      <c r="L13" s="428">
        <v>30.655649271305435</v>
      </c>
      <c r="M13" s="394">
        <v>95.506140661219661</v>
      </c>
    </row>
    <row r="14" spans="1:13" x14ac:dyDescent="0.25">
      <c r="A14" s="153" t="s">
        <v>124</v>
      </c>
      <c r="B14" s="160">
        <v>7</v>
      </c>
      <c r="C14" s="154">
        <v>1061.5132901195623</v>
      </c>
      <c r="D14" s="43">
        <v>658.92196477886398</v>
      </c>
      <c r="E14" s="43">
        <v>740.90513001007957</v>
      </c>
      <c r="F14" s="154">
        <v>1274.2374079112342</v>
      </c>
      <c r="G14" s="43">
        <v>383.56906145260558</v>
      </c>
      <c r="H14" s="154">
        <v>1201.0359867736358</v>
      </c>
      <c r="I14" s="43">
        <v>175.74855157380622</v>
      </c>
      <c r="J14" s="429">
        <v>55.716474303361331</v>
      </c>
      <c r="K14" s="399">
        <v>93.273341751662713</v>
      </c>
      <c r="L14" s="429">
        <v>30.101852219309961</v>
      </c>
      <c r="M14" s="399">
        <v>94.255276082532205</v>
      </c>
    </row>
    <row r="15" spans="1:13" ht="39" x14ac:dyDescent="0.25">
      <c r="A15" s="439" t="s">
        <v>369</v>
      </c>
      <c r="B15" s="451">
        <v>844</v>
      </c>
      <c r="C15" s="456">
        <v>906.68267644596506</v>
      </c>
      <c r="D15" s="457">
        <v>582.96380809088726</v>
      </c>
      <c r="E15" s="457">
        <v>650.9710605357119</v>
      </c>
      <c r="F15" s="456">
        <v>1107.1590590468686</v>
      </c>
      <c r="G15" s="457">
        <v>293.73374180570818</v>
      </c>
      <c r="H15" s="456">
        <v>924.89991901419603</v>
      </c>
      <c r="I15" s="457">
        <v>133.06635009299609</v>
      </c>
      <c r="J15" s="458">
        <v>56.704108479216565</v>
      </c>
      <c r="K15" s="459">
        <v>90.518276581409623</v>
      </c>
      <c r="L15" s="458">
        <v>26.530401337146419</v>
      </c>
      <c r="M15" s="459">
        <v>83.53812502879434</v>
      </c>
    </row>
    <row r="16" spans="1:13" x14ac:dyDescent="0.25">
      <c r="A16" s="151" t="s">
        <v>401</v>
      </c>
      <c r="B16" s="159">
        <v>6</v>
      </c>
      <c r="C16" s="152">
        <v>2082.6553663366335</v>
      </c>
      <c r="D16" s="41">
        <v>465.46336633663367</v>
      </c>
      <c r="E16" s="41">
        <v>1007.7683960396039</v>
      </c>
      <c r="F16" s="152">
        <v>2312.0895445544556</v>
      </c>
      <c r="G16" s="41">
        <v>1485.6704554455446</v>
      </c>
      <c r="H16" s="152">
        <v>416.03449504950498</v>
      </c>
      <c r="I16" s="41">
        <v>483.2230495049505</v>
      </c>
      <c r="J16" s="428">
        <v>61.553010163263011</v>
      </c>
      <c r="K16" s="394">
        <v>92.941901201846264</v>
      </c>
      <c r="L16" s="428">
        <v>64.256614063441745</v>
      </c>
      <c r="M16" s="394">
        <v>17.993874676236885</v>
      </c>
    </row>
    <row r="17" spans="1:13" x14ac:dyDescent="0.25">
      <c r="A17" s="151" t="s">
        <v>402</v>
      </c>
      <c r="B17" s="159">
        <v>24</v>
      </c>
      <c r="C17" s="152">
        <v>672.76617810760661</v>
      </c>
      <c r="D17" s="41">
        <v>267.22745825602971</v>
      </c>
      <c r="E17" s="41">
        <v>298.25198144712431</v>
      </c>
      <c r="F17" s="152">
        <v>879.06247680890522</v>
      </c>
      <c r="G17" s="41">
        <v>360.28494619666048</v>
      </c>
      <c r="H17" s="152">
        <v>897.74922448979601</v>
      </c>
      <c r="I17" s="41">
        <v>179.29165120593692</v>
      </c>
      <c r="J17" s="428">
        <v>39.000206744800238</v>
      </c>
      <c r="K17" s="394">
        <v>88.194686245207592</v>
      </c>
      <c r="L17" s="428">
        <v>40.985135380199026</v>
      </c>
      <c r="M17" s="394">
        <v>102.12575876844679</v>
      </c>
    </row>
    <row r="18" spans="1:13" x14ac:dyDescent="0.25">
      <c r="A18" s="151" t="s">
        <v>119</v>
      </c>
      <c r="B18" s="159">
        <v>88</v>
      </c>
      <c r="C18" s="152">
        <v>607.08281690846673</v>
      </c>
      <c r="D18" s="41">
        <v>294.91964218597309</v>
      </c>
      <c r="E18" s="41">
        <v>342.1259853667093</v>
      </c>
      <c r="F18" s="152">
        <v>785.41946052268906</v>
      </c>
      <c r="G18" s="41">
        <v>330.20992583126605</v>
      </c>
      <c r="H18" s="152">
        <v>569.83259490340504</v>
      </c>
      <c r="I18" s="41">
        <v>154.29955398531661</v>
      </c>
      <c r="J18" s="428">
        <v>43.858614205696945</v>
      </c>
      <c r="K18" s="394">
        <v>89.122065512506055</v>
      </c>
      <c r="L18" s="428">
        <v>42.042493524608439</v>
      </c>
      <c r="M18" s="394">
        <v>72.551372043186575</v>
      </c>
    </row>
    <row r="19" spans="1:13" x14ac:dyDescent="0.25">
      <c r="A19" s="151" t="s">
        <v>120</v>
      </c>
      <c r="B19" s="159">
        <v>306</v>
      </c>
      <c r="C19" s="152">
        <v>633.62944403138158</v>
      </c>
      <c r="D19" s="41">
        <v>381.12322371601886</v>
      </c>
      <c r="E19" s="41">
        <v>412.18526118417554</v>
      </c>
      <c r="F19" s="152">
        <v>805.34328372520156</v>
      </c>
      <c r="G19" s="41">
        <v>244.52562769929588</v>
      </c>
      <c r="H19" s="152">
        <v>593.87420301955456</v>
      </c>
      <c r="I19" s="41">
        <v>155.06802412556021</v>
      </c>
      <c r="J19" s="428">
        <v>49.013468210752407</v>
      </c>
      <c r="K19" s="394">
        <v>86.857114004298268</v>
      </c>
      <c r="L19" s="428">
        <v>30.362906432672592</v>
      </c>
      <c r="M19" s="394">
        <v>73.74174653478525</v>
      </c>
    </row>
    <row r="20" spans="1:13" x14ac:dyDescent="0.25">
      <c r="A20" s="151" t="s">
        <v>121</v>
      </c>
      <c r="B20" s="159">
        <v>164</v>
      </c>
      <c r="C20" s="152">
        <v>725.0281390979967</v>
      </c>
      <c r="D20" s="41">
        <v>463.88108105068062</v>
      </c>
      <c r="E20" s="41">
        <v>523.35692358961251</v>
      </c>
      <c r="F20" s="152">
        <v>938.64636069382766</v>
      </c>
      <c r="G20" s="41">
        <v>306.91509900075891</v>
      </c>
      <c r="H20" s="152">
        <v>747.72230995614893</v>
      </c>
      <c r="I20" s="41">
        <v>155.51221208020792</v>
      </c>
      <c r="J20" s="428">
        <v>53.568609635283295</v>
      </c>
      <c r="K20" s="394">
        <v>85.291072752186565</v>
      </c>
      <c r="L20" s="428">
        <v>32.697628399037711</v>
      </c>
      <c r="M20" s="394">
        <v>79.659639803370496</v>
      </c>
    </row>
    <row r="21" spans="1:13" x14ac:dyDescent="0.25">
      <c r="A21" s="151" t="s">
        <v>122</v>
      </c>
      <c r="B21" s="159">
        <v>186</v>
      </c>
      <c r="C21" s="152">
        <v>906.53815117954389</v>
      </c>
      <c r="D21" s="41">
        <v>576.94099849037843</v>
      </c>
      <c r="E21" s="41">
        <v>639.59682618288548</v>
      </c>
      <c r="F21" s="152">
        <v>1129.9633469779885</v>
      </c>
      <c r="G21" s="41">
        <v>290.99274641734945</v>
      </c>
      <c r="H21" s="152">
        <v>871.49917297588502</v>
      </c>
      <c r="I21" s="41">
        <v>134.74115351013998</v>
      </c>
      <c r="J21" s="428">
        <v>56.85100935494178</v>
      </c>
      <c r="K21" s="394">
        <v>88.474412444157309</v>
      </c>
      <c r="L21" s="428">
        <v>25.752405792240086</v>
      </c>
      <c r="M21" s="394">
        <v>77.126322310068844</v>
      </c>
    </row>
    <row r="22" spans="1:13" x14ac:dyDescent="0.25">
      <c r="A22" s="151" t="s">
        <v>123</v>
      </c>
      <c r="B22" s="159">
        <v>48</v>
      </c>
      <c r="C22" s="152">
        <v>1006.8861371632645</v>
      </c>
      <c r="D22" s="41">
        <v>669.72592458138206</v>
      </c>
      <c r="E22" s="41">
        <v>776.50189416509852</v>
      </c>
      <c r="F22" s="152">
        <v>1218.9116278571673</v>
      </c>
      <c r="G22" s="41">
        <v>298.24975714381981</v>
      </c>
      <c r="H22" s="152">
        <v>946.98702705434437</v>
      </c>
      <c r="I22" s="41">
        <v>107.83812854062484</v>
      </c>
      <c r="J22" s="428">
        <v>58.625979888767318</v>
      </c>
      <c r="K22" s="394">
        <v>90.385693348184233</v>
      </c>
      <c r="L22" s="428">
        <v>24.468529984256485</v>
      </c>
      <c r="M22" s="394">
        <v>77.691196425711098</v>
      </c>
    </row>
    <row r="23" spans="1:13" x14ac:dyDescent="0.25">
      <c r="A23" s="118" t="s">
        <v>125</v>
      </c>
      <c r="B23" s="159">
        <v>19</v>
      </c>
      <c r="C23" s="152">
        <v>1059.5017326844222</v>
      </c>
      <c r="D23" s="41">
        <v>713.50668902864379</v>
      </c>
      <c r="E23" s="41">
        <v>785.42927859686222</v>
      </c>
      <c r="F23" s="152">
        <v>1248.3003720354752</v>
      </c>
      <c r="G23" s="41">
        <v>310.13296718969042</v>
      </c>
      <c r="H23" s="152">
        <v>1142.9739315701913</v>
      </c>
      <c r="I23" s="41">
        <v>130.96682753167761</v>
      </c>
      <c r="J23" s="428">
        <v>57.598083273499647</v>
      </c>
      <c r="K23" s="394">
        <v>94.543513166285763</v>
      </c>
      <c r="L23" s="428">
        <v>24.844418389781335</v>
      </c>
      <c r="M23" s="394">
        <v>91.56241215457311</v>
      </c>
    </row>
    <row r="24" spans="1:13" x14ac:dyDescent="0.25">
      <c r="A24" s="153" t="s">
        <v>161</v>
      </c>
      <c r="B24" s="160">
        <v>3</v>
      </c>
      <c r="C24" s="152">
        <v>1160.1412886045778</v>
      </c>
      <c r="D24" s="41">
        <v>684.538578551363</v>
      </c>
      <c r="E24" s="41">
        <v>739.05229969069012</v>
      </c>
      <c r="F24" s="152">
        <v>1241.1696361845188</v>
      </c>
      <c r="G24" s="41">
        <v>302.80166881046921</v>
      </c>
      <c r="H24" s="152">
        <v>1708.6122407540449</v>
      </c>
      <c r="I24" s="41">
        <v>109.69793463624904</v>
      </c>
      <c r="J24" s="428">
        <v>62.713778076250868</v>
      </c>
      <c r="K24" s="394">
        <v>105.27310993074255</v>
      </c>
      <c r="L24" s="428">
        <v>24.396477321288025</v>
      </c>
      <c r="M24" s="394">
        <v>137.66145987960937</v>
      </c>
    </row>
    <row r="25" spans="1:13" ht="39" x14ac:dyDescent="0.25">
      <c r="A25" s="438" t="s">
        <v>370</v>
      </c>
      <c r="B25" s="451">
        <v>4756</v>
      </c>
      <c r="C25" s="452">
        <v>762.84093114337838</v>
      </c>
      <c r="D25" s="453">
        <v>384.36896546052213</v>
      </c>
      <c r="E25" s="453">
        <v>521.29227818278468</v>
      </c>
      <c r="F25" s="452">
        <v>960.47037581305005</v>
      </c>
      <c r="G25" s="453">
        <v>302.27288553525568</v>
      </c>
      <c r="H25" s="452">
        <v>787.4138159630744</v>
      </c>
      <c r="I25" s="453">
        <v>163.15812878732794</v>
      </c>
      <c r="J25" s="454">
        <v>50.915664032564813</v>
      </c>
      <c r="K25" s="455">
        <v>88.944245444908063</v>
      </c>
      <c r="L25" s="454">
        <v>31.471338746848694</v>
      </c>
      <c r="M25" s="455">
        <v>81.982103331039113</v>
      </c>
    </row>
    <row r="26" spans="1:13" x14ac:dyDescent="0.25">
      <c r="A26" s="151" t="s">
        <v>401</v>
      </c>
      <c r="B26" s="159">
        <v>877</v>
      </c>
      <c r="C26" s="152">
        <v>809.35017064080603</v>
      </c>
      <c r="D26" s="41">
        <v>273.3230669226071</v>
      </c>
      <c r="E26" s="41">
        <v>316.90069963977226</v>
      </c>
      <c r="F26" s="152">
        <v>1142.4536149924593</v>
      </c>
      <c r="G26" s="41">
        <v>547.33023009709927</v>
      </c>
      <c r="H26" s="152">
        <v>661.77236042728771</v>
      </c>
      <c r="I26" s="41">
        <v>290.24082116993031</v>
      </c>
      <c r="J26" s="428">
        <v>26.580032088693756</v>
      </c>
      <c r="K26" s="394">
        <v>80.877007967311243</v>
      </c>
      <c r="L26" s="428">
        <v>47.908310929604951</v>
      </c>
      <c r="M26" s="394">
        <v>57.925534283652794</v>
      </c>
    </row>
    <row r="27" spans="1:13" x14ac:dyDescent="0.25">
      <c r="A27" s="151" t="s">
        <v>402</v>
      </c>
      <c r="B27" s="159">
        <v>990</v>
      </c>
      <c r="C27" s="152">
        <v>672.44489678323953</v>
      </c>
      <c r="D27" s="41">
        <v>247.8533363525643</v>
      </c>
      <c r="E27" s="41">
        <v>304.16679721002589</v>
      </c>
      <c r="F27" s="152">
        <v>922.44433392694418</v>
      </c>
      <c r="G27" s="41">
        <v>381.82573730643628</v>
      </c>
      <c r="H27" s="152">
        <v>626.00575132795018</v>
      </c>
      <c r="I27" s="41">
        <v>239.56073955806647</v>
      </c>
      <c r="J27" s="428">
        <v>33.223044905749319</v>
      </c>
      <c r="K27" s="394">
        <v>83.519194034919209</v>
      </c>
      <c r="L27" s="428">
        <v>41.392821578833193</v>
      </c>
      <c r="M27" s="394">
        <v>67.863797120740799</v>
      </c>
    </row>
    <row r="28" spans="1:13" x14ac:dyDescent="0.25">
      <c r="A28" s="151" t="s">
        <v>119</v>
      </c>
      <c r="B28" s="159">
        <v>1329</v>
      </c>
      <c r="C28" s="152">
        <v>613.6848779486636</v>
      </c>
      <c r="D28" s="41">
        <v>300.26606951514435</v>
      </c>
      <c r="E28" s="41">
        <v>332.79921847257214</v>
      </c>
      <c r="F28" s="152">
        <v>814.31222656802197</v>
      </c>
      <c r="G28" s="41">
        <v>333.32345560088567</v>
      </c>
      <c r="H28" s="152">
        <v>688.8087207408862</v>
      </c>
      <c r="I28" s="41">
        <v>189.39719188015408</v>
      </c>
      <c r="J28" s="428">
        <v>38.480431747483912</v>
      </c>
      <c r="K28" s="394">
        <v>86.368807513797449</v>
      </c>
      <c r="L28" s="428">
        <v>40.93312672041062</v>
      </c>
      <c r="M28" s="394">
        <v>84.587790563322457</v>
      </c>
    </row>
    <row r="29" spans="1:13" x14ac:dyDescent="0.25">
      <c r="A29" s="151" t="s">
        <v>120</v>
      </c>
      <c r="B29" s="159">
        <v>1210</v>
      </c>
      <c r="C29" s="152">
        <v>576.7702317542379</v>
      </c>
      <c r="D29" s="41">
        <v>298.307009823508</v>
      </c>
      <c r="E29" s="41">
        <v>373.08857193001455</v>
      </c>
      <c r="F29" s="152">
        <v>752.14204174075576</v>
      </c>
      <c r="G29" s="41">
        <v>279.12368622719026</v>
      </c>
      <c r="H29" s="152">
        <v>669.3387454850232</v>
      </c>
      <c r="I29" s="41">
        <v>157.38056667839351</v>
      </c>
      <c r="J29" s="428">
        <v>44.485915918844384</v>
      </c>
      <c r="K29" s="394">
        <v>88.003572019754699</v>
      </c>
      <c r="L29" s="428">
        <v>37.110501838347858</v>
      </c>
      <c r="M29" s="394">
        <v>88.991002807914739</v>
      </c>
    </row>
    <row r="30" spans="1:13" x14ac:dyDescent="0.25">
      <c r="A30" s="151" t="s">
        <v>121</v>
      </c>
      <c r="B30" s="159">
        <v>166</v>
      </c>
      <c r="C30" s="152">
        <v>631.41520400119236</v>
      </c>
      <c r="D30" s="41">
        <v>350.58380974462591</v>
      </c>
      <c r="E30" s="41">
        <v>479.67420284190632</v>
      </c>
      <c r="F30" s="152">
        <v>828.69419570953846</v>
      </c>
      <c r="G30" s="41">
        <v>295.25180170691044</v>
      </c>
      <c r="H30" s="152">
        <v>739.06435429984629</v>
      </c>
      <c r="I30" s="41">
        <v>127.21112974065117</v>
      </c>
      <c r="J30" s="428">
        <v>48.965493524237317</v>
      </c>
      <c r="K30" s="394">
        <v>86.067014949015103</v>
      </c>
      <c r="L30" s="428">
        <v>35.628559151921188</v>
      </c>
      <c r="M30" s="394">
        <v>89.184207893123954</v>
      </c>
    </row>
    <row r="31" spans="1:13" x14ac:dyDescent="0.25">
      <c r="A31" s="151" t="s">
        <v>122</v>
      </c>
      <c r="B31" s="159">
        <v>146</v>
      </c>
      <c r="C31" s="152">
        <v>818.05012382321843</v>
      </c>
      <c r="D31" s="41">
        <v>444.63953915427186</v>
      </c>
      <c r="E31" s="41">
        <v>629.65678345155334</v>
      </c>
      <c r="F31" s="152">
        <v>1032.3997970818946</v>
      </c>
      <c r="G31" s="41">
        <v>293.60921517608693</v>
      </c>
      <c r="H31" s="152">
        <v>841.97137047147248</v>
      </c>
      <c r="I31" s="41">
        <v>126.85657009108</v>
      </c>
      <c r="J31" s="428">
        <v>54.909924932558141</v>
      </c>
      <c r="K31" s="394">
        <v>88.24029425074157</v>
      </c>
      <c r="L31" s="428">
        <v>28.439487881146551</v>
      </c>
      <c r="M31" s="394">
        <v>81.554778764130617</v>
      </c>
    </row>
    <row r="32" spans="1:13" x14ac:dyDescent="0.25">
      <c r="A32" s="118" t="s">
        <v>123</v>
      </c>
      <c r="B32" s="159">
        <v>29</v>
      </c>
      <c r="C32" s="152">
        <v>989.37473824295171</v>
      </c>
      <c r="D32" s="41">
        <v>517.38501611482661</v>
      </c>
      <c r="E32" s="41">
        <v>757.1366938231339</v>
      </c>
      <c r="F32" s="152">
        <v>1184.5529164206696</v>
      </c>
      <c r="G32" s="41">
        <v>301.64429810977435</v>
      </c>
      <c r="H32" s="152">
        <v>1101.22648445137</v>
      </c>
      <c r="I32" s="41">
        <v>155.84106086855527</v>
      </c>
      <c r="J32" s="428">
        <v>57.383126145237028</v>
      </c>
      <c r="K32" s="394">
        <v>91.988137424900629</v>
      </c>
      <c r="L32" s="428">
        <v>25.464822544293291</v>
      </c>
      <c r="M32" s="394">
        <v>92.965579602717568</v>
      </c>
    </row>
    <row r="33" spans="1:13" x14ac:dyDescent="0.25">
      <c r="A33" s="155" t="s">
        <v>162</v>
      </c>
      <c r="B33" s="160">
        <v>9</v>
      </c>
      <c r="C33" s="154">
        <v>1228.5390459915909</v>
      </c>
      <c r="D33" s="43">
        <v>566.90965560517122</v>
      </c>
      <c r="E33" s="43">
        <v>846.80417967558151</v>
      </c>
      <c r="F33" s="154">
        <v>1410.7440771074439</v>
      </c>
      <c r="G33" s="43">
        <v>280.79225463763413</v>
      </c>
      <c r="H33" s="154">
        <v>951.88388993258718</v>
      </c>
      <c r="I33" s="43">
        <v>200.41566289336177</v>
      </c>
      <c r="J33" s="429">
        <v>62.734060079031515</v>
      </c>
      <c r="K33" s="399">
        <v>94.2631159521478</v>
      </c>
      <c r="L33" s="429">
        <v>19.903840759931729</v>
      </c>
      <c r="M33" s="399">
        <v>67.473888806558534</v>
      </c>
    </row>
    <row r="34" spans="1:13" ht="39" x14ac:dyDescent="0.25">
      <c r="A34" s="439" t="s">
        <v>371</v>
      </c>
      <c r="B34" s="451">
        <v>27957</v>
      </c>
      <c r="C34" s="456">
        <v>983.11937986934367</v>
      </c>
      <c r="D34" s="457">
        <v>535.97787781183933</v>
      </c>
      <c r="E34" s="457">
        <v>682.52393461021109</v>
      </c>
      <c r="F34" s="456">
        <v>1151.6315025437937</v>
      </c>
      <c r="G34" s="457">
        <v>264.18781757805846</v>
      </c>
      <c r="H34" s="456">
        <v>907.72203281075122</v>
      </c>
      <c r="I34" s="457">
        <v>164.36636500284163</v>
      </c>
      <c r="J34" s="458">
        <v>55.178570139128659</v>
      </c>
      <c r="K34" s="459">
        <v>92.865964541067399</v>
      </c>
      <c r="L34" s="458">
        <v>22.940308336000221</v>
      </c>
      <c r="M34" s="459">
        <v>78.820528164236535</v>
      </c>
    </row>
    <row r="35" spans="1:13" x14ac:dyDescent="0.25">
      <c r="A35" s="151" t="s">
        <v>401</v>
      </c>
      <c r="B35" s="159">
        <v>2155</v>
      </c>
      <c r="C35" s="152">
        <v>636.37823604371852</v>
      </c>
      <c r="D35" s="41">
        <v>248.31466530657261</v>
      </c>
      <c r="E35" s="41">
        <v>246.99108789148676</v>
      </c>
      <c r="F35" s="152">
        <v>885.39627309709226</v>
      </c>
      <c r="G35" s="41">
        <v>304.90348472038414</v>
      </c>
      <c r="H35" s="152">
        <v>427.44871219918656</v>
      </c>
      <c r="I35" s="41">
        <v>163.89201955594766</v>
      </c>
      <c r="J35" s="428">
        <v>20.940422490660371</v>
      </c>
      <c r="K35" s="394">
        <v>81.134478493379063</v>
      </c>
      <c r="L35" s="428">
        <v>34.436951451561903</v>
      </c>
      <c r="M35" s="394">
        <v>48.277672403564843</v>
      </c>
    </row>
    <row r="36" spans="1:13" x14ac:dyDescent="0.25">
      <c r="A36" s="151" t="s">
        <v>402</v>
      </c>
      <c r="B36" s="159">
        <v>4196</v>
      </c>
      <c r="C36" s="152">
        <v>525.7671536354801</v>
      </c>
      <c r="D36" s="41">
        <v>245.73526816123467</v>
      </c>
      <c r="E36" s="41">
        <v>246.63007857795637</v>
      </c>
      <c r="F36" s="152">
        <v>712.91744683351919</v>
      </c>
      <c r="G36" s="41">
        <v>247.88806659731671</v>
      </c>
      <c r="H36" s="152">
        <v>424.14008394088773</v>
      </c>
      <c r="I36" s="41">
        <v>152.47408392325576</v>
      </c>
      <c r="J36" s="428">
        <v>27.092980456623184</v>
      </c>
      <c r="K36" s="394">
        <v>83.521329199521787</v>
      </c>
      <c r="L36" s="428">
        <v>34.770935638948345</v>
      </c>
      <c r="M36" s="394">
        <v>59.493576125081582</v>
      </c>
    </row>
    <row r="37" spans="1:13" x14ac:dyDescent="0.25">
      <c r="A37" s="151" t="s">
        <v>119</v>
      </c>
      <c r="B37" s="159">
        <v>7826</v>
      </c>
      <c r="C37" s="152">
        <v>491.84704981203629</v>
      </c>
      <c r="D37" s="41">
        <v>266.43514998086715</v>
      </c>
      <c r="E37" s="41">
        <v>279.67476922726235</v>
      </c>
      <c r="F37" s="152">
        <v>641.19641152722352</v>
      </c>
      <c r="G37" s="41">
        <v>215.89794579714297</v>
      </c>
      <c r="H37" s="152">
        <v>418.97125766831664</v>
      </c>
      <c r="I37" s="41">
        <v>135.07654270787111</v>
      </c>
      <c r="J37" s="428">
        <v>34.946497457877626</v>
      </c>
      <c r="K37" s="394">
        <v>86.758825114914515</v>
      </c>
      <c r="L37" s="428">
        <v>33.671109494033175</v>
      </c>
      <c r="M37" s="394">
        <v>65.342108928900061</v>
      </c>
    </row>
    <row r="38" spans="1:13" x14ac:dyDescent="0.25">
      <c r="A38" s="151" t="s">
        <v>120</v>
      </c>
      <c r="B38" s="159">
        <v>9352</v>
      </c>
      <c r="C38" s="152">
        <v>546.14747205436151</v>
      </c>
      <c r="D38" s="41">
        <v>315.99668616038065</v>
      </c>
      <c r="E38" s="41">
        <v>380.66246627438471</v>
      </c>
      <c r="F38" s="152">
        <v>697.97904531597828</v>
      </c>
      <c r="G38" s="41">
        <v>229.6442732491482</v>
      </c>
      <c r="H38" s="152">
        <v>512.50333161023877</v>
      </c>
      <c r="I38" s="41">
        <v>137.11128672850873</v>
      </c>
      <c r="J38" s="428">
        <v>45.774987602670016</v>
      </c>
      <c r="K38" s="394">
        <v>87.651130041665368</v>
      </c>
      <c r="L38" s="428">
        <v>32.901313411950241</v>
      </c>
      <c r="M38" s="394">
        <v>73.426750423177282</v>
      </c>
    </row>
    <row r="39" spans="1:13" x14ac:dyDescent="0.25">
      <c r="A39" s="151" t="s">
        <v>121</v>
      </c>
      <c r="B39" s="159">
        <v>1832</v>
      </c>
      <c r="C39" s="152">
        <v>638.36127380185246</v>
      </c>
      <c r="D39" s="41">
        <v>375.60301606977316</v>
      </c>
      <c r="E39" s="41">
        <v>487.73833245700257</v>
      </c>
      <c r="F39" s="152">
        <v>809.72646081294204</v>
      </c>
      <c r="G39" s="41">
        <v>251.34932947367406</v>
      </c>
      <c r="H39" s="152">
        <v>611.66061829309012</v>
      </c>
      <c r="I39" s="41">
        <v>139.73047139577935</v>
      </c>
      <c r="J39" s="428">
        <v>52.42303894770064</v>
      </c>
      <c r="K39" s="394">
        <v>87.220018612045166</v>
      </c>
      <c r="L39" s="428">
        <v>31.041264135215069</v>
      </c>
      <c r="M39" s="394">
        <v>75.539166359834724</v>
      </c>
    </row>
    <row r="40" spans="1:13" x14ac:dyDescent="0.25">
      <c r="A40" s="151" t="s">
        <v>122</v>
      </c>
      <c r="B40" s="159">
        <v>1742</v>
      </c>
      <c r="C40" s="152">
        <v>824.10474757086456</v>
      </c>
      <c r="D40" s="41">
        <v>467.75378867716046</v>
      </c>
      <c r="E40" s="41">
        <v>635.15333968200946</v>
      </c>
      <c r="F40" s="152">
        <v>1010.9073779633238</v>
      </c>
      <c r="G40" s="41">
        <v>266.41600440915357</v>
      </c>
      <c r="H40" s="152">
        <v>710.4106453695241</v>
      </c>
      <c r="I40" s="41">
        <v>147.46321127299279</v>
      </c>
      <c r="J40" s="428">
        <v>57.057023579106115</v>
      </c>
      <c r="K40" s="394">
        <v>88.988225468947235</v>
      </c>
      <c r="L40" s="428">
        <v>26.354145811647172</v>
      </c>
      <c r="M40" s="394">
        <v>70.274553421579441</v>
      </c>
    </row>
    <row r="41" spans="1:13" x14ac:dyDescent="0.25">
      <c r="A41" s="118" t="s">
        <v>123</v>
      </c>
      <c r="B41" s="159">
        <v>437</v>
      </c>
      <c r="C41" s="152">
        <v>1037.8184650382818</v>
      </c>
      <c r="D41" s="41">
        <v>562.96340184120356</v>
      </c>
      <c r="E41" s="41">
        <v>778.67427182965946</v>
      </c>
      <c r="F41" s="152">
        <v>1227.9090055367928</v>
      </c>
      <c r="G41" s="41">
        <v>274.36214269733057</v>
      </c>
      <c r="H41" s="152">
        <v>788.68753160847575</v>
      </c>
      <c r="I41" s="41">
        <v>175.6888404846172</v>
      </c>
      <c r="J41" s="428">
        <v>61.021214962347536</v>
      </c>
      <c r="K41" s="394">
        <v>91.097071114167633</v>
      </c>
      <c r="L41" s="428">
        <v>22.343849703862247</v>
      </c>
      <c r="M41" s="394">
        <v>64.230128458394447</v>
      </c>
    </row>
    <row r="42" spans="1:13" x14ac:dyDescent="0.25">
      <c r="A42" s="118" t="s">
        <v>125</v>
      </c>
      <c r="B42" s="159">
        <v>299</v>
      </c>
      <c r="C42" s="152">
        <v>1195.7325901869215</v>
      </c>
      <c r="D42" s="41">
        <v>649.93794872360797</v>
      </c>
      <c r="E42" s="41">
        <v>874.31661966403954</v>
      </c>
      <c r="F42" s="152">
        <v>1384.1028053916195</v>
      </c>
      <c r="G42" s="41">
        <v>293.19552496534158</v>
      </c>
      <c r="H42" s="152">
        <v>986.723441665363</v>
      </c>
      <c r="I42" s="41">
        <v>202.22568132561375</v>
      </c>
      <c r="J42" s="428">
        <v>62.723408946692402</v>
      </c>
      <c r="K42" s="394">
        <v>93.317187822234771</v>
      </c>
      <c r="L42" s="428">
        <v>21.183074250209653</v>
      </c>
      <c r="M42" s="394">
        <v>71.289750864003082</v>
      </c>
    </row>
    <row r="43" spans="1:13" x14ac:dyDescent="0.25">
      <c r="A43" s="153" t="s">
        <v>161</v>
      </c>
      <c r="B43" s="160">
        <v>118</v>
      </c>
      <c r="C43" s="154">
        <v>1430.6628833262271</v>
      </c>
      <c r="D43" s="43">
        <v>753.2599978715989</v>
      </c>
      <c r="E43" s="43">
        <v>906.32448528567795</v>
      </c>
      <c r="F43" s="154">
        <v>1578.1985484311358</v>
      </c>
      <c r="G43" s="43">
        <v>275.9054380179997</v>
      </c>
      <c r="H43" s="154">
        <v>1487.9024179692262</v>
      </c>
      <c r="I43" s="43">
        <v>179.02572970162268</v>
      </c>
      <c r="J43" s="429">
        <v>53.538426119526093</v>
      </c>
      <c r="K43" s="399">
        <v>97.834583514951305</v>
      </c>
      <c r="L43" s="429">
        <v>17.482302102753376</v>
      </c>
      <c r="M43" s="399">
        <v>94.278531649159618</v>
      </c>
    </row>
    <row r="44" spans="1:13" x14ac:dyDescent="0.25">
      <c r="A44" s="59" t="str">
        <f>+'4.7a'!A16</f>
        <v>Source : DGCL - Donnée DGFIP, comptes de gestion, budgets principaux - opérations réelles ; INSEE (population totale en 2020 - année de référence 2017).</v>
      </c>
      <c r="B44" s="156"/>
      <c r="C44" s="147"/>
      <c r="D44" s="147"/>
      <c r="E44" s="147"/>
      <c r="F44" s="147"/>
      <c r="G44" s="147"/>
      <c r="H44" s="147"/>
      <c r="I44" s="147"/>
      <c r="J44" s="147"/>
      <c r="K44" s="147"/>
      <c r="L44" s="147"/>
      <c r="M44" s="147"/>
    </row>
    <row r="45" spans="1:13" x14ac:dyDescent="0.25">
      <c r="A45" s="156" t="s">
        <v>15</v>
      </c>
      <c r="B45" s="156"/>
      <c r="C45" s="147"/>
      <c r="D45" s="147"/>
      <c r="E45" s="147"/>
      <c r="F45" s="147"/>
      <c r="G45" s="147"/>
      <c r="H45" s="147"/>
      <c r="I45" s="147"/>
      <c r="J45" s="147"/>
      <c r="K45" s="147"/>
      <c r="L45" s="147"/>
      <c r="M45" s="147"/>
    </row>
    <row r="46" spans="1:13" x14ac:dyDescent="0.25">
      <c r="A46" s="156" t="s">
        <v>157</v>
      </c>
      <c r="B46" s="156"/>
      <c r="C46" s="147"/>
      <c r="D46" s="147"/>
      <c r="E46" s="147"/>
      <c r="F46" s="147"/>
      <c r="G46" s="147"/>
      <c r="H46" s="147"/>
      <c r="I46" s="147"/>
      <c r="J46" s="147"/>
      <c r="K46" s="147"/>
      <c r="L46" s="147"/>
      <c r="M46" s="147"/>
    </row>
  </sheetData>
  <mergeCells count="1">
    <mergeCell ref="A5:A6"/>
  </mergeCell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workbookViewId="0">
      <pane xSplit="1" ySplit="6" topLeftCell="B7" activePane="bottomRight" state="frozen"/>
      <selection activeCell="B1" sqref="B1:K58"/>
      <selection pane="topRight" activeCell="B1" sqref="B1:K58"/>
      <selection pane="bottomLeft" activeCell="B1" sqref="B1:K58"/>
      <selection pane="bottomRight" activeCell="B7" sqref="B7"/>
    </sheetView>
  </sheetViews>
  <sheetFormatPr baseColWidth="10" defaultRowHeight="12.5" x14ac:dyDescent="0.25"/>
  <cols>
    <col min="1" max="1" width="18.453125" customWidth="1"/>
    <col min="2" max="2" width="10.7265625" customWidth="1"/>
    <col min="3" max="3" width="9" customWidth="1"/>
    <col min="4" max="4" width="8.26953125" customWidth="1"/>
    <col min="5" max="6" width="9" customWidth="1"/>
    <col min="7" max="7" width="8.1796875" customWidth="1"/>
    <col min="8" max="8" width="9" customWidth="1"/>
    <col min="9" max="9" width="8" customWidth="1"/>
    <col min="10" max="10" width="8.26953125" customWidth="1"/>
    <col min="11" max="11" width="9" customWidth="1"/>
    <col min="12" max="12" width="8.26953125" customWidth="1"/>
    <col min="13" max="13" width="10" customWidth="1"/>
  </cols>
  <sheetData>
    <row r="1" spans="1:13" ht="18" x14ac:dyDescent="0.4">
      <c r="A1" s="66" t="s">
        <v>348</v>
      </c>
      <c r="B1" s="66"/>
      <c r="C1" s="67"/>
      <c r="D1" s="67"/>
      <c r="E1" s="67"/>
      <c r="F1" s="67"/>
      <c r="G1" s="67"/>
      <c r="H1" s="67"/>
      <c r="I1" s="67"/>
      <c r="J1" s="67"/>
      <c r="K1" s="67"/>
      <c r="L1" s="67"/>
      <c r="M1" s="403" t="s">
        <v>340</v>
      </c>
    </row>
    <row r="2" spans="1:13" ht="17.5" x14ac:dyDescent="0.35">
      <c r="A2" s="146"/>
      <c r="B2" s="146"/>
      <c r="C2" s="147"/>
      <c r="D2" s="147"/>
      <c r="E2" s="147"/>
      <c r="F2" s="147"/>
      <c r="G2" s="147"/>
      <c r="H2" s="147"/>
      <c r="I2" s="147"/>
      <c r="J2" s="147"/>
      <c r="K2" s="147"/>
      <c r="L2" s="147"/>
      <c r="M2" s="147"/>
    </row>
    <row r="3" spans="1:13" ht="15.5" x14ac:dyDescent="0.35">
      <c r="A3" s="148" t="s">
        <v>343</v>
      </c>
      <c r="B3" s="148"/>
      <c r="C3" s="147"/>
      <c r="D3" s="147"/>
      <c r="E3" s="147"/>
      <c r="F3" s="147"/>
      <c r="G3" s="147"/>
      <c r="H3" s="147"/>
      <c r="I3" s="147"/>
      <c r="J3" s="147"/>
      <c r="K3" s="147"/>
      <c r="L3" s="147"/>
      <c r="M3" s="147"/>
    </row>
    <row r="4" spans="1:13" x14ac:dyDescent="0.25">
      <c r="A4" s="147"/>
      <c r="B4" s="147"/>
      <c r="C4" s="147"/>
      <c r="D4" s="147"/>
      <c r="E4" s="147"/>
      <c r="F4" s="147"/>
      <c r="G4" s="147"/>
      <c r="H4" s="147"/>
      <c r="I4" s="147"/>
      <c r="J4" s="147"/>
      <c r="K4" s="147"/>
      <c r="L4" s="147"/>
      <c r="M4" s="147"/>
    </row>
    <row r="5" spans="1:13" ht="13" x14ac:dyDescent="0.25">
      <c r="A5" s="706" t="s">
        <v>106</v>
      </c>
      <c r="B5" s="157" t="s">
        <v>140</v>
      </c>
      <c r="C5" s="149" t="s">
        <v>3</v>
      </c>
      <c r="D5" s="75" t="s">
        <v>4</v>
      </c>
      <c r="E5" s="75" t="s">
        <v>28</v>
      </c>
      <c r="F5" s="149" t="s">
        <v>5</v>
      </c>
      <c r="G5" s="75" t="s">
        <v>6</v>
      </c>
      <c r="H5" s="149" t="s">
        <v>7</v>
      </c>
      <c r="I5" s="75" t="s">
        <v>8</v>
      </c>
      <c r="J5" s="149" t="s">
        <v>9</v>
      </c>
      <c r="K5" s="75" t="s">
        <v>10</v>
      </c>
      <c r="L5" s="149" t="s">
        <v>11</v>
      </c>
      <c r="M5" s="75" t="s">
        <v>12</v>
      </c>
    </row>
    <row r="6" spans="1:13" ht="13" x14ac:dyDescent="0.25">
      <c r="A6" s="707"/>
      <c r="B6" s="158" t="s">
        <v>141</v>
      </c>
      <c r="C6" s="150" t="s">
        <v>105</v>
      </c>
      <c r="D6" s="77" t="s">
        <v>105</v>
      </c>
      <c r="E6" s="77" t="s">
        <v>105</v>
      </c>
      <c r="F6" s="150" t="s">
        <v>105</v>
      </c>
      <c r="G6" s="77" t="s">
        <v>105</v>
      </c>
      <c r="H6" s="150" t="s">
        <v>105</v>
      </c>
      <c r="I6" s="77" t="s">
        <v>105</v>
      </c>
      <c r="J6" s="150" t="s">
        <v>70</v>
      </c>
      <c r="K6" s="77" t="s">
        <v>70</v>
      </c>
      <c r="L6" s="150" t="s">
        <v>70</v>
      </c>
      <c r="M6" s="77" t="s">
        <v>70</v>
      </c>
    </row>
    <row r="7" spans="1:13" ht="38.5" customHeight="1" x14ac:dyDescent="0.25">
      <c r="A7" s="438" t="s">
        <v>368</v>
      </c>
      <c r="B7" s="451">
        <f>SUM(B8:B14)</f>
        <v>1282</v>
      </c>
      <c r="C7" s="452">
        <v>935.74469715149405</v>
      </c>
      <c r="D7" s="453">
        <v>521.75756972421402</v>
      </c>
      <c r="E7" s="453">
        <v>588.75902541379708</v>
      </c>
      <c r="F7" s="452">
        <v>1177.0899770755013</v>
      </c>
      <c r="G7" s="453">
        <v>437.86318953046646</v>
      </c>
      <c r="H7" s="452">
        <v>1114.0712157439934</v>
      </c>
      <c r="I7" s="453">
        <v>182.82934853444655</v>
      </c>
      <c r="J7" s="454">
        <v>41.315583366361317</v>
      </c>
      <c r="K7" s="455">
        <v>89.725237128672958</v>
      </c>
      <c r="L7" s="454">
        <v>37.198786673754924</v>
      </c>
      <c r="M7" s="455">
        <v>94.646223945591728</v>
      </c>
    </row>
    <row r="8" spans="1:13" x14ac:dyDescent="0.25">
      <c r="A8" s="151" t="s">
        <v>401</v>
      </c>
      <c r="B8" s="159">
        <v>157</v>
      </c>
      <c r="C8" s="152">
        <v>877.73000671140949</v>
      </c>
      <c r="D8" s="41">
        <v>287.9439597315436</v>
      </c>
      <c r="E8" s="41">
        <v>403.76307662192397</v>
      </c>
      <c r="F8" s="152">
        <v>1123.8099317673382</v>
      </c>
      <c r="G8" s="41">
        <v>563.15888702460848</v>
      </c>
      <c r="H8" s="152">
        <v>605.75177740492154</v>
      </c>
      <c r="I8" s="41">
        <v>226.40860067114093</v>
      </c>
      <c r="J8" s="428">
        <v>27.421758144057861</v>
      </c>
      <c r="K8" s="394">
        <v>86.751026138185367</v>
      </c>
      <c r="L8" s="428">
        <v>50.11157768813873</v>
      </c>
      <c r="M8" s="394">
        <v>53.901621642753916</v>
      </c>
    </row>
    <row r="9" spans="1:13" x14ac:dyDescent="0.25">
      <c r="A9" s="151" t="s">
        <v>402</v>
      </c>
      <c r="B9" s="159">
        <v>171</v>
      </c>
      <c r="C9" s="152">
        <v>813.00721582973063</v>
      </c>
      <c r="D9" s="41">
        <v>361.35064937368361</v>
      </c>
      <c r="E9" s="41">
        <v>455.65877042456481</v>
      </c>
      <c r="F9" s="152">
        <v>1069.6824447400516</v>
      </c>
      <c r="G9" s="41">
        <v>498.72021017625542</v>
      </c>
      <c r="H9" s="152">
        <v>990.96382285777622</v>
      </c>
      <c r="I9" s="41">
        <v>207.71739319365923</v>
      </c>
      <c r="J9" s="428">
        <v>33.497154915468883</v>
      </c>
      <c r="K9" s="394">
        <v>87.155608596416783</v>
      </c>
      <c r="L9" s="428">
        <v>46.623202299767733</v>
      </c>
      <c r="M9" s="394">
        <v>92.640935422530461</v>
      </c>
    </row>
    <row r="10" spans="1:13" x14ac:dyDescent="0.25">
      <c r="A10" s="151" t="s">
        <v>119</v>
      </c>
      <c r="B10" s="159">
        <v>338</v>
      </c>
      <c r="C10" s="152">
        <v>841.0083161593908</v>
      </c>
      <c r="D10" s="41">
        <v>414.54370048841503</v>
      </c>
      <c r="E10" s="41">
        <v>470.89759942025529</v>
      </c>
      <c r="F10" s="152">
        <v>1089.1167620664316</v>
      </c>
      <c r="G10" s="41">
        <v>444.5097657692537</v>
      </c>
      <c r="H10" s="152">
        <v>1074.5776764051845</v>
      </c>
      <c r="I10" s="41">
        <v>188.70757624039544</v>
      </c>
      <c r="J10" s="428">
        <v>35.075668674451009</v>
      </c>
      <c r="K10" s="394">
        <v>87.365173603627738</v>
      </c>
      <c r="L10" s="428">
        <v>40.813784274687386</v>
      </c>
      <c r="M10" s="394">
        <v>98.665057212629677</v>
      </c>
    </row>
    <row r="11" spans="1:13" x14ac:dyDescent="0.25">
      <c r="A11" s="151" t="s">
        <v>120</v>
      </c>
      <c r="B11" s="159">
        <v>445</v>
      </c>
      <c r="C11" s="152">
        <v>891.74569405720069</v>
      </c>
      <c r="D11" s="41">
        <v>484.39909899447065</v>
      </c>
      <c r="E11" s="41">
        <v>544.30599328223843</v>
      </c>
      <c r="F11" s="152">
        <v>1124.0494641588914</v>
      </c>
      <c r="G11" s="41">
        <v>405.34661668196645</v>
      </c>
      <c r="H11" s="152">
        <v>1130.8984016851336</v>
      </c>
      <c r="I11" s="41">
        <v>189.74241485023805</v>
      </c>
      <c r="J11" s="428">
        <v>37.875879881751345</v>
      </c>
      <c r="K11" s="394">
        <v>90.254695230493908</v>
      </c>
      <c r="L11" s="428">
        <v>36.061279294793394</v>
      </c>
      <c r="M11" s="394">
        <v>100.60930926481666</v>
      </c>
    </row>
    <row r="12" spans="1:13" x14ac:dyDescent="0.25">
      <c r="A12" s="151" t="s">
        <v>121</v>
      </c>
      <c r="B12" s="159">
        <v>101</v>
      </c>
      <c r="C12" s="152">
        <v>1006.2138507692736</v>
      </c>
      <c r="D12" s="41">
        <v>597.1130593950403</v>
      </c>
      <c r="E12" s="41">
        <v>676.47471722676346</v>
      </c>
      <c r="F12" s="152">
        <v>1234.4793333608566</v>
      </c>
      <c r="G12" s="41">
        <v>456.84673897008258</v>
      </c>
      <c r="H12" s="152">
        <v>1054.8936440150824</v>
      </c>
      <c r="I12" s="41">
        <v>179.94899939448987</v>
      </c>
      <c r="J12" s="428">
        <v>41.514511640329808</v>
      </c>
      <c r="K12" s="394">
        <v>91.23757431243645</v>
      </c>
      <c r="L12" s="428">
        <v>37.007240755203433</v>
      </c>
      <c r="M12" s="394">
        <v>85.452515526780502</v>
      </c>
    </row>
    <row r="13" spans="1:13" x14ac:dyDescent="0.25">
      <c r="A13" s="151" t="s">
        <v>122</v>
      </c>
      <c r="B13" s="159">
        <v>63</v>
      </c>
      <c r="C13" s="152">
        <v>968.92590674742041</v>
      </c>
      <c r="D13" s="41">
        <v>560.86018530402498</v>
      </c>
      <c r="E13" s="41">
        <v>623.89503919427148</v>
      </c>
      <c r="F13" s="152">
        <v>1231.5602829688357</v>
      </c>
      <c r="G13" s="41">
        <v>435.74722489544553</v>
      </c>
      <c r="H13" s="152">
        <v>1161.2079612924786</v>
      </c>
      <c r="I13" s="41">
        <v>167.50754491539996</v>
      </c>
      <c r="J13" s="428">
        <v>45.741626114239949</v>
      </c>
      <c r="K13" s="394">
        <v>88.357617618189153</v>
      </c>
      <c r="L13" s="428">
        <v>35.38172113223888</v>
      </c>
      <c r="M13" s="394">
        <v>94.287545429220572</v>
      </c>
    </row>
    <row r="14" spans="1:13" x14ac:dyDescent="0.25">
      <c r="A14" s="153" t="s">
        <v>124</v>
      </c>
      <c r="B14" s="160">
        <v>7</v>
      </c>
      <c r="C14" s="154">
        <v>1078.4130688202251</v>
      </c>
      <c r="D14" s="43">
        <v>651.7845505617978</v>
      </c>
      <c r="E14" s="43">
        <v>736.73468853271652</v>
      </c>
      <c r="F14" s="154">
        <v>1321.2051891936546</v>
      </c>
      <c r="G14" s="43">
        <v>524.60142638797106</v>
      </c>
      <c r="H14" s="154">
        <v>1219.9152314937212</v>
      </c>
      <c r="I14" s="43">
        <v>178.12245538664905</v>
      </c>
      <c r="J14" s="429">
        <v>55.606942363601711</v>
      </c>
      <c r="K14" s="399">
        <v>91.605219154262414</v>
      </c>
      <c r="L14" s="429">
        <v>39.706279590692553</v>
      </c>
      <c r="M14" s="399">
        <v>92.33351802366505</v>
      </c>
    </row>
    <row r="15" spans="1:13" ht="39.65" customHeight="1" x14ac:dyDescent="0.25">
      <c r="A15" s="439" t="s">
        <v>369</v>
      </c>
      <c r="B15" s="451">
        <f>SUM(B16:B24)</f>
        <v>844</v>
      </c>
      <c r="C15" s="456">
        <v>928.39105211822584</v>
      </c>
      <c r="D15" s="457">
        <v>574.00279177865491</v>
      </c>
      <c r="E15" s="457">
        <v>644.10189975758635</v>
      </c>
      <c r="F15" s="456">
        <v>1146.7857734237361</v>
      </c>
      <c r="G15" s="457">
        <v>366.03460978189514</v>
      </c>
      <c r="H15" s="456">
        <v>936.8476616242948</v>
      </c>
      <c r="I15" s="457">
        <v>134.88239995345435</v>
      </c>
      <c r="J15" s="458">
        <v>55.23163829347196</v>
      </c>
      <c r="K15" s="459">
        <v>89.322465845268482</v>
      </c>
      <c r="L15" s="458">
        <v>31.918307522170991</v>
      </c>
      <c r="M15" s="459">
        <v>81.693345290405034</v>
      </c>
    </row>
    <row r="16" spans="1:13" x14ac:dyDescent="0.25">
      <c r="A16" s="151" t="s">
        <v>401</v>
      </c>
      <c r="B16" s="159">
        <v>6</v>
      </c>
      <c r="C16" s="152">
        <v>2202.3782421874998</v>
      </c>
      <c r="D16" s="41">
        <v>454.294921875</v>
      </c>
      <c r="E16" s="41">
        <v>984.18902343750005</v>
      </c>
      <c r="F16" s="152">
        <v>2496.0845507812501</v>
      </c>
      <c r="G16" s="41">
        <v>745.76427734375</v>
      </c>
      <c r="H16" s="152">
        <v>475.06044921875002</v>
      </c>
      <c r="I16" s="41">
        <v>468.02773437500002</v>
      </c>
      <c r="J16" s="428">
        <v>57.42690745017245</v>
      </c>
      <c r="K16" s="394">
        <v>91.072312167911036</v>
      </c>
      <c r="L16" s="428">
        <v>29.877364415012824</v>
      </c>
      <c r="M16" s="394">
        <v>19.032225854290903</v>
      </c>
    </row>
    <row r="17" spans="1:13" x14ac:dyDescent="0.25">
      <c r="A17" s="151" t="s">
        <v>402</v>
      </c>
      <c r="B17" s="159">
        <v>24</v>
      </c>
      <c r="C17" s="152">
        <v>685.82374335472048</v>
      </c>
      <c r="D17" s="41">
        <v>261.76791934005502</v>
      </c>
      <c r="E17" s="41">
        <v>287.73278643446383</v>
      </c>
      <c r="F17" s="152">
        <v>886.64472593950495</v>
      </c>
      <c r="G17" s="41">
        <v>482.82466361136574</v>
      </c>
      <c r="H17" s="152">
        <v>833.35842713107252</v>
      </c>
      <c r="I17" s="41">
        <v>177.88304307974335</v>
      </c>
      <c r="J17" s="428">
        <v>39.500118802453734</v>
      </c>
      <c r="K17" s="394">
        <v>85.807563528235846</v>
      </c>
      <c r="L17" s="428">
        <v>54.455256935043053</v>
      </c>
      <c r="M17" s="394">
        <v>93.990118336070935</v>
      </c>
    </row>
    <row r="18" spans="1:13" x14ac:dyDescent="0.25">
      <c r="A18" s="151" t="s">
        <v>119</v>
      </c>
      <c r="B18" s="159">
        <v>89</v>
      </c>
      <c r="C18" s="152">
        <v>617.26585699497218</v>
      </c>
      <c r="D18" s="41">
        <v>291.3291277235532</v>
      </c>
      <c r="E18" s="41">
        <v>335.48522010253373</v>
      </c>
      <c r="F18" s="152">
        <v>793.98401631667184</v>
      </c>
      <c r="G18" s="41">
        <v>368.57083530513671</v>
      </c>
      <c r="H18" s="152">
        <v>620.16093734595313</v>
      </c>
      <c r="I18" s="41">
        <v>155.98205215419503</v>
      </c>
      <c r="J18" s="428">
        <v>42.227429962416672</v>
      </c>
      <c r="K18" s="394">
        <v>87.472127040489298</v>
      </c>
      <c r="L18" s="428">
        <v>46.42043513860061</v>
      </c>
      <c r="M18" s="394">
        <v>78.107483853756648</v>
      </c>
    </row>
    <row r="19" spans="1:13" x14ac:dyDescent="0.25">
      <c r="A19" s="151" t="s">
        <v>120</v>
      </c>
      <c r="B19" s="159">
        <v>306</v>
      </c>
      <c r="C19" s="152">
        <v>646.86321995688525</v>
      </c>
      <c r="D19" s="41">
        <v>373.87747056727818</v>
      </c>
      <c r="E19" s="41">
        <v>404.26795125309224</v>
      </c>
      <c r="F19" s="152">
        <v>833.00254052345872</v>
      </c>
      <c r="G19" s="41">
        <v>312.00056321216721</v>
      </c>
      <c r="H19" s="152">
        <v>592.79412579431607</v>
      </c>
      <c r="I19" s="41">
        <v>157.60211649903079</v>
      </c>
      <c r="J19" s="428">
        <v>48.315980318423364</v>
      </c>
      <c r="K19" s="394">
        <v>86.172140857898768</v>
      </c>
      <c r="L19" s="428">
        <v>37.454935373439092</v>
      </c>
      <c r="M19" s="394">
        <v>71.16354356156036</v>
      </c>
    </row>
    <row r="20" spans="1:13" x14ac:dyDescent="0.25">
      <c r="A20" s="151" t="s">
        <v>121</v>
      </c>
      <c r="B20" s="159">
        <v>163</v>
      </c>
      <c r="C20" s="152">
        <v>754.8662412213223</v>
      </c>
      <c r="D20" s="41">
        <v>457.04451158164954</v>
      </c>
      <c r="E20" s="41">
        <v>518.73746864666839</v>
      </c>
      <c r="F20" s="152">
        <v>960.92941388777876</v>
      </c>
      <c r="G20" s="41">
        <v>383.00313291908572</v>
      </c>
      <c r="H20" s="152">
        <v>769.62242970682507</v>
      </c>
      <c r="I20" s="41">
        <v>153.92359484202203</v>
      </c>
      <c r="J20" s="428">
        <v>51.657964638054565</v>
      </c>
      <c r="K20" s="394">
        <v>86.105881474685958</v>
      </c>
      <c r="L20" s="428">
        <v>39.857571990591012</v>
      </c>
      <c r="M20" s="394">
        <v>80.091463387830558</v>
      </c>
    </row>
    <row r="21" spans="1:13" x14ac:dyDescent="0.25">
      <c r="A21" s="151" t="s">
        <v>122</v>
      </c>
      <c r="B21" s="159">
        <v>187</v>
      </c>
      <c r="C21" s="152">
        <v>938.55082896179647</v>
      </c>
      <c r="D21" s="41">
        <v>567.37216525518716</v>
      </c>
      <c r="E21" s="41">
        <v>632.21527561715914</v>
      </c>
      <c r="F21" s="152">
        <v>1164.5479722016719</v>
      </c>
      <c r="G21" s="41">
        <v>372.74160667682241</v>
      </c>
      <c r="H21" s="152">
        <v>899.17246853537119</v>
      </c>
      <c r="I21" s="41">
        <v>136.39643250982627</v>
      </c>
      <c r="J21" s="428">
        <v>55.079902506468535</v>
      </c>
      <c r="K21" s="394">
        <v>88.898357581770284</v>
      </c>
      <c r="L21" s="428">
        <v>32.007406785666745</v>
      </c>
      <c r="M21" s="394">
        <v>77.212144969469406</v>
      </c>
    </row>
    <row r="22" spans="1:13" x14ac:dyDescent="0.25">
      <c r="A22" s="151" t="s">
        <v>123</v>
      </c>
      <c r="B22" s="159">
        <v>47</v>
      </c>
      <c r="C22" s="152">
        <v>1019.6246321721786</v>
      </c>
      <c r="D22" s="41">
        <v>661.30635426406354</v>
      </c>
      <c r="E22" s="41">
        <v>769.67383685162622</v>
      </c>
      <c r="F22" s="152">
        <v>1264.145552120131</v>
      </c>
      <c r="G22" s="41">
        <v>361.08280281040265</v>
      </c>
      <c r="H22" s="152">
        <v>968.86534484315996</v>
      </c>
      <c r="I22" s="41">
        <v>110.89482460616031</v>
      </c>
      <c r="J22" s="428">
        <v>57.777365663957816</v>
      </c>
      <c r="K22" s="394">
        <v>88.201220001601783</v>
      </c>
      <c r="L22" s="428">
        <v>28.563388306419419</v>
      </c>
      <c r="M22" s="394">
        <v>76.641913838026881</v>
      </c>
    </row>
    <row r="23" spans="1:13" x14ac:dyDescent="0.25">
      <c r="A23" s="118" t="s">
        <v>125</v>
      </c>
      <c r="B23" s="159">
        <v>19</v>
      </c>
      <c r="C23" s="152">
        <v>1076.9484139701024</v>
      </c>
      <c r="D23" s="41">
        <v>704.30448303404546</v>
      </c>
      <c r="E23" s="41">
        <v>780.22637281176549</v>
      </c>
      <c r="F23" s="152">
        <v>1309.5203918110396</v>
      </c>
      <c r="G23" s="41">
        <v>386.39637093319158</v>
      </c>
      <c r="H23" s="152">
        <v>1184.9338803902567</v>
      </c>
      <c r="I23" s="41">
        <v>133.92148934416147</v>
      </c>
      <c r="J23" s="428">
        <v>55.870987101919312</v>
      </c>
      <c r="K23" s="394">
        <v>90.829810801807454</v>
      </c>
      <c r="L23" s="428">
        <v>29.506708971428342</v>
      </c>
      <c r="M23" s="394">
        <v>90.486096115809062</v>
      </c>
    </row>
    <row r="24" spans="1:13" x14ac:dyDescent="0.25">
      <c r="A24" s="153" t="s">
        <v>161</v>
      </c>
      <c r="B24" s="160">
        <v>3</v>
      </c>
      <c r="C24" s="152">
        <v>1167.2069861722191</v>
      </c>
      <c r="D24" s="41">
        <v>674.60486641467844</v>
      </c>
      <c r="E24" s="41">
        <v>735.57220706370595</v>
      </c>
      <c r="F24" s="152">
        <v>1307.4181661830669</v>
      </c>
      <c r="G24" s="41">
        <v>344.32053515924338</v>
      </c>
      <c r="H24" s="152">
        <v>1492.7023852061682</v>
      </c>
      <c r="I24" s="41">
        <v>110.62149677552672</v>
      </c>
      <c r="J24" s="428">
        <v>61.784761688018953</v>
      </c>
      <c r="K24" s="394">
        <v>101.27728812642573</v>
      </c>
      <c r="L24" s="428">
        <v>26.33591486375531</v>
      </c>
      <c r="M24" s="394">
        <v>114.17176415438897</v>
      </c>
    </row>
    <row r="25" spans="1:13" ht="39" x14ac:dyDescent="0.25">
      <c r="A25" s="438" t="s">
        <v>370</v>
      </c>
      <c r="B25" s="451">
        <f>SUM(B26:B33)</f>
        <v>4756</v>
      </c>
      <c r="C25" s="452">
        <v>775.0077294979759</v>
      </c>
      <c r="D25" s="453">
        <v>377.73654092318975</v>
      </c>
      <c r="E25" s="453">
        <v>516.45099545763924</v>
      </c>
      <c r="F25" s="452">
        <v>966.82027881067165</v>
      </c>
      <c r="G25" s="453">
        <v>360.56506718971872</v>
      </c>
      <c r="H25" s="452">
        <v>802.51754998072511</v>
      </c>
      <c r="I25" s="453">
        <v>162.43854975092421</v>
      </c>
      <c r="J25" s="454">
        <v>49.949014517520105</v>
      </c>
      <c r="K25" s="455">
        <v>89.626458835246225</v>
      </c>
      <c r="L25" s="454">
        <v>37.2939081949404</v>
      </c>
      <c r="M25" s="455">
        <v>83.005866505814026</v>
      </c>
    </row>
    <row r="26" spans="1:13" x14ac:dyDescent="0.25">
      <c r="A26" s="151" t="s">
        <v>401</v>
      </c>
      <c r="B26" s="159">
        <v>869</v>
      </c>
      <c r="C26" s="152">
        <v>805.44853215302021</v>
      </c>
      <c r="D26" s="41">
        <v>265.10304710717674</v>
      </c>
      <c r="E26" s="41">
        <v>305.14171760986392</v>
      </c>
      <c r="F26" s="152">
        <v>1100.0792488144164</v>
      </c>
      <c r="G26" s="41">
        <v>616.82813126778353</v>
      </c>
      <c r="H26" s="152">
        <v>677.71065064811921</v>
      </c>
      <c r="I26" s="41">
        <v>290.64503597850137</v>
      </c>
      <c r="J26" s="428">
        <v>27.093006679994403</v>
      </c>
      <c r="K26" s="394">
        <v>84.705897703807764</v>
      </c>
      <c r="L26" s="428">
        <v>56.07124504280533</v>
      </c>
      <c r="M26" s="394">
        <v>61.605620811273852</v>
      </c>
    </row>
    <row r="27" spans="1:13" x14ac:dyDescent="0.25">
      <c r="A27" s="151" t="s">
        <v>402</v>
      </c>
      <c r="B27" s="159">
        <v>998</v>
      </c>
      <c r="C27" s="152">
        <v>672.85084610219121</v>
      </c>
      <c r="D27" s="41">
        <v>242.04927390472702</v>
      </c>
      <c r="E27" s="41">
        <v>295.94162088191598</v>
      </c>
      <c r="F27" s="152">
        <v>914.71219105467912</v>
      </c>
      <c r="G27" s="41">
        <v>484.29456173819193</v>
      </c>
      <c r="H27" s="152">
        <v>633.95797412652837</v>
      </c>
      <c r="I27" s="41">
        <v>238.49176398469768</v>
      </c>
      <c r="J27" s="428">
        <v>33.179197038970798</v>
      </c>
      <c r="K27" s="394">
        <v>84.713222000960087</v>
      </c>
      <c r="L27" s="428">
        <v>52.945021010356484</v>
      </c>
      <c r="M27" s="394">
        <v>69.306824630331406</v>
      </c>
    </row>
    <row r="28" spans="1:13" x14ac:dyDescent="0.25">
      <c r="A28" s="151" t="s">
        <v>119</v>
      </c>
      <c r="B28" s="159">
        <v>1334</v>
      </c>
      <c r="C28" s="152">
        <v>621.51489374405332</v>
      </c>
      <c r="D28" s="41">
        <v>293.85007077951843</v>
      </c>
      <c r="E28" s="41">
        <v>326.89131559383566</v>
      </c>
      <c r="F28" s="152">
        <v>817.65135006875721</v>
      </c>
      <c r="G28" s="41">
        <v>379.86401958329662</v>
      </c>
      <c r="H28" s="152">
        <v>687.60535149012492</v>
      </c>
      <c r="I28" s="41">
        <v>188.81010142175347</v>
      </c>
      <c r="J28" s="428">
        <v>37.944225934185617</v>
      </c>
      <c r="K28" s="394">
        <v>86.949978807083255</v>
      </c>
      <c r="L28" s="428">
        <v>46.457945620875378</v>
      </c>
      <c r="M28" s="394">
        <v>84.095177172067707</v>
      </c>
    </row>
    <row r="29" spans="1:13" x14ac:dyDescent="0.25">
      <c r="A29" s="151" t="s">
        <v>120</v>
      </c>
      <c r="B29" s="159">
        <v>1207</v>
      </c>
      <c r="C29" s="152">
        <v>585.98332009631281</v>
      </c>
      <c r="D29" s="41">
        <v>293.42437194197356</v>
      </c>
      <c r="E29" s="41">
        <v>369.85180278988332</v>
      </c>
      <c r="F29" s="152">
        <v>756.36126120231586</v>
      </c>
      <c r="G29" s="41">
        <v>344.92806021531055</v>
      </c>
      <c r="H29" s="152">
        <v>677.56617652279454</v>
      </c>
      <c r="I29" s="41">
        <v>156.07637799932346</v>
      </c>
      <c r="J29" s="428">
        <v>43.486726523512928</v>
      </c>
      <c r="K29" s="394">
        <v>88.009568817594982</v>
      </c>
      <c r="L29" s="428">
        <v>45.603612705787064</v>
      </c>
      <c r="M29" s="394">
        <v>89.582347917413401</v>
      </c>
    </row>
    <row r="30" spans="1:13" x14ac:dyDescent="0.25">
      <c r="A30" s="151" t="s">
        <v>121</v>
      </c>
      <c r="B30" s="159">
        <v>165</v>
      </c>
      <c r="C30" s="152">
        <v>647.71590498776527</v>
      </c>
      <c r="D30" s="41">
        <v>346.490375208258</v>
      </c>
      <c r="E30" s="41">
        <v>478.9037271248971</v>
      </c>
      <c r="F30" s="152">
        <v>836.01122436845935</v>
      </c>
      <c r="G30" s="41">
        <v>354.42940554127108</v>
      </c>
      <c r="H30" s="152">
        <v>761.77130445489092</v>
      </c>
      <c r="I30" s="41">
        <v>123.74696503484091</v>
      </c>
      <c r="J30" s="428">
        <v>47.953948521229414</v>
      </c>
      <c r="K30" s="394">
        <v>87.872729675585674</v>
      </c>
      <c r="L30" s="428">
        <v>42.395292695862373</v>
      </c>
      <c r="M30" s="394">
        <v>91.11974603335608</v>
      </c>
    </row>
    <row r="31" spans="1:13" x14ac:dyDescent="0.25">
      <c r="A31" s="151" t="s">
        <v>122</v>
      </c>
      <c r="B31" s="159">
        <v>144</v>
      </c>
      <c r="C31" s="152">
        <v>838.75564728755353</v>
      </c>
      <c r="D31" s="41">
        <v>435.53659774266475</v>
      </c>
      <c r="E31" s="41">
        <v>622.44791249808065</v>
      </c>
      <c r="F31" s="152">
        <v>1045.8906112923014</v>
      </c>
      <c r="G31" s="41">
        <v>363.04975770736672</v>
      </c>
      <c r="H31" s="152">
        <v>884.60945802624371</v>
      </c>
      <c r="I31" s="41">
        <v>128.61780019383409</v>
      </c>
      <c r="J31" s="428">
        <v>53.354609798222477</v>
      </c>
      <c r="K31" s="394">
        <v>89.338433496465058</v>
      </c>
      <c r="L31" s="428">
        <v>34.712019955775567</v>
      </c>
      <c r="M31" s="394">
        <v>84.579539052675983</v>
      </c>
    </row>
    <row r="32" spans="1:13" x14ac:dyDescent="0.25">
      <c r="A32" s="118" t="s">
        <v>123</v>
      </c>
      <c r="B32" s="159">
        <v>29</v>
      </c>
      <c r="C32" s="152">
        <v>1006.9389298677667</v>
      </c>
      <c r="D32" s="41">
        <v>499.78107473123066</v>
      </c>
      <c r="E32" s="41">
        <v>759.2552687446223</v>
      </c>
      <c r="F32" s="152">
        <v>1191.5888003787991</v>
      </c>
      <c r="G32" s="41">
        <v>354.62357806921239</v>
      </c>
      <c r="H32" s="152">
        <v>1064.3135559643554</v>
      </c>
      <c r="I32" s="41">
        <v>149.713722319477</v>
      </c>
      <c r="J32" s="428">
        <v>56.23533171100307</v>
      </c>
      <c r="K32" s="394">
        <v>93.592165985389371</v>
      </c>
      <c r="L32" s="428">
        <v>29.760566560920985</v>
      </c>
      <c r="M32" s="394">
        <v>89.318861978730936</v>
      </c>
    </row>
    <row r="33" spans="1:13" x14ac:dyDescent="0.25">
      <c r="A33" s="155" t="s">
        <v>162</v>
      </c>
      <c r="B33" s="160">
        <v>10</v>
      </c>
      <c r="C33" s="154">
        <v>1223.5760247457315</v>
      </c>
      <c r="D33" s="43">
        <v>562.40470356406922</v>
      </c>
      <c r="E33" s="43">
        <v>830.65763660059599</v>
      </c>
      <c r="F33" s="154">
        <v>1411.9379284502393</v>
      </c>
      <c r="G33" s="43">
        <v>301.90382354833429</v>
      </c>
      <c r="H33" s="154">
        <v>990.16892092652188</v>
      </c>
      <c r="I33" s="43">
        <v>200.41394047568716</v>
      </c>
      <c r="J33" s="429">
        <v>61.79693857013168</v>
      </c>
      <c r="K33" s="399">
        <v>93.5203389372776</v>
      </c>
      <c r="L33" s="429">
        <v>21.382230582877515</v>
      </c>
      <c r="M33" s="399">
        <v>70.1283605302213</v>
      </c>
    </row>
    <row r="34" spans="1:13" ht="39" x14ac:dyDescent="0.25">
      <c r="A34" s="439" t="s">
        <v>371</v>
      </c>
      <c r="B34" s="451">
        <f>SUM(B35:B43)</f>
        <v>27956</v>
      </c>
      <c r="C34" s="456">
        <v>990.23251320308816</v>
      </c>
      <c r="D34" s="457">
        <v>527.00200378481236</v>
      </c>
      <c r="E34" s="457">
        <v>674.22574584566541</v>
      </c>
      <c r="F34" s="456">
        <v>1173.810809968744</v>
      </c>
      <c r="G34" s="457">
        <v>319.71984284640649</v>
      </c>
      <c r="H34" s="456">
        <v>907.56524310082682</v>
      </c>
      <c r="I34" s="457">
        <v>164.07792037101675</v>
      </c>
      <c r="J34" s="458">
        <v>54.558488914514328</v>
      </c>
      <c r="K34" s="459">
        <v>91.843086500924301</v>
      </c>
      <c r="L34" s="458">
        <v>27.237766097495726</v>
      </c>
      <c r="M34" s="459">
        <v>77.317846742695551</v>
      </c>
    </row>
    <row r="35" spans="1:13" x14ac:dyDescent="0.25">
      <c r="A35" s="151" t="s">
        <v>401</v>
      </c>
      <c r="B35" s="159">
        <v>2148</v>
      </c>
      <c r="C35" s="152">
        <v>631.0780100639879</v>
      </c>
      <c r="D35" s="41">
        <v>243.0303060261345</v>
      </c>
      <c r="E35" s="41">
        <v>242.29199784255579</v>
      </c>
      <c r="F35" s="152">
        <v>844.6056311750707</v>
      </c>
      <c r="G35" s="41">
        <v>359.11307803574499</v>
      </c>
      <c r="H35" s="152">
        <v>434.86471518056345</v>
      </c>
      <c r="I35" s="41">
        <v>164.00634711564393</v>
      </c>
      <c r="J35" s="428">
        <v>21.335312984043249</v>
      </c>
      <c r="K35" s="394">
        <v>85.03334835861736</v>
      </c>
      <c r="L35" s="428">
        <v>42.518432837835022</v>
      </c>
      <c r="M35" s="394">
        <v>51.487309476678625</v>
      </c>
    </row>
    <row r="36" spans="1:13" x14ac:dyDescent="0.25">
      <c r="A36" s="151" t="s">
        <v>402</v>
      </c>
      <c r="B36" s="159">
        <v>4172</v>
      </c>
      <c r="C36" s="152">
        <v>520.08521339122274</v>
      </c>
      <c r="D36" s="41">
        <v>240.39045407289271</v>
      </c>
      <c r="E36" s="41">
        <v>241.51891335873333</v>
      </c>
      <c r="F36" s="152">
        <v>694.14700747238555</v>
      </c>
      <c r="G36" s="41">
        <v>298.38697954693168</v>
      </c>
      <c r="H36" s="152">
        <v>429.9228615984407</v>
      </c>
      <c r="I36" s="41">
        <v>151.89746866324066</v>
      </c>
      <c r="J36" s="428">
        <v>27.50416173115574</v>
      </c>
      <c r="K36" s="394">
        <v>84.290244785081427</v>
      </c>
      <c r="L36" s="428">
        <v>42.98613641416614</v>
      </c>
      <c r="M36" s="394">
        <v>61.93541958265142</v>
      </c>
    </row>
    <row r="37" spans="1:13" x14ac:dyDescent="0.25">
      <c r="A37" s="151" t="s">
        <v>119</v>
      </c>
      <c r="B37" s="159">
        <v>7860</v>
      </c>
      <c r="C37" s="152">
        <v>488.57675825862043</v>
      </c>
      <c r="D37" s="41">
        <v>260.40103610502752</v>
      </c>
      <c r="E37" s="41">
        <v>273.74543860579621</v>
      </c>
      <c r="F37" s="152">
        <v>637.28857420605516</v>
      </c>
      <c r="G37" s="41">
        <v>265.09412547156376</v>
      </c>
      <c r="H37" s="152">
        <v>430.42325478954012</v>
      </c>
      <c r="I37" s="41">
        <v>135.32595692534596</v>
      </c>
      <c r="J37" s="428">
        <v>35.091529370818009</v>
      </c>
      <c r="K37" s="394">
        <v>86.495174174708595</v>
      </c>
      <c r="L37" s="428">
        <v>41.597187867650462</v>
      </c>
      <c r="M37" s="394">
        <v>67.539772751420912</v>
      </c>
    </row>
    <row r="38" spans="1:13" x14ac:dyDescent="0.25">
      <c r="A38" s="151" t="s">
        <v>120</v>
      </c>
      <c r="B38" s="159">
        <v>9355</v>
      </c>
      <c r="C38" s="152">
        <v>556.10359352364264</v>
      </c>
      <c r="D38" s="41">
        <v>310.33370699079217</v>
      </c>
      <c r="E38" s="41">
        <v>375.66563495727706</v>
      </c>
      <c r="F38" s="152">
        <v>706.32544853029469</v>
      </c>
      <c r="G38" s="41">
        <v>286.66916043201502</v>
      </c>
      <c r="H38" s="152">
        <v>526.35203186077877</v>
      </c>
      <c r="I38" s="41">
        <v>136.44500861714235</v>
      </c>
      <c r="J38" s="428">
        <v>44.837735631277575</v>
      </c>
      <c r="K38" s="394">
        <v>87.700190457128897</v>
      </c>
      <c r="L38" s="428">
        <v>40.585987808949739</v>
      </c>
      <c r="M38" s="394">
        <v>74.519760396004358</v>
      </c>
    </row>
    <row r="39" spans="1:13" x14ac:dyDescent="0.25">
      <c r="A39" s="151" t="s">
        <v>121</v>
      </c>
      <c r="B39" s="159">
        <v>1838</v>
      </c>
      <c r="C39" s="152">
        <v>654.92241012187594</v>
      </c>
      <c r="D39" s="41">
        <v>369.20660413592856</v>
      </c>
      <c r="E39" s="41">
        <v>482.35506615098183</v>
      </c>
      <c r="F39" s="152">
        <v>819.93258203200821</v>
      </c>
      <c r="G39" s="41">
        <v>317.24904451559536</v>
      </c>
      <c r="H39" s="152">
        <v>629.26960623458626</v>
      </c>
      <c r="I39" s="41">
        <v>138.41891001509541</v>
      </c>
      <c r="J39" s="428">
        <v>51.056095493228824</v>
      </c>
      <c r="K39" s="394">
        <v>87.909038477952976</v>
      </c>
      <c r="L39" s="428">
        <v>38.692089016559017</v>
      </c>
      <c r="M39" s="394">
        <v>76.746505752349904</v>
      </c>
    </row>
    <row r="40" spans="1:13" x14ac:dyDescent="0.25">
      <c r="A40" s="151" t="s">
        <v>122</v>
      </c>
      <c r="B40" s="159">
        <v>1733</v>
      </c>
      <c r="C40" s="152">
        <v>842.72545557597971</v>
      </c>
      <c r="D40" s="41">
        <v>461.1972207745257</v>
      </c>
      <c r="E40" s="41">
        <v>627.65179488919387</v>
      </c>
      <c r="F40" s="152">
        <v>1023.2936089812517</v>
      </c>
      <c r="G40" s="41">
        <v>325.15613038355986</v>
      </c>
      <c r="H40" s="152">
        <v>731.44897456953368</v>
      </c>
      <c r="I40" s="41">
        <v>146.3852694065647</v>
      </c>
      <c r="J40" s="428">
        <v>55.705049077715415</v>
      </c>
      <c r="K40" s="394">
        <v>89.431672919871318</v>
      </c>
      <c r="L40" s="428">
        <v>31.775448173400761</v>
      </c>
      <c r="M40" s="394">
        <v>71.479873239678852</v>
      </c>
    </row>
    <row r="41" spans="1:13" x14ac:dyDescent="0.25">
      <c r="A41" s="118" t="s">
        <v>123</v>
      </c>
      <c r="B41" s="159">
        <v>438</v>
      </c>
      <c r="C41" s="152">
        <v>1061.4888469577709</v>
      </c>
      <c r="D41" s="41">
        <v>551.04823404577667</v>
      </c>
      <c r="E41" s="41">
        <v>775.05769811628909</v>
      </c>
      <c r="F41" s="152">
        <v>1248.8978155321977</v>
      </c>
      <c r="G41" s="41">
        <v>339.0200674693441</v>
      </c>
      <c r="H41" s="152">
        <v>799.07595123594092</v>
      </c>
      <c r="I41" s="41">
        <v>177.49912516121708</v>
      </c>
      <c r="J41" s="428">
        <v>59.698974790170489</v>
      </c>
      <c r="K41" s="394">
        <v>91.642344538885411</v>
      </c>
      <c r="L41" s="428">
        <v>27.14554091239852</v>
      </c>
      <c r="M41" s="394">
        <v>63.98249250643677</v>
      </c>
    </row>
    <row r="42" spans="1:13" x14ac:dyDescent="0.25">
      <c r="A42" s="118" t="s">
        <v>125</v>
      </c>
      <c r="B42" s="159">
        <v>295</v>
      </c>
      <c r="C42" s="152">
        <v>1212.1858234879353</v>
      </c>
      <c r="D42" s="41">
        <v>640.03307204370776</v>
      </c>
      <c r="E42" s="41">
        <v>865.14738181766768</v>
      </c>
      <c r="F42" s="152">
        <v>1408.0344173996043</v>
      </c>
      <c r="G42" s="41">
        <v>347.21049881731483</v>
      </c>
      <c r="H42" s="152">
        <v>1012.5127911439132</v>
      </c>
      <c r="I42" s="41">
        <v>199.39987189385084</v>
      </c>
      <c r="J42" s="428">
        <v>61.803729744785684</v>
      </c>
      <c r="K42" s="394">
        <v>93.306306166981955</v>
      </c>
      <c r="L42" s="428">
        <v>24.659233789082549</v>
      </c>
      <c r="M42" s="394">
        <v>71.909662053137097</v>
      </c>
    </row>
    <row r="43" spans="1:13" x14ac:dyDescent="0.25">
      <c r="A43" s="153" t="s">
        <v>161</v>
      </c>
      <c r="B43" s="160">
        <v>117</v>
      </c>
      <c r="C43" s="154">
        <v>1418.9440975532118</v>
      </c>
      <c r="D43" s="43">
        <v>742.33183950807756</v>
      </c>
      <c r="E43" s="43">
        <v>894.31666786574726</v>
      </c>
      <c r="F43" s="154">
        <v>1628.7511356308553</v>
      </c>
      <c r="G43" s="43">
        <v>323.9031166760081</v>
      </c>
      <c r="H43" s="154">
        <v>1441.256885323761</v>
      </c>
      <c r="I43" s="43">
        <v>180.56522959138181</v>
      </c>
      <c r="J43" s="429">
        <v>53.607455788957502</v>
      </c>
      <c r="K43" s="399">
        <v>94.453095776663503</v>
      </c>
      <c r="L43" s="429">
        <v>19.886593451279619</v>
      </c>
      <c r="M43" s="399">
        <v>88.488465413442469</v>
      </c>
    </row>
    <row r="44" spans="1:13" x14ac:dyDescent="0.25">
      <c r="A44" s="59" t="str">
        <f>+'4.7a_2019'!A16</f>
        <v>Source : DGCL - Donnée DGFIP, comptes de gestion, budgets principaux - opérations réelles ; INSEE (population totale en 2019 - année de référence 2016).</v>
      </c>
      <c r="B44" s="156"/>
      <c r="C44" s="147"/>
      <c r="D44" s="147"/>
      <c r="E44" s="147"/>
      <c r="F44" s="147"/>
      <c r="G44" s="147"/>
      <c r="H44" s="147"/>
      <c r="I44" s="147"/>
      <c r="J44" s="147"/>
      <c r="K44" s="147"/>
      <c r="L44" s="147"/>
      <c r="M44" s="147"/>
    </row>
    <row r="45" spans="1:13" x14ac:dyDescent="0.25">
      <c r="A45" s="156" t="s">
        <v>15</v>
      </c>
      <c r="B45" s="156"/>
      <c r="C45" s="147"/>
      <c r="D45" s="147"/>
      <c r="E45" s="147"/>
      <c r="F45" s="147"/>
      <c r="G45" s="147"/>
      <c r="H45" s="147"/>
      <c r="I45" s="147"/>
      <c r="J45" s="147"/>
      <c r="K45" s="147"/>
      <c r="L45" s="147"/>
      <c r="M45" s="147"/>
    </row>
    <row r="46" spans="1:13" x14ac:dyDescent="0.25">
      <c r="A46" s="156" t="s">
        <v>157</v>
      </c>
      <c r="B46" s="156"/>
      <c r="C46" s="147"/>
      <c r="D46" s="147"/>
      <c r="E46" s="147"/>
      <c r="F46" s="147"/>
      <c r="G46" s="147"/>
      <c r="H46" s="147"/>
      <c r="I46" s="147"/>
      <c r="J46" s="147"/>
      <c r="K46" s="147"/>
      <c r="L46" s="147"/>
      <c r="M46" s="147"/>
    </row>
  </sheetData>
  <mergeCells count="1">
    <mergeCell ref="A5:A6"/>
  </mergeCells>
  <pageMargins left="0.7" right="0.7" top="0.75" bottom="0.75" header="0.3" footer="0.3"/>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workbookViewId="0">
      <pane xSplit="1" ySplit="6" topLeftCell="B7" activePane="bottomRight" state="frozen"/>
      <selection activeCell="B1" sqref="B1:K58"/>
      <selection pane="topRight" activeCell="B1" sqref="B1:K58"/>
      <selection pane="bottomLeft" activeCell="B1" sqref="B1:K58"/>
      <selection pane="bottomRight" activeCell="B7" sqref="B7"/>
    </sheetView>
  </sheetViews>
  <sheetFormatPr baseColWidth="10" defaultRowHeight="12.5" x14ac:dyDescent="0.25"/>
  <cols>
    <col min="1" max="1" width="22.54296875" customWidth="1"/>
    <col min="2" max="12" width="8.54296875" customWidth="1"/>
    <col min="15" max="15" width="35.81640625" customWidth="1"/>
  </cols>
  <sheetData>
    <row r="1" spans="1:12" ht="18" x14ac:dyDescent="0.4">
      <c r="A1" s="66" t="s">
        <v>104</v>
      </c>
      <c r="B1" s="67"/>
      <c r="C1" s="67"/>
      <c r="D1" s="67"/>
      <c r="E1" s="67"/>
      <c r="F1" s="67"/>
      <c r="G1" s="67"/>
      <c r="H1" s="67"/>
      <c r="I1" s="67"/>
      <c r="J1" s="67"/>
      <c r="K1" s="67"/>
      <c r="L1" s="67"/>
    </row>
    <row r="2" spans="1:12" ht="17.5" x14ac:dyDescent="0.35">
      <c r="A2" s="22"/>
      <c r="B2" s="22"/>
      <c r="C2" s="22"/>
      <c r="D2" s="22"/>
      <c r="E2" s="22"/>
      <c r="F2" s="22"/>
      <c r="G2" s="22"/>
      <c r="H2" s="22"/>
      <c r="I2" s="22"/>
      <c r="J2" s="22"/>
      <c r="K2" s="22"/>
    </row>
    <row r="3" spans="1:12" ht="17.5" x14ac:dyDescent="0.35">
      <c r="A3" s="25" t="s">
        <v>292</v>
      </c>
      <c r="B3" s="71"/>
      <c r="C3" s="71"/>
      <c r="D3" s="71"/>
      <c r="E3" s="71"/>
      <c r="F3" s="71"/>
      <c r="G3" s="71"/>
      <c r="H3" s="71"/>
      <c r="I3" s="71"/>
      <c r="J3" s="71"/>
      <c r="K3" s="71"/>
    </row>
    <row r="4" spans="1:12" ht="13" x14ac:dyDescent="0.3">
      <c r="A4" s="26"/>
      <c r="B4" s="71"/>
      <c r="C4" s="71"/>
      <c r="D4" s="71"/>
      <c r="E4" s="71"/>
      <c r="F4" s="71"/>
      <c r="G4" s="71"/>
      <c r="H4" s="71"/>
      <c r="I4" s="71"/>
      <c r="J4" s="71"/>
      <c r="K4" s="71"/>
    </row>
    <row r="5" spans="1:12" ht="13" x14ac:dyDescent="0.25">
      <c r="A5" s="61"/>
      <c r="B5" s="75" t="s">
        <v>3</v>
      </c>
      <c r="C5" s="76" t="s">
        <v>4</v>
      </c>
      <c r="D5" s="76" t="s">
        <v>28</v>
      </c>
      <c r="E5" s="75" t="s">
        <v>5</v>
      </c>
      <c r="F5" s="76" t="s">
        <v>6</v>
      </c>
      <c r="G5" s="75" t="s">
        <v>7</v>
      </c>
      <c r="H5" s="76" t="s">
        <v>8</v>
      </c>
      <c r="I5" s="75" t="s">
        <v>9</v>
      </c>
      <c r="J5" s="76" t="s">
        <v>10</v>
      </c>
      <c r="K5" s="75" t="s">
        <v>11</v>
      </c>
      <c r="L5" s="76" t="s">
        <v>12</v>
      </c>
    </row>
    <row r="6" spans="1:12" ht="13" x14ac:dyDescent="0.25">
      <c r="A6" s="55"/>
      <c r="B6" s="77" t="s">
        <v>107</v>
      </c>
      <c r="C6" s="78" t="s">
        <v>107</v>
      </c>
      <c r="D6" s="78" t="s">
        <v>107</v>
      </c>
      <c r="E6" s="77" t="s">
        <v>107</v>
      </c>
      <c r="F6" s="78" t="s">
        <v>107</v>
      </c>
      <c r="G6" s="77" t="s">
        <v>107</v>
      </c>
      <c r="H6" s="78" t="s">
        <v>107</v>
      </c>
      <c r="I6" s="77" t="s">
        <v>70</v>
      </c>
      <c r="J6" s="78" t="s">
        <v>70</v>
      </c>
      <c r="K6" s="77" t="s">
        <v>70</v>
      </c>
      <c r="L6" s="78" t="s">
        <v>70</v>
      </c>
    </row>
    <row r="7" spans="1:12" x14ac:dyDescent="0.25">
      <c r="A7" s="69" t="s">
        <v>77</v>
      </c>
      <c r="B7" s="41">
        <v>369.11534950125127</v>
      </c>
      <c r="C7" s="32">
        <v>349.59987749178828</v>
      </c>
      <c r="D7" s="32">
        <v>189.2348000703181</v>
      </c>
      <c r="E7" s="41">
        <v>453.65634172689687</v>
      </c>
      <c r="F7" s="32">
        <v>101.74131743950245</v>
      </c>
      <c r="G7" s="41">
        <v>386.33250491459052</v>
      </c>
      <c r="H7" s="32">
        <v>93.527751352783824</v>
      </c>
      <c r="I7" s="394">
        <v>39.705227625551402</v>
      </c>
      <c r="J7" s="395">
        <v>88.715780984351184</v>
      </c>
      <c r="K7" s="394">
        <v>22.426958047629626</v>
      </c>
      <c r="L7" s="395">
        <v>85.159727613190597</v>
      </c>
    </row>
    <row r="8" spans="1:12" x14ac:dyDescent="0.25">
      <c r="A8" s="69" t="s">
        <v>98</v>
      </c>
      <c r="B8" s="41">
        <v>376.18398818763802</v>
      </c>
      <c r="C8" s="32">
        <v>192.85852603427264</v>
      </c>
      <c r="D8" s="32">
        <v>126.94258845682941</v>
      </c>
      <c r="E8" s="41">
        <v>437.70874566663571</v>
      </c>
      <c r="F8" s="32">
        <v>92.808032323236048</v>
      </c>
      <c r="G8" s="41">
        <v>225.95390077413253</v>
      </c>
      <c r="H8" s="32">
        <v>57.062198027956477</v>
      </c>
      <c r="I8" s="394">
        <v>24.704362123590496</v>
      </c>
      <c r="J8" s="395">
        <v>90.217802273195375</v>
      </c>
      <c r="K8" s="394">
        <v>21.203147810512281</v>
      </c>
      <c r="L8" s="395">
        <v>51.621975345729496</v>
      </c>
    </row>
    <row r="9" spans="1:12" ht="13" x14ac:dyDescent="0.25">
      <c r="A9" s="27" t="s">
        <v>30</v>
      </c>
      <c r="B9" s="42">
        <v>369.34571156100731</v>
      </c>
      <c r="C9" s="33">
        <v>344.49178494771456</v>
      </c>
      <c r="D9" s="33">
        <v>187.20473985495133</v>
      </c>
      <c r="E9" s="42">
        <v>453.1366205698838</v>
      </c>
      <c r="F9" s="33">
        <v>101.45018783858886</v>
      </c>
      <c r="G9" s="42">
        <v>381.10587681408663</v>
      </c>
      <c r="H9" s="33">
        <v>92.339364119153529</v>
      </c>
      <c r="I9" s="397">
        <v>39.207897831796267</v>
      </c>
      <c r="J9" s="398">
        <v>88.763064234427659</v>
      </c>
      <c r="K9" s="397">
        <v>22.388432811058355</v>
      </c>
      <c r="L9" s="398">
        <v>84.103967658758577</v>
      </c>
    </row>
    <row r="10" spans="1:12" ht="41.15" customHeight="1" x14ac:dyDescent="0.25">
      <c r="A10" s="440" t="s">
        <v>372</v>
      </c>
      <c r="B10" s="108"/>
      <c r="C10" s="109"/>
      <c r="D10" s="109"/>
      <c r="E10" s="108"/>
      <c r="F10" s="109"/>
      <c r="G10" s="108"/>
      <c r="H10" s="109"/>
      <c r="I10" s="430"/>
      <c r="J10" s="431"/>
      <c r="K10" s="430"/>
      <c r="L10" s="431"/>
    </row>
    <row r="11" spans="1:12" ht="28.5" customHeight="1" x14ac:dyDescent="0.25">
      <c r="A11" s="441" t="s">
        <v>102</v>
      </c>
      <c r="B11" s="442">
        <v>407.64294578315361</v>
      </c>
      <c r="C11" s="443">
        <v>392.19313617176255</v>
      </c>
      <c r="D11" s="443">
        <v>202.55726087293667</v>
      </c>
      <c r="E11" s="442">
        <v>523.33259434803824</v>
      </c>
      <c r="F11" s="443">
        <v>133.04695039152557</v>
      </c>
      <c r="G11" s="442">
        <v>590.86555656584858</v>
      </c>
      <c r="H11" s="443">
        <v>145.30394022131554</v>
      </c>
      <c r="I11" s="444">
        <v>39.218819056501509</v>
      </c>
      <c r="J11" s="445">
        <v>87.06093809109089</v>
      </c>
      <c r="K11" s="444">
        <v>25.42302005042777</v>
      </c>
      <c r="L11" s="445">
        <v>112.90440590690555</v>
      </c>
    </row>
    <row r="12" spans="1:12" ht="26.5" customHeight="1" x14ac:dyDescent="0.25">
      <c r="A12" s="446" t="s">
        <v>152</v>
      </c>
      <c r="B12" s="442">
        <v>393.4784944525075</v>
      </c>
      <c r="C12" s="443">
        <v>348.86164685939497</v>
      </c>
      <c r="D12" s="443">
        <v>185.76477543474107</v>
      </c>
      <c r="E12" s="442">
        <v>467.1109817161439</v>
      </c>
      <c r="F12" s="443">
        <v>93.733300785454531</v>
      </c>
      <c r="G12" s="442">
        <v>368.87874876130127</v>
      </c>
      <c r="H12" s="443">
        <v>88.758523298535152</v>
      </c>
      <c r="I12" s="444">
        <v>38.623749962503844</v>
      </c>
      <c r="J12" s="445">
        <v>91.206968983426691</v>
      </c>
      <c r="K12" s="444">
        <v>20.066601825776555</v>
      </c>
      <c r="L12" s="445">
        <v>78.970258289808982</v>
      </c>
    </row>
    <row r="13" spans="1:12" ht="26.5" customHeight="1" x14ac:dyDescent="0.25">
      <c r="A13" s="69" t="s">
        <v>26</v>
      </c>
      <c r="B13" s="442">
        <v>308.77971961145056</v>
      </c>
      <c r="C13" s="443">
        <v>305.34594498075359</v>
      </c>
      <c r="D13" s="443">
        <v>171.52031344076352</v>
      </c>
      <c r="E13" s="442">
        <v>373.69998034897242</v>
      </c>
      <c r="F13" s="443">
        <v>80.459144174275636</v>
      </c>
      <c r="G13" s="442">
        <v>198.42160958229417</v>
      </c>
      <c r="H13" s="443">
        <v>48.922920251632746</v>
      </c>
      <c r="I13" s="444">
        <v>40.56497285639243</v>
      </c>
      <c r="J13" s="445">
        <v>87.684335420652332</v>
      </c>
      <c r="K13" s="444">
        <v>21.530411668510244</v>
      </c>
      <c r="L13" s="445">
        <v>53.096499870565161</v>
      </c>
    </row>
    <row r="14" spans="1:12" ht="26.5" customHeight="1" x14ac:dyDescent="0.25">
      <c r="A14" s="72" t="s">
        <v>27</v>
      </c>
      <c r="B14" s="447">
        <v>295.0627931262332</v>
      </c>
      <c r="C14" s="448">
        <v>216.37797314390593</v>
      </c>
      <c r="D14" s="448">
        <v>191.12319756221143</v>
      </c>
      <c r="E14" s="447">
        <v>352.245093477468</v>
      </c>
      <c r="F14" s="448">
        <v>71.3349555133682</v>
      </c>
      <c r="G14" s="447">
        <v>153.91113969626548</v>
      </c>
      <c r="H14" s="448">
        <v>20.372937690765774</v>
      </c>
      <c r="I14" s="449">
        <v>35.800641389866065</v>
      </c>
      <c r="J14" s="450">
        <v>88.717644656736866</v>
      </c>
      <c r="K14" s="449">
        <v>20.251511471495135</v>
      </c>
      <c r="L14" s="450">
        <v>43.69433174407316</v>
      </c>
    </row>
    <row r="15" spans="1:12" x14ac:dyDescent="0.25">
      <c r="A15" s="59" t="str">
        <f>+'4.7a'!A16</f>
        <v>Source : DGCL - Donnée DGFIP, comptes de gestion, budgets principaux - opérations réelles ; INSEE (population totale en 2020 - année de référence 2017).</v>
      </c>
      <c r="B15" s="71"/>
      <c r="C15" s="71"/>
      <c r="D15" s="71"/>
      <c r="E15" s="71"/>
      <c r="F15" s="71"/>
      <c r="G15" s="71"/>
      <c r="H15" s="71"/>
      <c r="I15" s="71"/>
      <c r="J15" s="71"/>
      <c r="K15" s="71"/>
      <c r="L15" s="29"/>
    </row>
    <row r="16" spans="1:12" x14ac:dyDescent="0.25">
      <c r="A16" s="46" t="s">
        <v>15</v>
      </c>
      <c r="B16" s="71"/>
      <c r="C16" s="71"/>
      <c r="D16" s="71"/>
      <c r="E16" s="71"/>
      <c r="F16" s="71"/>
      <c r="G16" s="71"/>
      <c r="H16" s="71"/>
      <c r="I16" s="71"/>
      <c r="J16" s="71"/>
      <c r="K16" s="71"/>
      <c r="L16" s="71"/>
    </row>
    <row r="17" spans="1:15" x14ac:dyDescent="0.25">
      <c r="A17" s="74" t="s">
        <v>155</v>
      </c>
      <c r="B17" s="71"/>
      <c r="C17" s="71"/>
      <c r="D17" s="71"/>
      <c r="E17" s="71"/>
      <c r="F17" s="71"/>
      <c r="G17" s="71"/>
      <c r="H17" s="71"/>
      <c r="I17" s="71"/>
      <c r="J17" s="71"/>
      <c r="K17" s="71"/>
      <c r="L17" s="71"/>
    </row>
    <row r="18" spans="1:15" ht="13" x14ac:dyDescent="0.3">
      <c r="A18" s="52"/>
      <c r="B18" s="71"/>
      <c r="C18" s="71"/>
      <c r="D18" s="71"/>
      <c r="E18" s="71"/>
      <c r="F18" s="71"/>
      <c r="G18" s="71"/>
      <c r="H18" s="71"/>
      <c r="I18" s="71"/>
      <c r="J18" s="71"/>
      <c r="K18" s="71"/>
      <c r="L18" s="71"/>
    </row>
    <row r="19" spans="1:15" ht="17.25" customHeight="1" x14ac:dyDescent="0.25">
      <c r="A19" s="708" t="s">
        <v>372</v>
      </c>
      <c r="B19" s="75" t="s">
        <v>3</v>
      </c>
      <c r="C19" s="76" t="s">
        <v>4</v>
      </c>
      <c r="D19" s="76" t="s">
        <v>28</v>
      </c>
      <c r="E19" s="75" t="s">
        <v>5</v>
      </c>
      <c r="F19" s="76" t="s">
        <v>6</v>
      </c>
      <c r="G19" s="75" t="s">
        <v>7</v>
      </c>
      <c r="H19" s="76" t="s">
        <v>8</v>
      </c>
      <c r="I19" s="75" t="s">
        <v>9</v>
      </c>
      <c r="J19" s="76" t="s">
        <v>10</v>
      </c>
      <c r="K19" s="75" t="s">
        <v>11</v>
      </c>
      <c r="L19" s="76" t="s">
        <v>12</v>
      </c>
    </row>
    <row r="20" spans="1:15" ht="26.5" customHeight="1" x14ac:dyDescent="0.25">
      <c r="A20" s="709"/>
      <c r="B20" s="77" t="s">
        <v>107</v>
      </c>
      <c r="C20" s="78" t="s">
        <v>107</v>
      </c>
      <c r="D20" s="78" t="s">
        <v>107</v>
      </c>
      <c r="E20" s="77" t="s">
        <v>107</v>
      </c>
      <c r="F20" s="78" t="s">
        <v>107</v>
      </c>
      <c r="G20" s="77" t="s">
        <v>107</v>
      </c>
      <c r="H20" s="78" t="s">
        <v>107</v>
      </c>
      <c r="I20" s="77" t="s">
        <v>70</v>
      </c>
      <c r="J20" s="78" t="s">
        <v>70</v>
      </c>
      <c r="K20" s="77" t="s">
        <v>70</v>
      </c>
      <c r="L20" s="78" t="s">
        <v>70</v>
      </c>
    </row>
    <row r="21" spans="1:15" x14ac:dyDescent="0.25">
      <c r="A21" s="69" t="s">
        <v>169</v>
      </c>
      <c r="B21" s="41">
        <v>355.07994934737917</v>
      </c>
      <c r="C21" s="32">
        <v>304.98588439199085</v>
      </c>
      <c r="D21" s="32">
        <v>209.32900350884927</v>
      </c>
      <c r="E21" s="41">
        <v>424.07770683572886</v>
      </c>
      <c r="F21" s="32">
        <v>95.402090799140012</v>
      </c>
      <c r="G21" s="41">
        <v>233.8779422007137</v>
      </c>
      <c r="H21" s="32">
        <v>43.182832954557966</v>
      </c>
      <c r="I21" s="231">
        <v>39.199629379514498</v>
      </c>
      <c r="J21" s="232">
        <v>89.810185813876259</v>
      </c>
      <c r="K21" s="231">
        <v>22.496370184366953</v>
      </c>
      <c r="L21" s="232">
        <v>55.149784681161954</v>
      </c>
      <c r="O21" s="69" t="s">
        <v>172</v>
      </c>
    </row>
    <row r="22" spans="1:15" x14ac:dyDescent="0.25">
      <c r="A22" s="69" t="s">
        <v>170</v>
      </c>
      <c r="B22" s="41">
        <v>313.80297230585751</v>
      </c>
      <c r="C22" s="32">
        <v>294.93993621889149</v>
      </c>
      <c r="D22" s="32">
        <v>177.93531937579107</v>
      </c>
      <c r="E22" s="41">
        <v>376.82914702817629</v>
      </c>
      <c r="F22" s="32">
        <v>84.758102032712316</v>
      </c>
      <c r="G22" s="41">
        <v>204.36381837856476</v>
      </c>
      <c r="H22" s="32">
        <v>43.853317080421739</v>
      </c>
      <c r="I22" s="231">
        <v>40.088856923192537</v>
      </c>
      <c r="J22" s="232">
        <v>88.312005991771954</v>
      </c>
      <c r="K22" s="231">
        <v>22.49244855424487</v>
      </c>
      <c r="L22" s="232">
        <v>54.232487054215063</v>
      </c>
      <c r="O22" s="69" t="s">
        <v>173</v>
      </c>
    </row>
    <row r="23" spans="1:15" x14ac:dyDescent="0.25">
      <c r="A23" s="69" t="s">
        <v>171</v>
      </c>
      <c r="B23" s="41">
        <v>308.23281692721753</v>
      </c>
      <c r="C23" s="32">
        <v>298.60528645450893</v>
      </c>
      <c r="D23" s="32">
        <v>166.17709415446436</v>
      </c>
      <c r="E23" s="41">
        <v>367.44184240355878</v>
      </c>
      <c r="F23" s="32">
        <v>70.789496343534864</v>
      </c>
      <c r="G23" s="41">
        <v>185.82990150482365</v>
      </c>
      <c r="H23" s="32">
        <v>52.1209202335667</v>
      </c>
      <c r="I23" s="231">
        <v>42.584990868069887</v>
      </c>
      <c r="J23" s="232">
        <v>88.647039177344482</v>
      </c>
      <c r="K23" s="231">
        <v>19.265496787322132</v>
      </c>
      <c r="L23" s="232">
        <v>50.57396302207956</v>
      </c>
      <c r="O23" s="69" t="s">
        <v>174</v>
      </c>
    </row>
    <row r="24" spans="1:15" x14ac:dyDescent="0.25">
      <c r="A24" s="69" t="s">
        <v>126</v>
      </c>
      <c r="B24" s="41">
        <v>367.06697710799597</v>
      </c>
      <c r="C24" s="32">
        <v>321.10941824486525</v>
      </c>
      <c r="D24" s="32">
        <v>184.38710381832763</v>
      </c>
      <c r="E24" s="41">
        <v>437.43345945003415</v>
      </c>
      <c r="F24" s="32">
        <v>88.712648891170204</v>
      </c>
      <c r="G24" s="41">
        <v>263.50005456796617</v>
      </c>
      <c r="H24" s="32">
        <v>73.974556691642704</v>
      </c>
      <c r="I24" s="231">
        <v>40.33174483760574</v>
      </c>
      <c r="J24" s="232">
        <v>89.302019424472803</v>
      </c>
      <c r="K24" s="231">
        <v>20.280261368827325</v>
      </c>
      <c r="L24" s="232">
        <v>60.237745621757696</v>
      </c>
      <c r="O24" s="69" t="s">
        <v>94</v>
      </c>
    </row>
    <row r="25" spans="1:15" x14ac:dyDescent="0.25">
      <c r="A25" s="69" t="s">
        <v>127</v>
      </c>
      <c r="B25" s="41">
        <v>427.92342022066043</v>
      </c>
      <c r="C25" s="32">
        <v>365.66849128795877</v>
      </c>
      <c r="D25" s="32">
        <v>223.87254502389706</v>
      </c>
      <c r="E25" s="41">
        <v>519.70813902660552</v>
      </c>
      <c r="F25" s="32">
        <v>115.28488738429601</v>
      </c>
      <c r="G25" s="41">
        <v>473.01669072667784</v>
      </c>
      <c r="H25" s="32">
        <v>96.484608979304184</v>
      </c>
      <c r="I25" s="231">
        <v>38.915596830336973</v>
      </c>
      <c r="J25" s="232">
        <v>90.262689158295146</v>
      </c>
      <c r="K25" s="231">
        <v>22.182621115039765</v>
      </c>
      <c r="L25" s="232">
        <v>91.015832773491084</v>
      </c>
      <c r="O25" s="69" t="s">
        <v>101</v>
      </c>
    </row>
    <row r="26" spans="1:15" ht="16.5" x14ac:dyDescent="0.25">
      <c r="A26" s="72" t="s">
        <v>163</v>
      </c>
      <c r="B26" s="43">
        <v>372.90072244932179</v>
      </c>
      <c r="C26" s="34">
        <v>388.33816337549734</v>
      </c>
      <c r="D26" s="34">
        <v>165.3393781847341</v>
      </c>
      <c r="E26" s="43">
        <v>479.74539360210798</v>
      </c>
      <c r="F26" s="34">
        <v>117.87362988176146</v>
      </c>
      <c r="G26" s="43">
        <v>555.70072666163242</v>
      </c>
      <c r="H26" s="34">
        <v>147.45321023309245</v>
      </c>
      <c r="I26" s="233">
        <v>37.391938946307832</v>
      </c>
      <c r="J26" s="234">
        <v>87.091199923639252</v>
      </c>
      <c r="K26" s="233">
        <v>24.570038910998626</v>
      </c>
      <c r="L26" s="234">
        <v>115.83242571423631</v>
      </c>
      <c r="O26" s="72" t="s">
        <v>164</v>
      </c>
    </row>
    <row r="27" spans="1:15" x14ac:dyDescent="0.25">
      <c r="A27" s="59" t="str">
        <f>+A15</f>
        <v>Source : DGCL - Donnée DGFIP, comptes de gestion, budgets principaux - opérations réelles ; INSEE (population totale en 2020 - année de référence 2017).</v>
      </c>
      <c r="B27" s="71"/>
      <c r="C27" s="71"/>
      <c r="D27" s="71"/>
      <c r="E27" s="71"/>
      <c r="F27" s="71"/>
      <c r="G27" s="71"/>
      <c r="H27" s="71"/>
      <c r="I27" s="71"/>
      <c r="J27" s="71"/>
      <c r="K27" s="71"/>
      <c r="L27" s="29"/>
    </row>
    <row r="28" spans="1:15" x14ac:dyDescent="0.25">
      <c r="A28" s="46" t="s">
        <v>15</v>
      </c>
      <c r="B28" s="71"/>
      <c r="C28" s="71"/>
      <c r="D28" s="71"/>
      <c r="E28" s="71"/>
      <c r="F28" s="71"/>
      <c r="G28" s="71"/>
      <c r="H28" s="71"/>
      <c r="I28" s="71"/>
      <c r="J28" s="71"/>
      <c r="K28" s="71"/>
      <c r="L28" s="71"/>
    </row>
    <row r="29" spans="1:15" x14ac:dyDescent="0.25">
      <c r="A29" s="74" t="s">
        <v>155</v>
      </c>
    </row>
    <row r="30" spans="1:15" x14ac:dyDescent="0.25">
      <c r="A30" s="74"/>
    </row>
    <row r="31" spans="1:15" ht="15.5" x14ac:dyDescent="0.35">
      <c r="A31" s="25" t="s">
        <v>293</v>
      </c>
      <c r="B31" s="71"/>
      <c r="C31" s="71"/>
      <c r="D31" s="71"/>
      <c r="E31" s="71"/>
      <c r="F31" s="71"/>
      <c r="G31" s="71"/>
      <c r="H31" s="71"/>
      <c r="I31" s="71"/>
      <c r="J31" s="71"/>
      <c r="K31" s="71"/>
      <c r="L31" s="71"/>
    </row>
    <row r="32" spans="1:15" ht="13" x14ac:dyDescent="0.3">
      <c r="A32" s="26" t="s">
        <v>96</v>
      </c>
      <c r="B32" s="71"/>
      <c r="C32" s="71"/>
      <c r="D32" s="71"/>
      <c r="E32" s="71"/>
      <c r="F32" s="26" t="s">
        <v>99</v>
      </c>
      <c r="G32" s="71"/>
      <c r="H32" s="71"/>
      <c r="I32" s="71"/>
      <c r="J32" s="71"/>
      <c r="K32" s="71"/>
      <c r="L32" s="71"/>
    </row>
    <row r="33" spans="1:12" ht="13" x14ac:dyDescent="0.3">
      <c r="A33" s="26"/>
      <c r="B33" s="71"/>
      <c r="C33" s="71"/>
      <c r="D33" s="71"/>
      <c r="E33" s="71"/>
      <c r="F33" s="71"/>
      <c r="G33" s="71"/>
      <c r="H33" s="71"/>
      <c r="I33" s="71"/>
      <c r="J33" s="71"/>
      <c r="K33" s="71"/>
      <c r="L33" s="71"/>
    </row>
    <row r="34" spans="1:12" ht="13" x14ac:dyDescent="0.3">
      <c r="A34" s="26"/>
      <c r="B34" s="71"/>
      <c r="C34" s="71"/>
      <c r="D34" s="71"/>
      <c r="E34" s="71"/>
      <c r="F34" s="71"/>
      <c r="G34" s="71"/>
      <c r="H34" s="71"/>
      <c r="I34" s="71"/>
      <c r="J34" s="71"/>
      <c r="K34" s="71"/>
      <c r="L34" s="71"/>
    </row>
    <row r="35" spans="1:12" ht="13" x14ac:dyDescent="0.3">
      <c r="A35" s="26"/>
      <c r="B35" s="71"/>
      <c r="C35" s="71"/>
      <c r="D35" s="71"/>
      <c r="E35" s="71"/>
      <c r="F35" s="71"/>
      <c r="G35" s="71"/>
      <c r="H35" s="71"/>
      <c r="I35" s="71"/>
      <c r="J35" s="71"/>
      <c r="K35" s="71"/>
      <c r="L35" s="71"/>
    </row>
    <row r="36" spans="1:12" ht="13" x14ac:dyDescent="0.3">
      <c r="A36" s="26"/>
      <c r="B36" s="71"/>
      <c r="C36" s="71"/>
      <c r="D36" s="71"/>
      <c r="E36" s="71"/>
      <c r="F36" s="71"/>
      <c r="G36" s="71"/>
      <c r="H36" s="71"/>
      <c r="I36" s="71"/>
      <c r="J36" s="71"/>
      <c r="K36" s="71"/>
      <c r="L36" s="71"/>
    </row>
    <row r="37" spans="1:12" ht="13" x14ac:dyDescent="0.3">
      <c r="A37" s="26"/>
      <c r="B37" s="71"/>
      <c r="C37" s="71"/>
      <c r="D37" s="71"/>
      <c r="E37" s="71"/>
      <c r="F37" s="71"/>
      <c r="G37" s="71"/>
      <c r="H37" s="71"/>
      <c r="I37" s="71"/>
      <c r="J37" s="71"/>
      <c r="K37" s="71"/>
      <c r="L37" s="71"/>
    </row>
    <row r="38" spans="1:12" ht="13" x14ac:dyDescent="0.3">
      <c r="A38" s="26"/>
      <c r="B38" s="71"/>
      <c r="C38" s="71"/>
      <c r="D38" s="71"/>
      <c r="E38" s="71"/>
      <c r="F38" s="71"/>
      <c r="G38" s="71"/>
      <c r="H38" s="71"/>
      <c r="I38" s="71"/>
      <c r="J38" s="71"/>
      <c r="K38" s="71"/>
      <c r="L38" s="71"/>
    </row>
    <row r="39" spans="1:12" ht="13" x14ac:dyDescent="0.3">
      <c r="A39" s="26"/>
      <c r="B39" s="71"/>
      <c r="C39" s="71"/>
      <c r="D39" s="71"/>
      <c r="E39" s="71"/>
      <c r="F39" s="71"/>
      <c r="G39" s="71"/>
      <c r="H39" s="71"/>
      <c r="I39" s="71"/>
      <c r="J39" s="71"/>
      <c r="K39" s="71"/>
      <c r="L39" s="71"/>
    </row>
    <row r="40" spans="1:12" ht="13" x14ac:dyDescent="0.3">
      <c r="A40" s="26"/>
      <c r="B40" s="71"/>
      <c r="C40" s="71"/>
      <c r="D40" s="71"/>
      <c r="E40" s="71"/>
      <c r="F40" s="71"/>
      <c r="G40" s="71"/>
      <c r="H40" s="71"/>
      <c r="I40" s="71"/>
      <c r="J40" s="71"/>
      <c r="K40" s="71"/>
      <c r="L40" s="71"/>
    </row>
    <row r="41" spans="1:12" ht="13" x14ac:dyDescent="0.3">
      <c r="A41" s="26"/>
      <c r="B41" s="71"/>
      <c r="C41" s="71"/>
      <c r="D41" s="71"/>
      <c r="E41" s="71"/>
      <c r="F41" s="71"/>
      <c r="G41" s="71"/>
      <c r="H41" s="71"/>
      <c r="I41" s="71"/>
      <c r="J41" s="71"/>
      <c r="K41" s="71"/>
      <c r="L41" s="71"/>
    </row>
    <row r="42" spans="1:12" ht="13" x14ac:dyDescent="0.3">
      <c r="A42" s="26"/>
      <c r="B42" s="71"/>
      <c r="C42" s="71"/>
      <c r="D42" s="71"/>
      <c r="E42" s="71"/>
      <c r="F42" s="71"/>
      <c r="G42" s="71"/>
      <c r="H42" s="71"/>
      <c r="I42" s="71"/>
      <c r="J42" s="71"/>
      <c r="K42" s="71"/>
      <c r="L42" s="71"/>
    </row>
    <row r="43" spans="1:12" ht="13" x14ac:dyDescent="0.3">
      <c r="A43" s="26"/>
      <c r="B43" s="71"/>
      <c r="C43" s="71"/>
      <c r="D43" s="71"/>
      <c r="E43" s="71"/>
      <c r="F43" s="71"/>
      <c r="G43" s="71"/>
      <c r="H43" s="71"/>
      <c r="I43" s="71"/>
      <c r="J43" s="71"/>
      <c r="K43" s="71"/>
      <c r="L43" s="71"/>
    </row>
    <row r="44" spans="1:12" ht="13" x14ac:dyDescent="0.3">
      <c r="A44" s="26"/>
      <c r="B44" s="71"/>
      <c r="C44" s="71"/>
      <c r="D44" s="71"/>
      <c r="E44" s="71"/>
      <c r="F44" s="71"/>
      <c r="G44" s="71"/>
      <c r="H44" s="71"/>
      <c r="I44" s="71"/>
      <c r="J44" s="71"/>
      <c r="K44" s="71"/>
      <c r="L44" s="71"/>
    </row>
    <row r="45" spans="1:12" ht="13" x14ac:dyDescent="0.3">
      <c r="A45" s="26"/>
      <c r="B45" s="71"/>
      <c r="C45" s="71"/>
      <c r="D45" s="71"/>
      <c r="E45" s="71"/>
      <c r="F45" s="71"/>
      <c r="G45" s="71"/>
      <c r="H45" s="71"/>
      <c r="I45" s="71"/>
      <c r="J45" s="71"/>
      <c r="K45" s="71"/>
      <c r="L45" s="71"/>
    </row>
    <row r="46" spans="1:12" ht="13" x14ac:dyDescent="0.3">
      <c r="A46" s="26"/>
      <c r="B46" s="71"/>
      <c r="C46" s="71"/>
      <c r="D46" s="71"/>
      <c r="E46" s="71"/>
      <c r="F46" s="71"/>
      <c r="G46" s="71"/>
      <c r="H46" s="71"/>
      <c r="I46" s="71"/>
      <c r="J46" s="71"/>
      <c r="K46" s="71"/>
      <c r="L46" s="71"/>
    </row>
    <row r="47" spans="1:12" x14ac:dyDescent="0.25">
      <c r="B47" s="71"/>
      <c r="C47" s="71"/>
      <c r="D47" s="71"/>
      <c r="E47" s="71"/>
      <c r="F47" s="71"/>
      <c r="G47" s="71"/>
      <c r="H47" s="71"/>
      <c r="I47" s="71"/>
      <c r="J47" s="71"/>
      <c r="K47" s="71"/>
      <c r="L47" s="29"/>
    </row>
    <row r="51" spans="1:1" x14ac:dyDescent="0.25">
      <c r="A51" s="59" t="str">
        <f>+A15</f>
        <v>Source : DGCL - Donnée DGFIP, comptes de gestion, budgets principaux - opérations réelles ; INSEE (population totale en 2020 - année de référence 2017).</v>
      </c>
    </row>
    <row r="52" spans="1:1" x14ac:dyDescent="0.25">
      <c r="A52" s="47" t="s">
        <v>15</v>
      </c>
    </row>
    <row r="53" spans="1:1" x14ac:dyDescent="0.25">
      <c r="A53" s="74" t="s">
        <v>155</v>
      </c>
    </row>
  </sheetData>
  <mergeCells count="1">
    <mergeCell ref="A19:A20"/>
  </mergeCells>
  <pageMargins left="0.70866141732283472" right="0.70866141732283472" top="0.74803149606299213" bottom="0.74803149606299213" header="0.31496062992125984" footer="0.31496062992125984"/>
  <pageSetup paperSize="9" scale="7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workbookViewId="0">
      <pane xSplit="1" ySplit="6" topLeftCell="B7" activePane="bottomRight" state="frozen"/>
      <selection activeCell="B1" sqref="B1:K58"/>
      <selection pane="topRight" activeCell="B1" sqref="B1:K58"/>
      <selection pane="bottomLeft" activeCell="B1" sqref="B1:K58"/>
      <selection pane="bottomRight" activeCell="B7" sqref="B7"/>
    </sheetView>
  </sheetViews>
  <sheetFormatPr baseColWidth="10" defaultRowHeight="12.5" x14ac:dyDescent="0.25"/>
  <cols>
    <col min="1" max="1" width="35.453125" customWidth="1"/>
    <col min="2" max="3" width="9.1796875" customWidth="1"/>
    <col min="4" max="4" width="9.7265625" customWidth="1"/>
    <col min="5" max="12" width="9.1796875" customWidth="1"/>
    <col min="15" max="15" width="35.81640625" customWidth="1"/>
  </cols>
  <sheetData>
    <row r="1" spans="1:12" ht="18" x14ac:dyDescent="0.4">
      <c r="A1" s="66" t="s">
        <v>347</v>
      </c>
      <c r="B1" s="67"/>
      <c r="C1" s="67"/>
      <c r="D1" s="67"/>
      <c r="E1" s="67"/>
      <c r="F1" s="67"/>
      <c r="G1" s="67"/>
      <c r="H1" s="67"/>
      <c r="I1" s="67"/>
      <c r="J1" s="67"/>
      <c r="K1" s="67"/>
      <c r="L1" s="403" t="s">
        <v>340</v>
      </c>
    </row>
    <row r="2" spans="1:12" ht="17.5" x14ac:dyDescent="0.35">
      <c r="A2" s="22"/>
      <c r="B2" s="22"/>
      <c r="C2" s="22"/>
      <c r="D2" s="22"/>
      <c r="E2" s="22"/>
      <c r="F2" s="22"/>
      <c r="G2" s="22"/>
      <c r="H2" s="22"/>
      <c r="I2" s="22"/>
      <c r="J2" s="22"/>
      <c r="K2" s="22"/>
    </row>
    <row r="3" spans="1:12" ht="17.5" x14ac:dyDescent="0.35">
      <c r="A3" s="25" t="s">
        <v>344</v>
      </c>
      <c r="B3" s="71"/>
      <c r="C3" s="71"/>
      <c r="D3" s="71"/>
      <c r="E3" s="71"/>
      <c r="F3" s="71"/>
      <c r="G3" s="71"/>
      <c r="H3" s="71"/>
      <c r="I3" s="71"/>
      <c r="J3" s="71"/>
      <c r="K3" s="71"/>
    </row>
    <row r="4" spans="1:12" ht="13" x14ac:dyDescent="0.3">
      <c r="A4" s="26"/>
      <c r="B4" s="71"/>
      <c r="C4" s="71"/>
      <c r="D4" s="71"/>
      <c r="E4" s="71"/>
      <c r="F4" s="71"/>
      <c r="G4" s="71"/>
      <c r="H4" s="71"/>
      <c r="I4" s="71"/>
      <c r="J4" s="71"/>
      <c r="K4" s="71"/>
    </row>
    <row r="5" spans="1:12" ht="13" x14ac:dyDescent="0.25">
      <c r="A5" s="61"/>
      <c r="B5" s="75" t="s">
        <v>3</v>
      </c>
      <c r="C5" s="76" t="s">
        <v>4</v>
      </c>
      <c r="D5" s="76" t="s">
        <v>28</v>
      </c>
      <c r="E5" s="75" t="s">
        <v>5</v>
      </c>
      <c r="F5" s="76" t="s">
        <v>6</v>
      </c>
      <c r="G5" s="75" t="s">
        <v>7</v>
      </c>
      <c r="H5" s="76" t="s">
        <v>8</v>
      </c>
      <c r="I5" s="75" t="s">
        <v>9</v>
      </c>
      <c r="J5" s="76" t="s">
        <v>10</v>
      </c>
      <c r="K5" s="75" t="s">
        <v>11</v>
      </c>
      <c r="L5" s="76" t="s">
        <v>12</v>
      </c>
    </row>
    <row r="6" spans="1:12" ht="13" x14ac:dyDescent="0.25">
      <c r="A6" s="55"/>
      <c r="B6" s="77" t="s">
        <v>107</v>
      </c>
      <c r="C6" s="78" t="s">
        <v>107</v>
      </c>
      <c r="D6" s="78" t="s">
        <v>107</v>
      </c>
      <c r="E6" s="77" t="s">
        <v>107</v>
      </c>
      <c r="F6" s="78" t="s">
        <v>107</v>
      </c>
      <c r="G6" s="77" t="s">
        <v>107</v>
      </c>
      <c r="H6" s="78" t="s">
        <v>107</v>
      </c>
      <c r="I6" s="77" t="s">
        <v>70</v>
      </c>
      <c r="J6" s="78" t="s">
        <v>70</v>
      </c>
      <c r="K6" s="77" t="s">
        <v>70</v>
      </c>
      <c r="L6" s="78" t="s">
        <v>70</v>
      </c>
    </row>
    <row r="7" spans="1:12" x14ac:dyDescent="0.25">
      <c r="A7" s="69" t="s">
        <v>77</v>
      </c>
      <c r="B7" s="41">
        <v>360.08837176498895</v>
      </c>
      <c r="C7" s="32">
        <v>342.2266459281883</v>
      </c>
      <c r="D7" s="32">
        <v>181.42793597212938</v>
      </c>
      <c r="E7" s="41">
        <v>445.58538934318602</v>
      </c>
      <c r="F7" s="32">
        <v>120.63060466326051</v>
      </c>
      <c r="G7" s="41">
        <v>370.77987095919332</v>
      </c>
      <c r="H7" s="32">
        <v>94.819133394240396</v>
      </c>
      <c r="I7" s="223">
        <v>39.723384833216954</v>
      </c>
      <c r="J7" s="225">
        <v>88.168611835934641</v>
      </c>
      <c r="K7" s="223">
        <v>27.072387817983827</v>
      </c>
      <c r="L7" s="225">
        <v>83.211855645837133</v>
      </c>
    </row>
    <row r="8" spans="1:12" x14ac:dyDescent="0.25">
      <c r="A8" s="69" t="s">
        <v>98</v>
      </c>
      <c r="B8" s="41">
        <v>369.48612447603256</v>
      </c>
      <c r="C8" s="32">
        <v>188.95724589243494</v>
      </c>
      <c r="D8" s="32">
        <v>122.38826740525924</v>
      </c>
      <c r="E8" s="41">
        <v>422.40359517101359</v>
      </c>
      <c r="F8" s="32">
        <v>75.186347443717935</v>
      </c>
      <c r="G8" s="41">
        <v>199.62646237480516</v>
      </c>
      <c r="H8" s="32">
        <v>55.689432587676528</v>
      </c>
      <c r="I8" s="223">
        <v>23.227561473692436</v>
      </c>
      <c r="J8" s="225">
        <v>94.300067867327314</v>
      </c>
      <c r="K8" s="223">
        <v>17.799646665715077</v>
      </c>
      <c r="L8" s="225">
        <v>47.259650404723644</v>
      </c>
    </row>
    <row r="9" spans="1:12" ht="13" x14ac:dyDescent="0.25">
      <c r="A9" s="27" t="s">
        <v>30</v>
      </c>
      <c r="B9" s="42">
        <v>360.3959481851382</v>
      </c>
      <c r="C9" s="33">
        <v>337.21033460026399</v>
      </c>
      <c r="D9" s="33">
        <v>179.49564317161079</v>
      </c>
      <c r="E9" s="42">
        <v>444.82667888512754</v>
      </c>
      <c r="F9" s="33">
        <v>119.14327227841191</v>
      </c>
      <c r="G9" s="42">
        <v>365.17823891721724</v>
      </c>
      <c r="H9" s="33">
        <v>93.538468360199232</v>
      </c>
      <c r="I9" s="226">
        <v>39.170703276459868</v>
      </c>
      <c r="J9" s="227">
        <v>88.359170817286582</v>
      </c>
      <c r="K9" s="226">
        <v>26.784201113346345</v>
      </c>
      <c r="L9" s="227">
        <v>82.094500229272725</v>
      </c>
    </row>
    <row r="10" spans="1:12" ht="29" x14ac:dyDescent="0.25">
      <c r="A10" s="402" t="s">
        <v>103</v>
      </c>
      <c r="B10" s="108"/>
      <c r="C10" s="109"/>
      <c r="D10" s="109"/>
      <c r="E10" s="108"/>
      <c r="F10" s="109"/>
      <c r="G10" s="108"/>
      <c r="H10" s="109"/>
      <c r="I10" s="228"/>
      <c r="J10" s="229"/>
      <c r="K10" s="228"/>
      <c r="L10" s="229"/>
    </row>
    <row r="11" spans="1:12" ht="16.5" x14ac:dyDescent="0.3">
      <c r="A11" s="110" t="s">
        <v>102</v>
      </c>
      <c r="B11" s="41">
        <v>400.46456402303244</v>
      </c>
      <c r="C11" s="32">
        <v>387.79822644830358</v>
      </c>
      <c r="D11" s="32">
        <v>194.77714624249464</v>
      </c>
      <c r="E11" s="41">
        <v>518.75917579344787</v>
      </c>
      <c r="F11" s="32">
        <v>170.07588279454822</v>
      </c>
      <c r="G11" s="41">
        <v>565.63373177497192</v>
      </c>
      <c r="H11" s="32">
        <v>150.22906820509513</v>
      </c>
      <c r="I11" s="223">
        <v>39.588999913074517</v>
      </c>
      <c r="J11" s="225">
        <v>86.511929463525036</v>
      </c>
      <c r="K11" s="223">
        <v>32.785132433448581</v>
      </c>
      <c r="L11" s="225">
        <v>109.03589915490726</v>
      </c>
    </row>
    <row r="12" spans="1:12" x14ac:dyDescent="0.25">
      <c r="A12" s="73" t="s">
        <v>152</v>
      </c>
      <c r="B12" s="41">
        <v>379.26595651523752</v>
      </c>
      <c r="C12" s="32">
        <v>339.7592564060057</v>
      </c>
      <c r="D12" s="32">
        <v>178.51040213797776</v>
      </c>
      <c r="E12" s="41">
        <v>456.65881427610515</v>
      </c>
      <c r="F12" s="32">
        <v>103.19896295399089</v>
      </c>
      <c r="G12" s="41">
        <v>351.67598133146049</v>
      </c>
      <c r="H12" s="32">
        <v>88.972591381250268</v>
      </c>
      <c r="I12" s="223">
        <v>38.765698643992224</v>
      </c>
      <c r="J12" s="225">
        <v>89.909989049832902</v>
      </c>
      <c r="K12" s="223">
        <v>22.598701640650848</v>
      </c>
      <c r="L12" s="225">
        <v>77.010663177264348</v>
      </c>
    </row>
    <row r="13" spans="1:12" x14ac:dyDescent="0.25">
      <c r="A13" s="69" t="s">
        <v>26</v>
      </c>
      <c r="B13" s="41">
        <v>303.68045298008747</v>
      </c>
      <c r="C13" s="32">
        <v>298.43077045691876</v>
      </c>
      <c r="D13" s="32">
        <v>163.3604727629986</v>
      </c>
      <c r="E13" s="41">
        <v>364.95091130542465</v>
      </c>
      <c r="F13" s="32">
        <v>88.346606658537752</v>
      </c>
      <c r="G13" s="41">
        <v>195.67915055643505</v>
      </c>
      <c r="H13" s="32">
        <v>48.744355107240025</v>
      </c>
      <c r="I13" s="223">
        <v>39.771349932007404</v>
      </c>
      <c r="J13" s="225">
        <v>88.586580508597194</v>
      </c>
      <c r="K13" s="223">
        <v>24.207805466911452</v>
      </c>
      <c r="L13" s="225">
        <v>53.617937233392098</v>
      </c>
    </row>
    <row r="14" spans="1:12" x14ac:dyDescent="0.25">
      <c r="A14" s="72" t="s">
        <v>27</v>
      </c>
      <c r="B14" s="43">
        <v>295.56571225726447</v>
      </c>
      <c r="C14" s="34">
        <v>208.86397851374127</v>
      </c>
      <c r="D14" s="34">
        <v>184.78631132494306</v>
      </c>
      <c r="E14" s="43">
        <v>346.81049087789097</v>
      </c>
      <c r="F14" s="34">
        <v>85.947274132289721</v>
      </c>
      <c r="G14" s="43">
        <v>156.08311944611845</v>
      </c>
      <c r="H14" s="34">
        <v>19.409628167408691</v>
      </c>
      <c r="I14" s="224">
        <v>35.151161883300944</v>
      </c>
      <c r="J14" s="230">
        <v>90.148072049503455</v>
      </c>
      <c r="K14" s="224">
        <v>24.782201344235297</v>
      </c>
      <c r="L14" s="230">
        <v>45.005305073390637</v>
      </c>
    </row>
    <row r="15" spans="1:12" x14ac:dyDescent="0.25">
      <c r="A15" s="59" t="str">
        <f>+'4.7a_2019'!A16</f>
        <v>Source : DGCL - Donnée DGFIP, comptes de gestion, budgets principaux - opérations réelles ; INSEE (population totale en 2019 - année de référence 2016).</v>
      </c>
      <c r="B15" s="71"/>
      <c r="C15" s="71"/>
      <c r="D15" s="71"/>
      <c r="E15" s="71"/>
      <c r="F15" s="71"/>
      <c r="G15" s="71"/>
      <c r="H15" s="71"/>
      <c r="I15" s="71"/>
      <c r="J15" s="71"/>
      <c r="K15" s="71"/>
      <c r="L15" s="29"/>
    </row>
    <row r="16" spans="1:12" x14ac:dyDescent="0.25">
      <c r="A16" s="46" t="s">
        <v>15</v>
      </c>
      <c r="B16" s="71"/>
      <c r="C16" s="71"/>
      <c r="D16" s="71"/>
      <c r="E16" s="71"/>
      <c r="F16" s="71"/>
      <c r="G16" s="71"/>
      <c r="H16" s="71"/>
      <c r="I16" s="71"/>
      <c r="J16" s="71"/>
      <c r="K16" s="71"/>
      <c r="L16" s="71"/>
    </row>
    <row r="17" spans="1:15" x14ac:dyDescent="0.25">
      <c r="A17" s="74" t="s">
        <v>155</v>
      </c>
      <c r="B17" s="71"/>
      <c r="C17" s="71"/>
      <c r="D17" s="71"/>
      <c r="E17" s="71"/>
      <c r="F17" s="71"/>
      <c r="G17" s="71"/>
      <c r="H17" s="71"/>
      <c r="I17" s="71"/>
      <c r="J17" s="71"/>
      <c r="K17" s="71"/>
      <c r="L17" s="71"/>
    </row>
    <row r="18" spans="1:15" ht="13" x14ac:dyDescent="0.3">
      <c r="A18" s="52"/>
      <c r="B18" s="71"/>
      <c r="C18" s="71"/>
      <c r="D18" s="71"/>
      <c r="E18" s="71"/>
      <c r="F18" s="71"/>
      <c r="G18" s="71"/>
      <c r="H18" s="71"/>
      <c r="I18" s="71"/>
      <c r="J18" s="71"/>
      <c r="K18" s="71"/>
      <c r="L18" s="71"/>
    </row>
    <row r="19" spans="1:15" ht="17.25" customHeight="1" x14ac:dyDescent="0.25">
      <c r="A19" s="710" t="s">
        <v>103</v>
      </c>
      <c r="B19" s="75" t="s">
        <v>3</v>
      </c>
      <c r="C19" s="76" t="s">
        <v>4</v>
      </c>
      <c r="D19" s="76" t="s">
        <v>28</v>
      </c>
      <c r="E19" s="75" t="s">
        <v>5</v>
      </c>
      <c r="F19" s="76" t="s">
        <v>6</v>
      </c>
      <c r="G19" s="75" t="s">
        <v>7</v>
      </c>
      <c r="H19" s="76" t="s">
        <v>8</v>
      </c>
      <c r="I19" s="75" t="s">
        <v>9</v>
      </c>
      <c r="J19" s="76" t="s">
        <v>10</v>
      </c>
      <c r="K19" s="75" t="s">
        <v>11</v>
      </c>
      <c r="L19" s="76" t="s">
        <v>12</v>
      </c>
    </row>
    <row r="20" spans="1:15" ht="17.25" customHeight="1" x14ac:dyDescent="0.25">
      <c r="A20" s="711"/>
      <c r="B20" s="77" t="s">
        <v>107</v>
      </c>
      <c r="C20" s="78" t="s">
        <v>107</v>
      </c>
      <c r="D20" s="78" t="s">
        <v>107</v>
      </c>
      <c r="E20" s="77" t="s">
        <v>107</v>
      </c>
      <c r="F20" s="78" t="s">
        <v>107</v>
      </c>
      <c r="G20" s="77" t="s">
        <v>107</v>
      </c>
      <c r="H20" s="78" t="s">
        <v>107</v>
      </c>
      <c r="I20" s="77" t="s">
        <v>70</v>
      </c>
      <c r="J20" s="78" t="s">
        <v>70</v>
      </c>
      <c r="K20" s="77" t="s">
        <v>70</v>
      </c>
      <c r="L20" s="78" t="s">
        <v>70</v>
      </c>
    </row>
    <row r="21" spans="1:15" x14ac:dyDescent="0.25">
      <c r="A21" s="69" t="s">
        <v>169</v>
      </c>
      <c r="B21" s="41">
        <v>357.93285249877346</v>
      </c>
      <c r="C21" s="32">
        <v>297.48593882855863</v>
      </c>
      <c r="D21" s="32">
        <v>204.09662427998043</v>
      </c>
      <c r="E21" s="41">
        <v>421.1698859822431</v>
      </c>
      <c r="F21" s="32">
        <v>115.83599975166618</v>
      </c>
      <c r="G21" s="41">
        <v>237.66130625785613</v>
      </c>
      <c r="H21" s="32">
        <v>41.941334506611653</v>
      </c>
      <c r="I21" s="231">
        <v>38.263590164109061</v>
      </c>
      <c r="J21" s="232">
        <v>91.239862778222005</v>
      </c>
      <c r="K21" s="231">
        <v>27.503390818533003</v>
      </c>
      <c r="L21" s="232">
        <v>56.42884597591484</v>
      </c>
      <c r="O21" s="69" t="s">
        <v>172</v>
      </c>
    </row>
    <row r="22" spans="1:15" x14ac:dyDescent="0.25">
      <c r="A22" s="69" t="s">
        <v>170</v>
      </c>
      <c r="B22" s="41">
        <v>305.22004467535788</v>
      </c>
      <c r="C22" s="32">
        <v>284.80015062536359</v>
      </c>
      <c r="D22" s="32">
        <v>167.98491730045578</v>
      </c>
      <c r="E22" s="41">
        <v>362.72618270464181</v>
      </c>
      <c r="F22" s="32">
        <v>91.783170198421175</v>
      </c>
      <c r="G22" s="41">
        <v>198.76670271201945</v>
      </c>
      <c r="H22" s="32">
        <v>43.476738821832996</v>
      </c>
      <c r="I22" s="231">
        <v>39.228748661145765</v>
      </c>
      <c r="J22" s="232">
        <v>89.449844376254248</v>
      </c>
      <c r="K22" s="231">
        <v>25.303706921305359</v>
      </c>
      <c r="L22" s="232">
        <v>54.798002512509505</v>
      </c>
      <c r="O22" s="69" t="s">
        <v>173</v>
      </c>
    </row>
    <row r="23" spans="1:15" x14ac:dyDescent="0.25">
      <c r="A23" s="69" t="s">
        <v>171</v>
      </c>
      <c r="B23" s="41">
        <v>308.58333083334054</v>
      </c>
      <c r="C23" s="32">
        <v>298.03512055961988</v>
      </c>
      <c r="D23" s="32">
        <v>162.69202458672055</v>
      </c>
      <c r="E23" s="41">
        <v>370.9048920224887</v>
      </c>
      <c r="F23" s="32">
        <v>81.707364383652134</v>
      </c>
      <c r="G23" s="41">
        <v>199.41005785550905</v>
      </c>
      <c r="H23" s="32">
        <v>52.617636782695939</v>
      </c>
      <c r="I23" s="231">
        <v>41.845803569615967</v>
      </c>
      <c r="J23" s="232">
        <v>88.362349309644813</v>
      </c>
      <c r="K23" s="231">
        <v>22.029195662023799</v>
      </c>
      <c r="L23" s="232">
        <v>53.763124225230882</v>
      </c>
      <c r="O23" s="69" t="s">
        <v>174</v>
      </c>
    </row>
    <row r="24" spans="1:15" x14ac:dyDescent="0.25">
      <c r="A24" s="69" t="s">
        <v>126</v>
      </c>
      <c r="B24" s="41">
        <v>355.69442272209989</v>
      </c>
      <c r="C24" s="32">
        <v>311.99787076658623</v>
      </c>
      <c r="D24" s="32">
        <v>169.97310547811014</v>
      </c>
      <c r="E24" s="41">
        <v>423.2552801137092</v>
      </c>
      <c r="F24" s="32">
        <v>101.387620539721</v>
      </c>
      <c r="G24" s="41">
        <v>248.25868800686507</v>
      </c>
      <c r="H24" s="32">
        <v>74.413103655483795</v>
      </c>
      <c r="I24" s="231">
        <v>40.419494679471946</v>
      </c>
      <c r="J24" s="232">
        <v>89.093604006980812</v>
      </c>
      <c r="K24" s="231">
        <v>23.954248252374505</v>
      </c>
      <c r="L24" s="232">
        <v>58.654599167710174</v>
      </c>
      <c r="O24" s="69" t="s">
        <v>94</v>
      </c>
    </row>
    <row r="25" spans="1:15" x14ac:dyDescent="0.25">
      <c r="A25" s="69" t="s">
        <v>127</v>
      </c>
      <c r="B25" s="41">
        <v>413.14938899053698</v>
      </c>
      <c r="C25" s="32">
        <v>357.33706211093545</v>
      </c>
      <c r="D25" s="32">
        <v>217.18396294901683</v>
      </c>
      <c r="E25" s="41">
        <v>509.47595280397911</v>
      </c>
      <c r="F25" s="32">
        <v>120.49127819300148</v>
      </c>
      <c r="G25" s="41">
        <v>451.42350813874816</v>
      </c>
      <c r="H25" s="32">
        <v>97.764166391300606</v>
      </c>
      <c r="I25" s="231">
        <v>38.995855504287398</v>
      </c>
      <c r="J25" s="232">
        <v>89.202515274697703</v>
      </c>
      <c r="K25" s="231">
        <v>23.650042269877357</v>
      </c>
      <c r="L25" s="232">
        <v>88.605459326248777</v>
      </c>
      <c r="O25" s="69" t="s">
        <v>101</v>
      </c>
    </row>
    <row r="26" spans="1:15" ht="16.5" x14ac:dyDescent="0.25">
      <c r="A26" s="72" t="s">
        <v>163</v>
      </c>
      <c r="B26" s="43">
        <v>366.01019240673025</v>
      </c>
      <c r="C26" s="34">
        <v>382.97580727265029</v>
      </c>
      <c r="D26" s="34">
        <v>160.11113761608198</v>
      </c>
      <c r="E26" s="43">
        <v>475.7384619358786</v>
      </c>
      <c r="F26" s="34">
        <v>157.75312587043391</v>
      </c>
      <c r="G26" s="43">
        <v>528.82297577147017</v>
      </c>
      <c r="H26" s="34">
        <v>151.46708939463142</v>
      </c>
      <c r="I26" s="233">
        <v>37.857063750355145</v>
      </c>
      <c r="J26" s="234">
        <v>86.338241908622265</v>
      </c>
      <c r="K26" s="233">
        <v>33.159632548628437</v>
      </c>
      <c r="L26" s="234">
        <v>111.15833973557227</v>
      </c>
      <c r="O26" s="72" t="s">
        <v>164</v>
      </c>
    </row>
    <row r="27" spans="1:15" x14ac:dyDescent="0.25">
      <c r="A27" s="59" t="str">
        <f>+A15</f>
        <v>Source : DGCL - Donnée DGFIP, comptes de gestion, budgets principaux - opérations réelles ; INSEE (population totale en 2019 - année de référence 2016).</v>
      </c>
      <c r="B27" s="71"/>
      <c r="C27" s="71"/>
      <c r="D27" s="71"/>
      <c r="E27" s="71"/>
      <c r="F27" s="71"/>
      <c r="G27" s="71"/>
      <c r="H27" s="71"/>
      <c r="I27" s="71"/>
      <c r="J27" s="71"/>
      <c r="K27" s="71"/>
      <c r="L27" s="29"/>
    </row>
    <row r="28" spans="1:15" x14ac:dyDescent="0.25">
      <c r="A28" s="46" t="s">
        <v>15</v>
      </c>
      <c r="B28" s="71"/>
      <c r="C28" s="71"/>
      <c r="D28" s="71"/>
      <c r="E28" s="71"/>
      <c r="F28" s="71"/>
      <c r="G28" s="71"/>
      <c r="H28" s="71"/>
      <c r="I28" s="71"/>
      <c r="J28" s="71"/>
      <c r="K28" s="71"/>
      <c r="L28" s="71"/>
    </row>
    <row r="29" spans="1:15" x14ac:dyDescent="0.25">
      <c r="A29" s="74" t="s">
        <v>155</v>
      </c>
    </row>
    <row r="30" spans="1:15" x14ac:dyDescent="0.25">
      <c r="A30" s="74"/>
    </row>
    <row r="31" spans="1:15" ht="15.5" x14ac:dyDescent="0.35">
      <c r="A31" s="25" t="s">
        <v>345</v>
      </c>
      <c r="B31" s="71"/>
      <c r="C31" s="71"/>
      <c r="D31" s="71"/>
      <c r="E31" s="71"/>
      <c r="F31" s="71"/>
      <c r="G31" s="71"/>
      <c r="H31" s="71"/>
      <c r="I31" s="71"/>
      <c r="J31" s="71"/>
      <c r="K31" s="71"/>
      <c r="L31" s="71"/>
    </row>
    <row r="32" spans="1:15" ht="13" x14ac:dyDescent="0.3">
      <c r="A32" s="26" t="s">
        <v>96</v>
      </c>
      <c r="B32" s="71"/>
      <c r="C32" s="71"/>
      <c r="D32" s="71"/>
      <c r="E32" s="71"/>
      <c r="F32" s="26" t="s">
        <v>99</v>
      </c>
      <c r="G32" s="71"/>
      <c r="H32" s="71"/>
      <c r="I32" s="71"/>
      <c r="J32" s="71"/>
      <c r="K32" s="71"/>
      <c r="L32" s="71"/>
    </row>
    <row r="33" spans="1:12" ht="13" x14ac:dyDescent="0.3">
      <c r="A33" s="26"/>
      <c r="B33" s="71"/>
      <c r="C33" s="71"/>
      <c r="D33" s="71"/>
      <c r="E33" s="71"/>
      <c r="F33" s="71"/>
      <c r="G33" s="71"/>
      <c r="H33" s="71"/>
      <c r="I33" s="71"/>
      <c r="J33" s="71"/>
      <c r="K33" s="71"/>
      <c r="L33" s="71"/>
    </row>
    <row r="34" spans="1:12" ht="13" x14ac:dyDescent="0.3">
      <c r="A34" s="26"/>
      <c r="B34" s="71"/>
      <c r="C34" s="71"/>
      <c r="D34" s="71"/>
      <c r="E34" s="71"/>
      <c r="F34" s="71"/>
      <c r="G34" s="71"/>
      <c r="H34" s="71"/>
      <c r="I34" s="71"/>
      <c r="J34" s="71"/>
      <c r="K34" s="71"/>
      <c r="L34" s="71"/>
    </row>
    <row r="35" spans="1:12" ht="13" x14ac:dyDescent="0.3">
      <c r="A35" s="26"/>
      <c r="B35" s="71"/>
      <c r="C35" s="71"/>
      <c r="D35" s="71"/>
      <c r="E35" s="71"/>
      <c r="F35" s="71"/>
      <c r="G35" s="71"/>
      <c r="H35" s="71"/>
      <c r="I35" s="71"/>
      <c r="J35" s="71"/>
      <c r="K35" s="71"/>
      <c r="L35" s="71"/>
    </row>
    <row r="36" spans="1:12" ht="13" x14ac:dyDescent="0.3">
      <c r="A36" s="26"/>
      <c r="B36" s="71"/>
      <c r="C36" s="71"/>
      <c r="D36" s="71"/>
      <c r="E36" s="71"/>
      <c r="F36" s="71"/>
      <c r="G36" s="71"/>
      <c r="H36" s="71"/>
      <c r="I36" s="71"/>
      <c r="J36" s="71"/>
      <c r="K36" s="71"/>
      <c r="L36" s="71"/>
    </row>
    <row r="37" spans="1:12" ht="13" x14ac:dyDescent="0.3">
      <c r="A37" s="26"/>
      <c r="B37" s="71"/>
      <c r="C37" s="71"/>
      <c r="D37" s="71"/>
      <c r="E37" s="71"/>
      <c r="F37" s="71"/>
      <c r="G37" s="71"/>
      <c r="H37" s="71"/>
      <c r="I37" s="71"/>
      <c r="J37" s="71"/>
      <c r="K37" s="71"/>
      <c r="L37" s="71"/>
    </row>
    <row r="38" spans="1:12" ht="13" x14ac:dyDescent="0.3">
      <c r="A38" s="26"/>
      <c r="B38" s="71"/>
      <c r="C38" s="71"/>
      <c r="D38" s="71"/>
      <c r="E38" s="71"/>
      <c r="F38" s="71"/>
      <c r="G38" s="71"/>
      <c r="H38" s="71"/>
      <c r="I38" s="71"/>
      <c r="J38" s="71"/>
      <c r="K38" s="71"/>
      <c r="L38" s="71"/>
    </row>
    <row r="39" spans="1:12" ht="13" x14ac:dyDescent="0.3">
      <c r="A39" s="26"/>
      <c r="B39" s="71"/>
      <c r="C39" s="71"/>
      <c r="D39" s="71"/>
      <c r="E39" s="71"/>
      <c r="F39" s="71"/>
      <c r="G39" s="71"/>
      <c r="H39" s="71"/>
      <c r="I39" s="71"/>
      <c r="J39" s="71"/>
      <c r="K39" s="71"/>
      <c r="L39" s="71"/>
    </row>
    <row r="40" spans="1:12" ht="13" x14ac:dyDescent="0.3">
      <c r="A40" s="26"/>
      <c r="B40" s="71"/>
      <c r="C40" s="71"/>
      <c r="D40" s="71"/>
      <c r="E40" s="71"/>
      <c r="F40" s="71"/>
      <c r="G40" s="71"/>
      <c r="H40" s="71"/>
      <c r="I40" s="71"/>
      <c r="J40" s="71"/>
      <c r="K40" s="71"/>
      <c r="L40" s="71"/>
    </row>
    <row r="41" spans="1:12" ht="13" x14ac:dyDescent="0.3">
      <c r="A41" s="26"/>
      <c r="B41" s="71"/>
      <c r="C41" s="71"/>
      <c r="D41" s="71"/>
      <c r="E41" s="71"/>
      <c r="F41" s="71"/>
      <c r="G41" s="71"/>
      <c r="H41" s="71"/>
      <c r="I41" s="71"/>
      <c r="J41" s="71"/>
      <c r="K41" s="71"/>
      <c r="L41" s="71"/>
    </row>
    <row r="42" spans="1:12" ht="13" x14ac:dyDescent="0.3">
      <c r="A42" s="26"/>
      <c r="B42" s="71"/>
      <c r="C42" s="71"/>
      <c r="D42" s="71"/>
      <c r="E42" s="71"/>
      <c r="F42" s="71"/>
      <c r="G42" s="71"/>
      <c r="H42" s="71"/>
      <c r="I42" s="71"/>
      <c r="J42" s="71"/>
      <c r="K42" s="71"/>
      <c r="L42" s="71"/>
    </row>
    <row r="43" spans="1:12" ht="13" x14ac:dyDescent="0.3">
      <c r="A43" s="26"/>
      <c r="B43" s="71"/>
      <c r="C43" s="71"/>
      <c r="D43" s="71"/>
      <c r="E43" s="71"/>
      <c r="F43" s="71"/>
      <c r="G43" s="71"/>
      <c r="H43" s="71"/>
      <c r="I43" s="71"/>
      <c r="J43" s="71"/>
      <c r="K43" s="71"/>
      <c r="L43" s="71"/>
    </row>
    <row r="44" spans="1:12" ht="13" x14ac:dyDescent="0.3">
      <c r="A44" s="26"/>
      <c r="B44" s="71"/>
      <c r="C44" s="71"/>
      <c r="D44" s="71"/>
      <c r="E44" s="71"/>
      <c r="F44" s="71"/>
      <c r="G44" s="71"/>
      <c r="H44" s="71"/>
      <c r="I44" s="71"/>
      <c r="J44" s="71"/>
      <c r="K44" s="71"/>
      <c r="L44" s="71"/>
    </row>
    <row r="45" spans="1:12" ht="13" x14ac:dyDescent="0.3">
      <c r="A45" s="26"/>
      <c r="B45" s="71"/>
      <c r="C45" s="71"/>
      <c r="D45" s="71"/>
      <c r="E45" s="71"/>
      <c r="F45" s="71"/>
      <c r="G45" s="71"/>
      <c r="H45" s="71"/>
      <c r="I45" s="71"/>
      <c r="J45" s="71"/>
      <c r="K45" s="71"/>
      <c r="L45" s="71"/>
    </row>
    <row r="46" spans="1:12" ht="13" x14ac:dyDescent="0.3">
      <c r="A46" s="26"/>
      <c r="B46" s="71"/>
      <c r="C46" s="71"/>
      <c r="D46" s="71"/>
      <c r="E46" s="71"/>
      <c r="F46" s="71"/>
      <c r="G46" s="71"/>
      <c r="H46" s="71"/>
      <c r="I46" s="71"/>
      <c r="J46" s="71"/>
      <c r="K46" s="71"/>
      <c r="L46" s="71"/>
    </row>
    <row r="47" spans="1:12" x14ac:dyDescent="0.25">
      <c r="B47" s="71"/>
      <c r="C47" s="71"/>
      <c r="D47" s="71"/>
      <c r="E47" s="71"/>
      <c r="F47" s="71"/>
      <c r="G47" s="71"/>
      <c r="H47" s="71"/>
      <c r="I47" s="71"/>
      <c r="J47" s="71"/>
      <c r="K47" s="71"/>
      <c r="L47" s="29"/>
    </row>
    <row r="51" spans="1:1" x14ac:dyDescent="0.25">
      <c r="A51" s="59" t="str">
        <f>+A15</f>
        <v>Source : DGCL - Donnée DGFIP, comptes de gestion, budgets principaux - opérations réelles ; INSEE (population totale en 2019 - année de référence 2016).</v>
      </c>
    </row>
    <row r="52" spans="1:1" x14ac:dyDescent="0.25">
      <c r="A52" s="47" t="s">
        <v>15</v>
      </c>
    </row>
    <row r="53" spans="1:1" x14ac:dyDescent="0.25">
      <c r="A53" s="74" t="s">
        <v>155</v>
      </c>
    </row>
  </sheetData>
  <mergeCells count="1">
    <mergeCell ref="A19:A20"/>
  </mergeCells>
  <pageMargins left="0.7" right="0.7" top="0.75" bottom="0.75" header="0.3" footer="0.3"/>
  <pageSetup paperSize="9" scale="6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Normal="100" zoomScaleSheetLayoutView="100" workbookViewId="0">
      <pane xSplit="1" ySplit="6" topLeftCell="B7" activePane="bottomRight" state="frozen"/>
      <selection activeCell="B1" sqref="B1:K58"/>
      <selection pane="topRight" activeCell="B1" sqref="B1:K58"/>
      <selection pane="bottomLeft" activeCell="B1" sqref="B1:K58"/>
      <selection pane="bottomRight" activeCell="B8" sqref="B8"/>
    </sheetView>
  </sheetViews>
  <sheetFormatPr baseColWidth="10" defaultColWidth="11.453125" defaultRowHeight="12.5" x14ac:dyDescent="0.25"/>
  <cols>
    <col min="1" max="1" width="29.26953125" style="24" customWidth="1"/>
    <col min="2" max="3" width="7.7265625" style="21" customWidth="1"/>
    <col min="4" max="4" width="9.453125" style="21" customWidth="1"/>
    <col min="5" max="12" width="7.7265625" style="21" customWidth="1"/>
    <col min="13" max="16384" width="11.453125" style="21"/>
  </cols>
  <sheetData>
    <row r="1" spans="1:12" ht="18" x14ac:dyDescent="0.4">
      <c r="A1" s="80" t="s">
        <v>2</v>
      </c>
      <c r="B1" s="128"/>
      <c r="C1" s="128"/>
      <c r="D1" s="128"/>
      <c r="E1" s="128"/>
      <c r="F1" s="128"/>
      <c r="G1" s="128"/>
      <c r="H1" s="128"/>
      <c r="I1" s="128"/>
      <c r="J1" s="128"/>
      <c r="K1" s="128"/>
      <c r="L1" s="128"/>
    </row>
    <row r="2" spans="1:12" s="22" customFormat="1" ht="12.75" customHeight="1" x14ac:dyDescent="0.35">
      <c r="A2" s="127"/>
      <c r="B2" s="129"/>
      <c r="C2" s="129"/>
      <c r="D2" s="129"/>
      <c r="E2" s="129"/>
      <c r="F2" s="129"/>
      <c r="G2" s="129"/>
      <c r="H2" s="129"/>
      <c r="I2" s="129"/>
      <c r="J2" s="129"/>
      <c r="K2" s="129"/>
      <c r="L2" s="129"/>
    </row>
    <row r="3" spans="1:12" ht="15.5" x14ac:dyDescent="0.35">
      <c r="A3" s="54" t="s">
        <v>294</v>
      </c>
      <c r="B3" s="130"/>
      <c r="C3" s="130"/>
      <c r="D3" s="130"/>
      <c r="E3" s="130"/>
      <c r="F3" s="130"/>
      <c r="G3" s="130"/>
      <c r="H3" s="130"/>
      <c r="I3" s="130"/>
      <c r="J3" s="130"/>
      <c r="K3" s="130"/>
      <c r="L3" s="130"/>
    </row>
    <row r="4" spans="1:12" ht="13" x14ac:dyDescent="0.3">
      <c r="A4" s="131"/>
      <c r="B4" s="130"/>
      <c r="C4" s="130"/>
      <c r="D4" s="130"/>
      <c r="E4" s="130"/>
      <c r="F4" s="130"/>
      <c r="G4" s="130"/>
      <c r="H4" s="130"/>
      <c r="I4" s="130"/>
      <c r="J4" s="130"/>
      <c r="K4" s="130"/>
      <c r="L4" s="130"/>
    </row>
    <row r="5" spans="1:12" ht="13" x14ac:dyDescent="0.25">
      <c r="A5" s="132"/>
      <c r="B5" s="75" t="s">
        <v>3</v>
      </c>
      <c r="C5" s="76" t="s">
        <v>4</v>
      </c>
      <c r="D5" s="76" t="s">
        <v>28</v>
      </c>
      <c r="E5" s="75" t="s">
        <v>5</v>
      </c>
      <c r="F5" s="76" t="s">
        <v>6</v>
      </c>
      <c r="G5" s="75" t="s">
        <v>7</v>
      </c>
      <c r="H5" s="76" t="s">
        <v>8</v>
      </c>
      <c r="I5" s="75" t="s">
        <v>9</v>
      </c>
      <c r="J5" s="76" t="s">
        <v>10</v>
      </c>
      <c r="K5" s="75" t="s">
        <v>11</v>
      </c>
      <c r="L5" s="76" t="s">
        <v>12</v>
      </c>
    </row>
    <row r="6" spans="1:12" ht="13" x14ac:dyDescent="0.25">
      <c r="A6" s="133"/>
      <c r="B6" s="77" t="s">
        <v>107</v>
      </c>
      <c r="C6" s="78" t="s">
        <v>107</v>
      </c>
      <c r="D6" s="78" t="s">
        <v>107</v>
      </c>
      <c r="E6" s="77" t="s">
        <v>107</v>
      </c>
      <c r="F6" s="78" t="s">
        <v>107</v>
      </c>
      <c r="G6" s="77" t="s">
        <v>107</v>
      </c>
      <c r="H6" s="78" t="s">
        <v>107</v>
      </c>
      <c r="I6" s="77" t="s">
        <v>70</v>
      </c>
      <c r="J6" s="78" t="s">
        <v>70</v>
      </c>
      <c r="K6" s="77" t="s">
        <v>70</v>
      </c>
      <c r="L6" s="78" t="s">
        <v>70</v>
      </c>
    </row>
    <row r="7" spans="1:12" x14ac:dyDescent="0.25">
      <c r="A7" s="56" t="s">
        <v>77</v>
      </c>
      <c r="B7" s="386">
        <v>893.39038166463763</v>
      </c>
      <c r="C7" s="387">
        <v>295.035981964119</v>
      </c>
      <c r="D7" s="387">
        <v>344.52668573265186</v>
      </c>
      <c r="E7" s="386">
        <v>1015.7893256995086</v>
      </c>
      <c r="F7" s="387">
        <v>103.40182392386461</v>
      </c>
      <c r="G7" s="386">
        <v>515.12092265593787</v>
      </c>
      <c r="H7" s="387">
        <v>123.47137157398519</v>
      </c>
      <c r="I7" s="394">
        <v>20.827028029726389</v>
      </c>
      <c r="J7" s="396">
        <v>93.073340680217314</v>
      </c>
      <c r="K7" s="394">
        <v>10.179455651658717</v>
      </c>
      <c r="L7" s="395">
        <v>50.711393556061182</v>
      </c>
    </row>
    <row r="8" spans="1:12" x14ac:dyDescent="0.25">
      <c r="A8" s="56" t="s">
        <v>78</v>
      </c>
      <c r="B8" s="386">
        <v>1133.4715628952158</v>
      </c>
      <c r="C8" s="387">
        <v>172.66973894807933</v>
      </c>
      <c r="D8" s="387">
        <v>190.29732272482099</v>
      </c>
      <c r="E8" s="386">
        <v>1314.6560544796009</v>
      </c>
      <c r="F8" s="387">
        <v>129.05712965085988</v>
      </c>
      <c r="G8" s="386">
        <v>337.51184930008395</v>
      </c>
      <c r="H8" s="387">
        <v>237.96411891117009</v>
      </c>
      <c r="I8" s="394">
        <v>29.946849061964436</v>
      </c>
      <c r="J8" s="395">
        <v>89.160316641107642</v>
      </c>
      <c r="K8" s="394">
        <v>9.816798029500303</v>
      </c>
      <c r="L8" s="395">
        <v>25.673015246081686</v>
      </c>
    </row>
    <row r="9" spans="1:12" x14ac:dyDescent="0.25">
      <c r="A9" s="57" t="s">
        <v>13</v>
      </c>
      <c r="B9" s="388">
        <v>899.15173696337024</v>
      </c>
      <c r="C9" s="389">
        <v>292.09949440198324</v>
      </c>
      <c r="D9" s="389">
        <v>340.82556199929303</v>
      </c>
      <c r="E9" s="388">
        <v>1022.9613889268148</v>
      </c>
      <c r="F9" s="389">
        <v>104.01748788733398</v>
      </c>
      <c r="G9" s="388">
        <v>510.85874362700787</v>
      </c>
      <c r="H9" s="389">
        <v>126.21891468901185</v>
      </c>
      <c r="I9" s="397">
        <v>21.102914559523477</v>
      </c>
      <c r="J9" s="398">
        <v>92.952661608895966</v>
      </c>
      <c r="K9" s="397">
        <v>10.168271159917227</v>
      </c>
      <c r="L9" s="398">
        <v>49.939200947060961</v>
      </c>
    </row>
    <row r="10" spans="1:12" x14ac:dyDescent="0.25">
      <c r="A10" s="56" t="s">
        <v>77</v>
      </c>
      <c r="B10" s="390"/>
      <c r="C10" s="391"/>
      <c r="D10" s="391"/>
      <c r="E10" s="390"/>
      <c r="F10" s="391"/>
      <c r="G10" s="390"/>
      <c r="H10" s="391"/>
      <c r="I10" s="394"/>
      <c r="J10" s="395"/>
      <c r="K10" s="394"/>
      <c r="L10" s="395"/>
    </row>
    <row r="11" spans="1:12" x14ac:dyDescent="0.25">
      <c r="A11" s="56" t="s">
        <v>14</v>
      </c>
      <c r="B11" s="386">
        <v>1027.5245089886348</v>
      </c>
      <c r="C11" s="387">
        <v>311.0203046140474</v>
      </c>
      <c r="D11" s="387">
        <v>358.29920815207839</v>
      </c>
      <c r="E11" s="386">
        <v>1219.4659648871091</v>
      </c>
      <c r="F11" s="387">
        <v>147.37822692359796</v>
      </c>
      <c r="G11" s="386">
        <v>635.50051267228901</v>
      </c>
      <c r="H11" s="387">
        <v>227.03720050934479</v>
      </c>
      <c r="I11" s="394">
        <v>26.390505704318912</v>
      </c>
      <c r="J11" s="395">
        <v>89.566540162080415</v>
      </c>
      <c r="K11" s="394">
        <v>12.085472753414757</v>
      </c>
      <c r="L11" s="395">
        <v>52.113017580701381</v>
      </c>
    </row>
    <row r="12" spans="1:12" x14ac:dyDescent="0.25">
      <c r="A12" s="56" t="s">
        <v>128</v>
      </c>
      <c r="B12" s="386">
        <v>957.01211834457411</v>
      </c>
      <c r="C12" s="387">
        <v>291.50975898455988</v>
      </c>
      <c r="D12" s="387">
        <v>330.88481929413717</v>
      </c>
      <c r="E12" s="386">
        <v>1109.5605741641778</v>
      </c>
      <c r="F12" s="387">
        <v>122.45783969680787</v>
      </c>
      <c r="G12" s="386">
        <v>539.52259697787736</v>
      </c>
      <c r="H12" s="387">
        <v>157.02726830955922</v>
      </c>
      <c r="I12" s="394">
        <v>23.305090529859086</v>
      </c>
      <c r="J12" s="395">
        <v>91.637431604731162</v>
      </c>
      <c r="K12" s="394">
        <v>11.036606972904952</v>
      </c>
      <c r="L12" s="395">
        <v>48.624888946175382</v>
      </c>
    </row>
    <row r="13" spans="1:12" x14ac:dyDescent="0.25">
      <c r="A13" s="56" t="s">
        <v>129</v>
      </c>
      <c r="B13" s="386">
        <v>825.74452173125201</v>
      </c>
      <c r="C13" s="387">
        <v>269.87666653879819</v>
      </c>
      <c r="D13" s="387">
        <v>301.66825229280005</v>
      </c>
      <c r="E13" s="386">
        <v>957.37208918424255</v>
      </c>
      <c r="F13" s="387">
        <v>96.897572052218806</v>
      </c>
      <c r="G13" s="386">
        <v>445.70363948703869</v>
      </c>
      <c r="H13" s="387">
        <v>127.7215153679433</v>
      </c>
      <c r="I13" s="394">
        <v>21.774616540722</v>
      </c>
      <c r="J13" s="395">
        <v>91.264529239235301</v>
      </c>
      <c r="K13" s="394">
        <v>10.121202941563009</v>
      </c>
      <c r="L13" s="395">
        <v>46.554902166284563</v>
      </c>
    </row>
    <row r="14" spans="1:12" x14ac:dyDescent="0.25">
      <c r="A14" s="58" t="s">
        <v>332</v>
      </c>
      <c r="B14" s="392">
        <v>859.98131214794137</v>
      </c>
      <c r="C14" s="393">
        <v>287.09971017911204</v>
      </c>
      <c r="D14" s="393">
        <v>346.80522445888221</v>
      </c>
      <c r="E14" s="392">
        <v>955.27719834502966</v>
      </c>
      <c r="F14" s="393">
        <v>91.886653465245431</v>
      </c>
      <c r="G14" s="392">
        <v>499.56789108587952</v>
      </c>
      <c r="H14" s="393">
        <v>97.596270857360466</v>
      </c>
      <c r="I14" s="399">
        <v>19.25712111781457</v>
      </c>
      <c r="J14" s="400">
        <v>94.946450532457831</v>
      </c>
      <c r="K14" s="399">
        <v>9.6188471392842327</v>
      </c>
      <c r="L14" s="400">
        <v>52.295594613935734</v>
      </c>
    </row>
    <row r="15" spans="1:12" x14ac:dyDescent="0.25">
      <c r="A15" s="59" t="str">
        <f>+'4.7a'!A16</f>
        <v>Source : DGCL - Donnée DGFIP, comptes de gestion, budgets principaux - opérations réelles ; INSEE (population totale en 2020 - année de référence 2017).</v>
      </c>
      <c r="B15" s="135"/>
      <c r="C15" s="135"/>
      <c r="D15" s="135"/>
      <c r="E15" s="135"/>
      <c r="F15" s="135"/>
      <c r="G15" s="135"/>
      <c r="H15" s="136"/>
      <c r="I15" s="136"/>
      <c r="J15" s="136"/>
      <c r="K15" s="136"/>
      <c r="L15" s="136"/>
    </row>
    <row r="16" spans="1:12" x14ac:dyDescent="0.25">
      <c r="A16" s="63" t="s">
        <v>333</v>
      </c>
      <c r="B16" s="130"/>
      <c r="C16" s="130"/>
      <c r="D16" s="130"/>
      <c r="E16" s="130"/>
      <c r="F16" s="130"/>
      <c r="G16" s="130"/>
      <c r="H16" s="130"/>
      <c r="I16" s="130"/>
      <c r="J16" s="130"/>
      <c r="K16" s="130"/>
      <c r="L16" s="130"/>
    </row>
    <row r="17" spans="1:14" x14ac:dyDescent="0.25">
      <c r="A17" s="59" t="s">
        <v>15</v>
      </c>
      <c r="B17" s="137"/>
      <c r="C17" s="137"/>
      <c r="D17" s="137"/>
      <c r="E17" s="137"/>
      <c r="F17" s="137"/>
      <c r="G17" s="137"/>
      <c r="H17" s="137"/>
      <c r="I17" s="137"/>
      <c r="J17" s="137"/>
      <c r="K17" s="137"/>
      <c r="L17" s="137"/>
    </row>
    <row r="18" spans="1:14" x14ac:dyDescent="0.25">
      <c r="A18" s="134"/>
      <c r="B18" s="137"/>
      <c r="C18" s="137"/>
      <c r="D18" s="137"/>
      <c r="E18" s="137"/>
      <c r="F18" s="137"/>
      <c r="G18" s="137"/>
      <c r="H18" s="137"/>
      <c r="I18" s="137"/>
      <c r="J18" s="137"/>
      <c r="K18" s="137"/>
      <c r="L18" s="137"/>
    </row>
    <row r="19" spans="1:14" ht="15.5" x14ac:dyDescent="0.35">
      <c r="A19" s="60" t="s">
        <v>295</v>
      </c>
      <c r="B19" s="138"/>
      <c r="C19" s="138"/>
      <c r="D19" s="138"/>
      <c r="E19" s="138"/>
      <c r="F19" s="138"/>
      <c r="G19" s="138"/>
      <c r="H19" s="138"/>
      <c r="I19" s="138"/>
      <c r="J19" s="138"/>
      <c r="K19" s="138"/>
      <c r="L19" s="138"/>
    </row>
    <row r="20" spans="1:14" ht="13" x14ac:dyDescent="0.3">
      <c r="A20" s="131"/>
      <c r="B20" s="138"/>
      <c r="C20" s="138"/>
      <c r="D20" s="138"/>
      <c r="E20" s="138"/>
      <c r="F20" s="138"/>
      <c r="G20" s="138"/>
      <c r="H20" s="138"/>
      <c r="I20" s="138"/>
      <c r="J20" s="138"/>
      <c r="K20" s="138"/>
      <c r="L20" s="138"/>
    </row>
    <row r="21" spans="1:14" s="24" customFormat="1" ht="13" x14ac:dyDescent="0.25">
      <c r="A21" s="132"/>
      <c r="B21" s="75" t="s">
        <v>3</v>
      </c>
      <c r="C21" s="76" t="s">
        <v>4</v>
      </c>
      <c r="D21" s="76" t="s">
        <v>28</v>
      </c>
      <c r="E21" s="75" t="s">
        <v>5</v>
      </c>
      <c r="F21" s="76" t="s">
        <v>6</v>
      </c>
      <c r="G21" s="75" t="s">
        <v>7</v>
      </c>
      <c r="H21" s="76" t="s">
        <v>8</v>
      </c>
      <c r="I21" s="75" t="s">
        <v>9</v>
      </c>
      <c r="J21" s="76" t="s">
        <v>10</v>
      </c>
      <c r="K21" s="75" t="s">
        <v>11</v>
      </c>
      <c r="L21" s="76" t="s">
        <v>12</v>
      </c>
    </row>
    <row r="22" spans="1:14" s="24" customFormat="1" ht="13" x14ac:dyDescent="0.25">
      <c r="A22" s="133"/>
      <c r="B22" s="77" t="s">
        <v>107</v>
      </c>
      <c r="C22" s="78" t="s">
        <v>107</v>
      </c>
      <c r="D22" s="78" t="s">
        <v>107</v>
      </c>
      <c r="E22" s="77" t="s">
        <v>107</v>
      </c>
      <c r="F22" s="78" t="s">
        <v>107</v>
      </c>
      <c r="G22" s="77" t="s">
        <v>107</v>
      </c>
      <c r="H22" s="78" t="s">
        <v>107</v>
      </c>
      <c r="I22" s="77" t="s">
        <v>70</v>
      </c>
      <c r="J22" s="78" t="s">
        <v>70</v>
      </c>
      <c r="K22" s="77" t="s">
        <v>70</v>
      </c>
      <c r="L22" s="78" t="s">
        <v>70</v>
      </c>
    </row>
    <row r="23" spans="1:14" s="24" customFormat="1" ht="13" x14ac:dyDescent="0.25">
      <c r="A23" s="61" t="s">
        <v>328</v>
      </c>
      <c r="B23" s="361"/>
      <c r="C23" s="362"/>
      <c r="D23" s="362"/>
      <c r="E23" s="361"/>
      <c r="F23" s="362"/>
      <c r="G23" s="361"/>
      <c r="H23" s="362"/>
      <c r="I23" s="361"/>
      <c r="J23" s="362"/>
      <c r="K23" s="361"/>
      <c r="L23" s="362"/>
    </row>
    <row r="24" spans="1:14" ht="13" x14ac:dyDescent="0.3">
      <c r="A24" s="363" t="s">
        <v>144</v>
      </c>
      <c r="B24" s="44">
        <v>258.64015071420232</v>
      </c>
      <c r="C24" s="30">
        <v>157.26892447394724</v>
      </c>
      <c r="D24" s="30">
        <v>144.09113880532979</v>
      </c>
      <c r="E24" s="44">
        <v>352.31979493435767</v>
      </c>
      <c r="F24" s="30">
        <v>33.677409650289853</v>
      </c>
      <c r="G24" s="44">
        <v>301.58363323066521</v>
      </c>
      <c r="H24" s="30">
        <v>0</v>
      </c>
      <c r="I24" s="373">
        <v>16.563789180667232</v>
      </c>
      <c r="J24" s="374">
        <v>79.596334485782137</v>
      </c>
      <c r="K24" s="373">
        <v>9.5587617086813008</v>
      </c>
      <c r="L24" s="374">
        <v>85.599400762269042</v>
      </c>
      <c r="N24" s="35"/>
    </row>
    <row r="25" spans="1:14" ht="13" x14ac:dyDescent="0.3">
      <c r="A25" s="363" t="s">
        <v>145</v>
      </c>
      <c r="B25" s="44">
        <v>340.92640216240267</v>
      </c>
      <c r="C25" s="30">
        <v>123.08818156364957</v>
      </c>
      <c r="D25" s="30">
        <v>146.04014404005176</v>
      </c>
      <c r="E25" s="44">
        <v>414.32824351043575</v>
      </c>
      <c r="F25" s="30">
        <v>33.726811772834751</v>
      </c>
      <c r="G25" s="44">
        <v>312.19469687067721</v>
      </c>
      <c r="H25" s="30">
        <v>1.6572059528792763E-2</v>
      </c>
      <c r="I25" s="373">
        <v>17.723153471103974</v>
      </c>
      <c r="J25" s="374">
        <v>86.852797553820523</v>
      </c>
      <c r="K25" s="373">
        <v>8.1401189277084072</v>
      </c>
      <c r="L25" s="374">
        <v>75.349605478395048</v>
      </c>
      <c r="N25" s="35"/>
    </row>
    <row r="26" spans="1:14" ht="13" x14ac:dyDescent="0.3">
      <c r="A26" s="363" t="s">
        <v>16</v>
      </c>
      <c r="B26" s="44">
        <v>265.77862885920848</v>
      </c>
      <c r="C26" s="30">
        <v>119.72052293075053</v>
      </c>
      <c r="D26" s="30">
        <v>121.37004000511803</v>
      </c>
      <c r="E26" s="44">
        <v>351.43668784797586</v>
      </c>
      <c r="F26" s="30">
        <v>52.154757251808036</v>
      </c>
      <c r="G26" s="44">
        <v>404.90786741202811</v>
      </c>
      <c r="H26" s="30">
        <v>0</v>
      </c>
      <c r="I26" s="373">
        <v>18.313864489652051</v>
      </c>
      <c r="J26" s="374">
        <v>80.145961339137614</v>
      </c>
      <c r="K26" s="373">
        <v>14.840441836388205</v>
      </c>
      <c r="L26" s="374">
        <v>115.2150249000704</v>
      </c>
      <c r="N26" s="35"/>
    </row>
    <row r="27" spans="1:14" ht="13" x14ac:dyDescent="0.3">
      <c r="A27" s="363" t="s">
        <v>146</v>
      </c>
      <c r="B27" s="44">
        <v>337.54215032571091</v>
      </c>
      <c r="C27" s="30">
        <v>134.26126780555416</v>
      </c>
      <c r="D27" s="30">
        <v>135.58959715384393</v>
      </c>
      <c r="E27" s="44">
        <v>417.15119254516003</v>
      </c>
      <c r="F27" s="30">
        <v>29.697260916362669</v>
      </c>
      <c r="G27" s="44">
        <v>290.48953899118436</v>
      </c>
      <c r="H27" s="30">
        <v>0</v>
      </c>
      <c r="I27" s="373">
        <v>15.477393023851993</v>
      </c>
      <c r="J27" s="374">
        <v>85.992527053287688</v>
      </c>
      <c r="K27" s="373">
        <v>7.1190641300031023</v>
      </c>
      <c r="L27" s="374">
        <v>69.636511697071668</v>
      </c>
      <c r="N27" s="35"/>
    </row>
    <row r="28" spans="1:14" ht="13" x14ac:dyDescent="0.3">
      <c r="A28" s="363" t="s">
        <v>147</v>
      </c>
      <c r="B28" s="44">
        <v>327.81693892074958</v>
      </c>
      <c r="C28" s="30">
        <v>128.51931318788644</v>
      </c>
      <c r="D28" s="30">
        <v>128.09201697408901</v>
      </c>
      <c r="E28" s="44">
        <v>403.89266033986007</v>
      </c>
      <c r="F28" s="30">
        <v>34.743916513304626</v>
      </c>
      <c r="G28" s="44">
        <v>458.93067720117028</v>
      </c>
      <c r="H28" s="30">
        <v>0</v>
      </c>
      <c r="I28" s="373">
        <v>17.180237813227617</v>
      </c>
      <c r="J28" s="374">
        <v>89.898063507849258</v>
      </c>
      <c r="K28" s="373">
        <v>8.6022648899014307</v>
      </c>
      <c r="L28" s="374">
        <v>113.6268920596373</v>
      </c>
      <c r="N28" s="35"/>
    </row>
    <row r="29" spans="1:14" ht="13" x14ac:dyDescent="0.3">
      <c r="A29" s="363" t="s">
        <v>148</v>
      </c>
      <c r="B29" s="44">
        <v>361.52820854611014</v>
      </c>
      <c r="C29" s="30">
        <v>119.83741269323382</v>
      </c>
      <c r="D29" s="30">
        <v>139.37069954497713</v>
      </c>
      <c r="E29" s="44">
        <v>415.53971143390356</v>
      </c>
      <c r="F29" s="30">
        <v>28.714333069725505</v>
      </c>
      <c r="G29" s="44">
        <v>516.62315489363255</v>
      </c>
      <c r="H29" s="30">
        <v>1.167138519764108E-2</v>
      </c>
      <c r="I29" s="373">
        <v>16.9464016497177</v>
      </c>
      <c r="J29" s="374">
        <v>93.707545880943741</v>
      </c>
      <c r="K29" s="373">
        <v>6.9101297131484527</v>
      </c>
      <c r="L29" s="374">
        <v>124.32582029547072</v>
      </c>
      <c r="N29" s="35"/>
    </row>
    <row r="30" spans="1:14" ht="13" x14ac:dyDescent="0.3">
      <c r="A30" s="363" t="s">
        <v>19</v>
      </c>
      <c r="B30" s="44">
        <v>203.38285138104834</v>
      </c>
      <c r="C30" s="30">
        <v>268.30176127317588</v>
      </c>
      <c r="D30" s="30">
        <v>88.687884962988804</v>
      </c>
      <c r="E30" s="44">
        <v>283.84918852220346</v>
      </c>
      <c r="F30" s="30">
        <v>52.714031727698959</v>
      </c>
      <c r="G30" s="44">
        <v>467.91926927864876</v>
      </c>
      <c r="H30" s="30">
        <v>3.3116220045123052E-3</v>
      </c>
      <c r="I30" s="373">
        <v>17.545010331837851</v>
      </c>
      <c r="J30" s="374">
        <v>98.391422209595646</v>
      </c>
      <c r="K30" s="373">
        <v>18.571140541969712</v>
      </c>
      <c r="L30" s="374">
        <v>164.84784463001796</v>
      </c>
      <c r="N30" s="35"/>
    </row>
    <row r="31" spans="1:14" ht="13" x14ac:dyDescent="0.3">
      <c r="A31" s="363" t="s">
        <v>149</v>
      </c>
      <c r="B31" s="44">
        <v>327.03161593319913</v>
      </c>
      <c r="C31" s="30">
        <v>125.72885183214336</v>
      </c>
      <c r="D31" s="30">
        <v>149.62658606667804</v>
      </c>
      <c r="E31" s="44">
        <v>395.47659816079005</v>
      </c>
      <c r="F31" s="30">
        <v>32.624808940357752</v>
      </c>
      <c r="G31" s="44">
        <v>180.18434328178839</v>
      </c>
      <c r="H31" s="30">
        <v>0</v>
      </c>
      <c r="I31" s="373">
        <v>18.868953144275967</v>
      </c>
      <c r="J31" s="374">
        <v>86.764624174098387</v>
      </c>
      <c r="K31" s="373">
        <v>8.2494916493373385</v>
      </c>
      <c r="L31" s="374">
        <v>45.561316173891619</v>
      </c>
      <c r="N31" s="35"/>
    </row>
    <row r="32" spans="1:14" ht="13" x14ac:dyDescent="0.3">
      <c r="A32" s="363" t="s">
        <v>150</v>
      </c>
      <c r="B32" s="44">
        <v>307.08899253031529</v>
      </c>
      <c r="C32" s="30">
        <v>120.06080106432711</v>
      </c>
      <c r="D32" s="30">
        <v>129.79433220874293</v>
      </c>
      <c r="E32" s="44">
        <v>362.04961865112489</v>
      </c>
      <c r="F32" s="30">
        <v>35.949290508759979</v>
      </c>
      <c r="G32" s="44">
        <v>397.81449247641308</v>
      </c>
      <c r="H32" s="30">
        <v>0</v>
      </c>
      <c r="I32" s="373">
        <v>19.908949723681243</v>
      </c>
      <c r="J32" s="374">
        <v>90.974206728068268</v>
      </c>
      <c r="K32" s="373">
        <v>9.9293822329367298</v>
      </c>
      <c r="L32" s="374">
        <v>109.87844537954111</v>
      </c>
      <c r="N32" s="35"/>
    </row>
    <row r="33" spans="1:14" ht="13" x14ac:dyDescent="0.3">
      <c r="A33" s="363" t="s">
        <v>151</v>
      </c>
      <c r="B33" s="44">
        <v>329.24567779091086</v>
      </c>
      <c r="C33" s="30">
        <v>118.50795478819427</v>
      </c>
      <c r="D33" s="30">
        <v>141.10068929490794</v>
      </c>
      <c r="E33" s="44">
        <v>399.73669325550634</v>
      </c>
      <c r="F33" s="30">
        <v>72.227704893533783</v>
      </c>
      <c r="G33" s="44">
        <v>421.01978582109115</v>
      </c>
      <c r="H33" s="30">
        <v>0</v>
      </c>
      <c r="I33" s="373">
        <v>16.751433332290084</v>
      </c>
      <c r="J33" s="374">
        <v>87.004539130622888</v>
      </c>
      <c r="K33" s="373">
        <v>18.068820329027638</v>
      </c>
      <c r="L33" s="374">
        <v>105.3242779371222</v>
      </c>
      <c r="N33" s="35"/>
    </row>
    <row r="34" spans="1:14" ht="13" x14ac:dyDescent="0.3">
      <c r="A34" s="363" t="s">
        <v>327</v>
      </c>
      <c r="B34" s="44">
        <v>260.48215157139811</v>
      </c>
      <c r="C34" s="30">
        <v>139.65673355847559</v>
      </c>
      <c r="D34" s="30">
        <v>126.27589172684139</v>
      </c>
      <c r="E34" s="44">
        <v>316.85729564623006</v>
      </c>
      <c r="F34" s="30">
        <v>33.909582781376031</v>
      </c>
      <c r="G34" s="44">
        <v>480.05127101283597</v>
      </c>
      <c r="H34" s="30">
        <v>0</v>
      </c>
      <c r="I34" s="373">
        <v>16.64417500161073</v>
      </c>
      <c r="J34" s="374">
        <v>90.891864776624658</v>
      </c>
      <c r="K34" s="373">
        <v>10.701846934664223</v>
      </c>
      <c r="L34" s="374">
        <v>151.50393492874196</v>
      </c>
      <c r="N34" s="35"/>
    </row>
    <row r="35" spans="1:14" ht="13" x14ac:dyDescent="0.3">
      <c r="A35" s="363" t="s">
        <v>18</v>
      </c>
      <c r="B35" s="44">
        <v>303.52733974271734</v>
      </c>
      <c r="C35" s="30">
        <v>133.55403149483254</v>
      </c>
      <c r="D35" s="30">
        <v>126.0131353625321</v>
      </c>
      <c r="E35" s="44">
        <v>366.24421141215259</v>
      </c>
      <c r="F35" s="30">
        <v>26.241607888414372</v>
      </c>
      <c r="G35" s="44">
        <v>537.81550834700988</v>
      </c>
      <c r="H35" s="30">
        <v>0</v>
      </c>
      <c r="I35" s="373">
        <v>18.037712605992969</v>
      </c>
      <c r="J35" s="374">
        <v>91.142216155650701</v>
      </c>
      <c r="K35" s="373">
        <v>7.1650573772163746</v>
      </c>
      <c r="L35" s="374">
        <v>146.84614571062247</v>
      </c>
      <c r="N35" s="35"/>
    </row>
    <row r="36" spans="1:14" ht="13" x14ac:dyDescent="0.3">
      <c r="A36" s="367" t="s">
        <v>329</v>
      </c>
      <c r="B36" s="381">
        <v>289.08959539102648</v>
      </c>
      <c r="C36" s="382">
        <v>156.23699465560995</v>
      </c>
      <c r="D36" s="382">
        <v>126.66796958115428</v>
      </c>
      <c r="E36" s="381">
        <v>361.57338479370321</v>
      </c>
      <c r="F36" s="382">
        <v>40.785379440459948</v>
      </c>
      <c r="G36" s="381">
        <v>414.20238557519929</v>
      </c>
      <c r="H36" s="382">
        <v>2.4373800310925459E-3</v>
      </c>
      <c r="I36" s="383">
        <v>17.501469622606798</v>
      </c>
      <c r="J36" s="384">
        <v>89.264287163935052</v>
      </c>
      <c r="K36" s="383">
        <v>11.279972795489405</v>
      </c>
      <c r="L36" s="384">
        <v>114.55555165143687</v>
      </c>
      <c r="N36" s="35"/>
    </row>
    <row r="37" spans="1:14" ht="13" x14ac:dyDescent="0.3">
      <c r="A37" s="364" t="s">
        <v>79</v>
      </c>
      <c r="B37" s="365"/>
      <c r="C37" s="366"/>
      <c r="D37" s="366"/>
      <c r="E37" s="365"/>
      <c r="F37" s="366"/>
      <c r="G37" s="365"/>
      <c r="H37" s="366"/>
      <c r="I37" s="375"/>
      <c r="J37" s="376"/>
      <c r="K37" s="375"/>
      <c r="L37" s="376"/>
      <c r="N37" s="35"/>
    </row>
    <row r="38" spans="1:14" ht="13" x14ac:dyDescent="0.3">
      <c r="A38" s="363" t="s">
        <v>20</v>
      </c>
      <c r="B38" s="44">
        <v>596.13449869116221</v>
      </c>
      <c r="C38" s="30">
        <v>73.9785032550555</v>
      </c>
      <c r="D38" s="30">
        <v>54.742004932437723</v>
      </c>
      <c r="E38" s="44">
        <v>658.46255158991607</v>
      </c>
      <c r="F38" s="30">
        <v>347.59815811062896</v>
      </c>
      <c r="G38" s="44">
        <v>937.82954603398173</v>
      </c>
      <c r="H38" s="30">
        <v>0</v>
      </c>
      <c r="I38" s="373">
        <v>29.635641600907476</v>
      </c>
      <c r="J38" s="374">
        <v>98.782351949547802</v>
      </c>
      <c r="K38" s="373">
        <v>52.78935867671175</v>
      </c>
      <c r="L38" s="374">
        <v>142.42716518494626</v>
      </c>
      <c r="N38" s="35"/>
    </row>
    <row r="39" spans="1:14" ht="13" x14ac:dyDescent="0.3">
      <c r="A39" s="371" t="s">
        <v>374</v>
      </c>
      <c r="B39" s="368">
        <v>495.48581044489225</v>
      </c>
      <c r="C39" s="369">
        <v>70.123591209448207</v>
      </c>
      <c r="D39" s="369">
        <v>81.679967742795142</v>
      </c>
      <c r="E39" s="368">
        <v>617.52554565541561</v>
      </c>
      <c r="F39" s="369">
        <v>187.14611666819224</v>
      </c>
      <c r="G39" s="368">
        <v>1438.4038066745995</v>
      </c>
      <c r="H39" s="369">
        <v>0</v>
      </c>
      <c r="I39" s="377">
        <v>34.210876603186776</v>
      </c>
      <c r="J39" s="378">
        <v>91.308521012251248</v>
      </c>
      <c r="K39" s="377">
        <v>30.30580969238499</v>
      </c>
      <c r="L39" s="378">
        <v>232.93025151662968</v>
      </c>
      <c r="N39" s="35"/>
    </row>
    <row r="40" spans="1:14" ht="13" x14ac:dyDescent="0.3">
      <c r="A40" s="385" t="s">
        <v>330</v>
      </c>
      <c r="B40" s="381">
        <v>293.5790458849952</v>
      </c>
      <c r="C40" s="382">
        <v>154.63590135248859</v>
      </c>
      <c r="D40" s="382">
        <v>125.65974544069533</v>
      </c>
      <c r="E40" s="381">
        <v>366.64311839805845</v>
      </c>
      <c r="F40" s="382">
        <v>44.497463106854447</v>
      </c>
      <c r="G40" s="381">
        <v>430.54735696015445</v>
      </c>
      <c r="H40" s="382">
        <v>2.3914148536219298E-3</v>
      </c>
      <c r="I40" s="383">
        <v>18.01216771672587</v>
      </c>
      <c r="J40" s="384">
        <v>89.410205792296907</v>
      </c>
      <c r="K40" s="383">
        <v>12.136451190267337</v>
      </c>
      <c r="L40" s="384">
        <v>117.42954806878885</v>
      </c>
      <c r="N40" s="35"/>
    </row>
    <row r="41" spans="1:14" ht="26" x14ac:dyDescent="0.3">
      <c r="A41" s="370" t="s">
        <v>331</v>
      </c>
      <c r="B41" s="44"/>
      <c r="C41" s="30"/>
      <c r="D41" s="30"/>
      <c r="E41" s="44"/>
      <c r="F41" s="30"/>
      <c r="G41" s="44"/>
      <c r="H41" s="30"/>
      <c r="I41" s="373"/>
      <c r="J41" s="374"/>
      <c r="K41" s="373"/>
      <c r="L41" s="374"/>
      <c r="N41" s="35"/>
    </row>
    <row r="42" spans="1:14" ht="13" x14ac:dyDescent="0.3">
      <c r="A42" s="372" t="s">
        <v>17</v>
      </c>
      <c r="B42" s="44">
        <v>2722.6630376829994</v>
      </c>
      <c r="C42" s="30">
        <v>323.12484973532844</v>
      </c>
      <c r="D42" s="30">
        <v>384.81468581824811</v>
      </c>
      <c r="E42" s="44">
        <v>3139.1074990668162</v>
      </c>
      <c r="F42" s="30">
        <v>400.14897329183236</v>
      </c>
      <c r="G42" s="44">
        <v>2610.100589772303</v>
      </c>
      <c r="H42" s="30">
        <v>316.37783225025203</v>
      </c>
      <c r="I42" s="373">
        <v>23.887524937712833</v>
      </c>
      <c r="J42" s="374">
        <v>90.253081673875059</v>
      </c>
      <c r="K42" s="373">
        <v>12.747221094237371</v>
      </c>
      <c r="L42" s="374">
        <v>83.147856215444222</v>
      </c>
      <c r="N42" s="35"/>
    </row>
    <row r="43" spans="1:14" ht="13" x14ac:dyDescent="0.3">
      <c r="A43" s="363" t="s">
        <v>22</v>
      </c>
      <c r="B43" s="44">
        <v>2403.018728710575</v>
      </c>
      <c r="C43" s="30">
        <v>321.21496593956755</v>
      </c>
      <c r="D43" s="30">
        <v>384.21517774171258</v>
      </c>
      <c r="E43" s="44">
        <v>2481.3081116515004</v>
      </c>
      <c r="F43" s="30">
        <v>272.3482667700967</v>
      </c>
      <c r="G43" s="44">
        <v>1978.3619230046252</v>
      </c>
      <c r="H43" s="30">
        <v>384.3674317136647</v>
      </c>
      <c r="I43" s="373">
        <v>23.650615121017001</v>
      </c>
      <c r="J43" s="374">
        <v>101.89988298818639</v>
      </c>
      <c r="K43" s="373">
        <v>10.975995503792072</v>
      </c>
      <c r="L43" s="374">
        <v>79.730603132872275</v>
      </c>
      <c r="N43" s="35"/>
    </row>
    <row r="44" spans="1:14" x14ac:dyDescent="0.25">
      <c r="A44" s="363" t="s">
        <v>21</v>
      </c>
      <c r="B44" s="44">
        <v>1374.952849803042</v>
      </c>
      <c r="C44" s="30">
        <v>235.12216550360719</v>
      </c>
      <c r="D44" s="30">
        <v>267.04841696050516</v>
      </c>
      <c r="E44" s="44">
        <v>1387.4680129756127</v>
      </c>
      <c r="F44" s="30">
        <v>322.64761976069991</v>
      </c>
      <c r="G44" s="44">
        <v>438.13985316681669</v>
      </c>
      <c r="H44" s="30">
        <v>187.99830335934848</v>
      </c>
      <c r="I44" s="373">
        <v>41.665337089422891</v>
      </c>
      <c r="J44" s="374">
        <v>103.22339323801759</v>
      </c>
      <c r="K44" s="373">
        <v>23.254418605927967</v>
      </c>
      <c r="L44" s="374">
        <v>31.578375073827221</v>
      </c>
    </row>
    <row r="45" spans="1:14" ht="13" x14ac:dyDescent="0.3">
      <c r="A45" s="62" t="s">
        <v>13</v>
      </c>
      <c r="B45" s="45">
        <v>320.61684703250341</v>
      </c>
      <c r="C45" s="31">
        <v>156.12674307623277</v>
      </c>
      <c r="D45" s="31">
        <v>128.46950190379167</v>
      </c>
      <c r="E45" s="45">
        <v>394.90370225652902</v>
      </c>
      <c r="F45" s="31">
        <v>48.47813477310585</v>
      </c>
      <c r="G45" s="45">
        <v>448.40947202771281</v>
      </c>
      <c r="H45" s="31">
        <v>4.4683137671715709</v>
      </c>
      <c r="I45" s="379">
        <v>18.900664319313545</v>
      </c>
      <c r="J45" s="380">
        <v>90.072901525091098</v>
      </c>
      <c r="K45" s="379">
        <v>12.275938284725045</v>
      </c>
      <c r="L45" s="380">
        <v>113.54906765002333</v>
      </c>
      <c r="N45" s="35"/>
    </row>
    <row r="46" spans="1:14" x14ac:dyDescent="0.25">
      <c r="A46" s="59" t="str">
        <f>+A15</f>
        <v>Source : DGCL - Donnée DGFIP, comptes de gestion, budgets principaux - opérations réelles ; INSEE (population totale en 2020 - année de référence 2017).</v>
      </c>
      <c r="B46" s="116"/>
      <c r="C46" s="116"/>
      <c r="D46" s="116"/>
      <c r="E46" s="116"/>
      <c r="F46" s="116"/>
      <c r="G46" s="116"/>
      <c r="H46" s="116"/>
      <c r="I46" s="116"/>
      <c r="J46" s="116"/>
      <c r="K46" s="116"/>
      <c r="L46" s="116"/>
    </row>
    <row r="47" spans="1:14" x14ac:dyDescent="0.25">
      <c r="A47" s="63" t="s">
        <v>23</v>
      </c>
      <c r="B47" s="116"/>
      <c r="C47" s="116"/>
      <c r="D47" s="116"/>
      <c r="E47" s="116"/>
      <c r="F47" s="116"/>
      <c r="G47" s="116"/>
      <c r="H47" s="116"/>
      <c r="I47" s="116"/>
      <c r="J47" s="116"/>
      <c r="K47" s="116"/>
      <c r="L47" s="116"/>
    </row>
    <row r="48" spans="1:14" x14ac:dyDescent="0.25">
      <c r="A48" s="59" t="s">
        <v>15</v>
      </c>
      <c r="B48" s="116"/>
      <c r="C48" s="116"/>
      <c r="D48" s="116"/>
      <c r="E48" s="116"/>
      <c r="F48" s="116"/>
      <c r="G48" s="116"/>
      <c r="H48" s="116"/>
      <c r="I48" s="116"/>
      <c r="J48" s="116"/>
      <c r="K48" s="116"/>
      <c r="L48" s="116"/>
    </row>
  </sheetData>
  <phoneticPr fontId="24" type="noConversion"/>
  <pageMargins left="0.7" right="0.7" top="0.75" bottom="0.75" header="0.3" footer="0.3"/>
  <pageSetup paperSize="9"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workbookViewId="0">
      <pane xSplit="1" ySplit="6" topLeftCell="B7" activePane="bottomRight" state="frozen"/>
      <selection activeCell="B1" sqref="B1:K58"/>
      <selection pane="topRight" activeCell="B1" sqref="B1:K58"/>
      <selection pane="bottomLeft" activeCell="B1" sqref="B1:K58"/>
      <selection pane="bottomRight" activeCell="B7" sqref="B7"/>
    </sheetView>
  </sheetViews>
  <sheetFormatPr baseColWidth="10" defaultColWidth="11.453125" defaultRowHeight="12.5" x14ac:dyDescent="0.25"/>
  <cols>
    <col min="1" max="1" width="29.26953125" style="24" customWidth="1"/>
    <col min="2" max="12" width="9.54296875" style="21" customWidth="1"/>
    <col min="13" max="16384" width="11.453125" style="21"/>
  </cols>
  <sheetData>
    <row r="1" spans="1:12" ht="18" x14ac:dyDescent="0.4">
      <c r="A1" s="80" t="s">
        <v>346</v>
      </c>
      <c r="B1" s="128"/>
      <c r="C1" s="128"/>
      <c r="D1" s="128"/>
      <c r="E1" s="128"/>
      <c r="F1" s="128"/>
      <c r="G1" s="128"/>
      <c r="H1" s="128"/>
      <c r="I1" s="128"/>
      <c r="J1" s="128"/>
      <c r="K1" s="128"/>
      <c r="L1" s="403" t="s">
        <v>340</v>
      </c>
    </row>
    <row r="2" spans="1:12" s="22" customFormat="1" ht="17.5" x14ac:dyDescent="0.35">
      <c r="A2" s="127"/>
      <c r="B2" s="129"/>
      <c r="C2" s="129"/>
      <c r="D2" s="129"/>
      <c r="E2" s="129"/>
      <c r="F2" s="129"/>
      <c r="G2" s="129"/>
      <c r="H2" s="129"/>
      <c r="I2" s="129"/>
      <c r="J2" s="129"/>
      <c r="K2" s="129"/>
      <c r="L2" s="129"/>
    </row>
    <row r="3" spans="1:12" ht="15.5" x14ac:dyDescent="0.35">
      <c r="A3" s="54" t="s">
        <v>337</v>
      </c>
      <c r="B3" s="130"/>
      <c r="C3" s="130"/>
      <c r="D3" s="130"/>
      <c r="E3" s="130"/>
      <c r="F3" s="130"/>
      <c r="G3" s="130"/>
      <c r="H3" s="130"/>
      <c r="I3" s="130"/>
      <c r="J3" s="130"/>
      <c r="K3" s="130"/>
      <c r="L3" s="130"/>
    </row>
    <row r="4" spans="1:12" ht="13" x14ac:dyDescent="0.3">
      <c r="A4" s="131"/>
      <c r="B4" s="130"/>
      <c r="C4" s="130"/>
      <c r="D4" s="130"/>
      <c r="E4" s="130"/>
      <c r="F4" s="130"/>
      <c r="G4" s="130"/>
      <c r="H4" s="130"/>
      <c r="I4" s="130"/>
      <c r="J4" s="130"/>
      <c r="K4" s="130"/>
      <c r="L4" s="130"/>
    </row>
    <row r="5" spans="1:12" ht="13" x14ac:dyDescent="0.25">
      <c r="A5" s="132"/>
      <c r="B5" s="75" t="s">
        <v>3</v>
      </c>
      <c r="C5" s="76" t="s">
        <v>4</v>
      </c>
      <c r="D5" s="76" t="s">
        <v>28</v>
      </c>
      <c r="E5" s="75" t="s">
        <v>5</v>
      </c>
      <c r="F5" s="76" t="s">
        <v>6</v>
      </c>
      <c r="G5" s="75" t="s">
        <v>7</v>
      </c>
      <c r="H5" s="76" t="s">
        <v>8</v>
      </c>
      <c r="I5" s="75" t="s">
        <v>9</v>
      </c>
      <c r="J5" s="76" t="s">
        <v>10</v>
      </c>
      <c r="K5" s="75" t="s">
        <v>11</v>
      </c>
      <c r="L5" s="76" t="s">
        <v>12</v>
      </c>
    </row>
    <row r="6" spans="1:12" ht="13" x14ac:dyDescent="0.25">
      <c r="A6" s="133"/>
      <c r="B6" s="77" t="s">
        <v>107</v>
      </c>
      <c r="C6" s="78" t="s">
        <v>107</v>
      </c>
      <c r="D6" s="78" t="s">
        <v>107</v>
      </c>
      <c r="E6" s="77" t="s">
        <v>107</v>
      </c>
      <c r="F6" s="78" t="s">
        <v>107</v>
      </c>
      <c r="G6" s="77" t="s">
        <v>107</v>
      </c>
      <c r="H6" s="78" t="s">
        <v>107</v>
      </c>
      <c r="I6" s="77" t="s">
        <v>70</v>
      </c>
      <c r="J6" s="78" t="s">
        <v>70</v>
      </c>
      <c r="K6" s="77" t="s">
        <v>70</v>
      </c>
      <c r="L6" s="78" t="s">
        <v>70</v>
      </c>
    </row>
    <row r="7" spans="1:12" x14ac:dyDescent="0.25">
      <c r="A7" s="56" t="s">
        <v>77</v>
      </c>
      <c r="B7" s="386">
        <v>865.43394944849081</v>
      </c>
      <c r="C7" s="387">
        <v>289.9539354547631</v>
      </c>
      <c r="D7" s="387">
        <v>340.22723116006506</v>
      </c>
      <c r="E7" s="386">
        <v>1010.8404853841215</v>
      </c>
      <c r="F7" s="387">
        <v>102.16920715152456</v>
      </c>
      <c r="G7" s="386">
        <v>499.20802552661206</v>
      </c>
      <c r="H7" s="387">
        <v>123.5028392624599</v>
      </c>
      <c r="I7" s="404">
        <v>21.164925054411782</v>
      </c>
      <c r="J7" s="405">
        <v>90.952405919440039</v>
      </c>
      <c r="K7" s="404">
        <v>10.107352112306824</v>
      </c>
      <c r="L7" s="406">
        <v>49.38544040773278</v>
      </c>
    </row>
    <row r="8" spans="1:12" x14ac:dyDescent="0.25">
      <c r="A8" s="56" t="s">
        <v>78</v>
      </c>
      <c r="B8" s="386">
        <v>1566.3037501662975</v>
      </c>
      <c r="C8" s="387">
        <v>166.59250176455669</v>
      </c>
      <c r="D8" s="387">
        <v>186.10912136545559</v>
      </c>
      <c r="E8" s="386">
        <v>1696.6548461575262</v>
      </c>
      <c r="F8" s="387">
        <v>137.4093227575712</v>
      </c>
      <c r="G8" s="386">
        <v>330.38661650104626</v>
      </c>
      <c r="H8" s="387">
        <v>320.77903949133582</v>
      </c>
      <c r="I8" s="404">
        <v>20.931049920710969</v>
      </c>
      <c r="J8" s="406">
        <v>94.504208367292534</v>
      </c>
      <c r="K8" s="404">
        <v>8.0988377258207187</v>
      </c>
      <c r="L8" s="406">
        <v>19.472824260590446</v>
      </c>
    </row>
    <row r="9" spans="1:12" x14ac:dyDescent="0.25">
      <c r="A9" s="57" t="s">
        <v>13</v>
      </c>
      <c r="B9" s="388">
        <v>882.29850861974307</v>
      </c>
      <c r="C9" s="389">
        <v>286.98557214992633</v>
      </c>
      <c r="D9" s="389">
        <v>336.51879062042303</v>
      </c>
      <c r="E9" s="388">
        <v>1027.3426179233522</v>
      </c>
      <c r="F9" s="389">
        <v>103.01716637908908</v>
      </c>
      <c r="G9" s="388">
        <v>495.14578937523282</v>
      </c>
      <c r="H9" s="389">
        <v>128.24976393867271</v>
      </c>
      <c r="I9" s="407">
        <v>21.154945223874282</v>
      </c>
      <c r="J9" s="408">
        <v>91.093564603399969</v>
      </c>
      <c r="K9" s="407">
        <v>10.027537511032657</v>
      </c>
      <c r="L9" s="408">
        <v>48.196753520856518</v>
      </c>
    </row>
    <row r="10" spans="1:12" x14ac:dyDescent="0.25">
      <c r="A10" s="56" t="s">
        <v>77</v>
      </c>
      <c r="B10" s="390"/>
      <c r="C10" s="391"/>
      <c r="D10" s="391"/>
      <c r="E10" s="390"/>
      <c r="F10" s="391"/>
      <c r="G10" s="390"/>
      <c r="H10" s="391"/>
      <c r="I10" s="394"/>
      <c r="J10" s="395"/>
      <c r="K10" s="394"/>
      <c r="L10" s="395"/>
    </row>
    <row r="11" spans="1:12" x14ac:dyDescent="0.25">
      <c r="A11" s="56" t="s">
        <v>14</v>
      </c>
      <c r="B11" s="41">
        <v>1006.7149172023612</v>
      </c>
      <c r="C11" s="32">
        <v>303.62738148506133</v>
      </c>
      <c r="D11" s="32">
        <v>348.59514715422426</v>
      </c>
      <c r="E11" s="41">
        <v>1198.6043971044633</v>
      </c>
      <c r="F11" s="32">
        <v>139.23332223356334</v>
      </c>
      <c r="G11" s="41">
        <v>631.63485726933561</v>
      </c>
      <c r="H11" s="32">
        <v>224.48905081361335</v>
      </c>
      <c r="I11" s="394">
        <v>26.34312452541192</v>
      </c>
      <c r="J11" s="395">
        <v>89.824816023133806</v>
      </c>
      <c r="K11" s="394">
        <v>11.616286622168012</v>
      </c>
      <c r="L11" s="395">
        <v>52.69752545503853</v>
      </c>
    </row>
    <row r="12" spans="1:12" x14ac:dyDescent="0.25">
      <c r="A12" s="56" t="s">
        <v>128</v>
      </c>
      <c r="B12" s="41">
        <v>934.52703402265217</v>
      </c>
      <c r="C12" s="32">
        <v>284.73257088138479</v>
      </c>
      <c r="D12" s="32">
        <v>328.19123804271192</v>
      </c>
      <c r="E12" s="41">
        <v>1093.27316118669</v>
      </c>
      <c r="F12" s="32">
        <v>119.41210162478706</v>
      </c>
      <c r="G12" s="41">
        <v>539.38190136417177</v>
      </c>
      <c r="H12" s="32">
        <v>156.72723650567769</v>
      </c>
      <c r="I12" s="394">
        <v>23.457626260417939</v>
      </c>
      <c r="J12" s="395">
        <v>90.842832360983678</v>
      </c>
      <c r="K12" s="394">
        <v>10.922439685171778</v>
      </c>
      <c r="L12" s="395">
        <v>49.336425745483517</v>
      </c>
    </row>
    <row r="13" spans="1:12" x14ac:dyDescent="0.25">
      <c r="A13" s="56" t="s">
        <v>129</v>
      </c>
      <c r="B13" s="41">
        <v>840.83862845098633</v>
      </c>
      <c r="C13" s="32">
        <v>264.02410328129974</v>
      </c>
      <c r="D13" s="32">
        <v>296.00462225241739</v>
      </c>
      <c r="E13" s="41">
        <v>973.45555364593577</v>
      </c>
      <c r="F13" s="32">
        <v>97.307600062006884</v>
      </c>
      <c r="G13" s="41">
        <v>437.85900897051641</v>
      </c>
      <c r="H13" s="32">
        <v>134.00004592352713</v>
      </c>
      <c r="I13" s="394">
        <v>21.08453539985296</v>
      </c>
      <c r="J13" s="395">
        <v>91.183272204995561</v>
      </c>
      <c r="K13" s="394">
        <v>9.9961009722072536</v>
      </c>
      <c r="L13" s="395">
        <v>44.979866551747463</v>
      </c>
    </row>
    <row r="14" spans="1:12" x14ac:dyDescent="0.25">
      <c r="A14" s="58" t="s">
        <v>332</v>
      </c>
      <c r="B14" s="43">
        <v>828.19188292289061</v>
      </c>
      <c r="C14" s="34">
        <v>283.5647949936228</v>
      </c>
      <c r="D14" s="34">
        <v>343.67481875623156</v>
      </c>
      <c r="E14" s="43">
        <v>961.33609744243222</v>
      </c>
      <c r="F14" s="34">
        <v>89.5329771395172</v>
      </c>
      <c r="G14" s="43">
        <v>473.39560997558107</v>
      </c>
      <c r="H14" s="34">
        <v>97.940377044346675</v>
      </c>
      <c r="I14" s="399">
        <v>19.698045887560763</v>
      </c>
      <c r="J14" s="400">
        <v>91.484213027007229</v>
      </c>
      <c r="K14" s="399">
        <v>9.3133897060261699</v>
      </c>
      <c r="L14" s="400">
        <v>49.243507159984638</v>
      </c>
    </row>
    <row r="15" spans="1:12" x14ac:dyDescent="0.25">
      <c r="A15" s="59" t="str">
        <f>+'4.7a_2019'!A16</f>
        <v>Source : DGCL - Donnée DGFIP, comptes de gestion, budgets principaux - opérations réelles ; INSEE (population totale en 2019 - année de référence 2016).</v>
      </c>
      <c r="B15" s="135"/>
      <c r="C15" s="135"/>
      <c r="D15" s="135"/>
      <c r="E15" s="135"/>
      <c r="F15" s="135"/>
      <c r="G15" s="135"/>
      <c r="H15" s="136"/>
      <c r="I15" s="136"/>
      <c r="J15" s="136"/>
      <c r="K15" s="136"/>
      <c r="L15" s="136"/>
    </row>
    <row r="16" spans="1:12" x14ac:dyDescent="0.25">
      <c r="A16" s="63" t="s">
        <v>333</v>
      </c>
      <c r="B16" s="130"/>
      <c r="C16" s="130"/>
      <c r="D16" s="130"/>
      <c r="E16" s="130"/>
      <c r="F16" s="130"/>
      <c r="G16" s="130"/>
      <c r="H16" s="130"/>
      <c r="I16" s="130"/>
      <c r="J16" s="130"/>
      <c r="K16" s="130"/>
      <c r="L16" s="130"/>
    </row>
    <row r="17" spans="1:14" x14ac:dyDescent="0.25">
      <c r="A17" s="59" t="s">
        <v>15</v>
      </c>
      <c r="B17" s="137"/>
      <c r="C17" s="137"/>
      <c r="D17" s="137"/>
      <c r="E17" s="137"/>
      <c r="F17" s="137"/>
      <c r="G17" s="137"/>
      <c r="H17" s="137"/>
      <c r="I17" s="137"/>
      <c r="J17" s="137"/>
      <c r="K17" s="137"/>
      <c r="L17" s="137"/>
    </row>
    <row r="18" spans="1:14" x14ac:dyDescent="0.25">
      <c r="A18" s="134"/>
      <c r="B18" s="137"/>
      <c r="C18" s="137"/>
      <c r="D18" s="137"/>
      <c r="E18" s="137"/>
      <c r="F18" s="137"/>
      <c r="G18" s="137"/>
      <c r="H18" s="137"/>
      <c r="I18" s="137"/>
      <c r="J18" s="137"/>
      <c r="K18" s="137"/>
      <c r="L18" s="137"/>
    </row>
    <row r="19" spans="1:14" ht="15.5" x14ac:dyDescent="0.35">
      <c r="A19" s="60" t="s">
        <v>338</v>
      </c>
      <c r="B19" s="138"/>
      <c r="C19" s="138"/>
      <c r="D19" s="138"/>
      <c r="E19" s="138"/>
      <c r="F19" s="138"/>
      <c r="G19" s="138"/>
      <c r="H19" s="138"/>
      <c r="I19" s="138"/>
      <c r="J19" s="138"/>
      <c r="K19" s="138"/>
      <c r="L19" s="138"/>
    </row>
    <row r="20" spans="1:14" ht="13" x14ac:dyDescent="0.3">
      <c r="A20" s="131"/>
      <c r="B20" s="138"/>
      <c r="C20" s="138"/>
      <c r="D20" s="138"/>
      <c r="E20" s="138"/>
      <c r="F20" s="138"/>
      <c r="G20" s="138"/>
      <c r="H20" s="138"/>
      <c r="I20" s="138"/>
      <c r="J20" s="138"/>
      <c r="K20" s="138"/>
      <c r="L20" s="138"/>
    </row>
    <row r="21" spans="1:14" s="24" customFormat="1" ht="13" x14ac:dyDescent="0.25">
      <c r="A21" s="132"/>
      <c r="B21" s="75" t="s">
        <v>3</v>
      </c>
      <c r="C21" s="76" t="s">
        <v>4</v>
      </c>
      <c r="D21" s="76" t="s">
        <v>28</v>
      </c>
      <c r="E21" s="75" t="s">
        <v>5</v>
      </c>
      <c r="F21" s="76" t="s">
        <v>6</v>
      </c>
      <c r="G21" s="75" t="s">
        <v>7</v>
      </c>
      <c r="H21" s="76" t="s">
        <v>8</v>
      </c>
      <c r="I21" s="75" t="s">
        <v>9</v>
      </c>
      <c r="J21" s="76" t="s">
        <v>10</v>
      </c>
      <c r="K21" s="75" t="s">
        <v>11</v>
      </c>
      <c r="L21" s="76" t="s">
        <v>12</v>
      </c>
    </row>
    <row r="22" spans="1:14" s="24" customFormat="1" ht="13" x14ac:dyDescent="0.25">
      <c r="A22" s="133"/>
      <c r="B22" s="77" t="s">
        <v>107</v>
      </c>
      <c r="C22" s="78" t="s">
        <v>107</v>
      </c>
      <c r="D22" s="78" t="s">
        <v>107</v>
      </c>
      <c r="E22" s="77" t="s">
        <v>107</v>
      </c>
      <c r="F22" s="78" t="s">
        <v>107</v>
      </c>
      <c r="G22" s="77" t="s">
        <v>107</v>
      </c>
      <c r="H22" s="78" t="s">
        <v>107</v>
      </c>
      <c r="I22" s="77" t="s">
        <v>70</v>
      </c>
      <c r="J22" s="78" t="s">
        <v>70</v>
      </c>
      <c r="K22" s="77" t="s">
        <v>70</v>
      </c>
      <c r="L22" s="78" t="s">
        <v>70</v>
      </c>
    </row>
    <row r="23" spans="1:14" s="24" customFormat="1" ht="13" x14ac:dyDescent="0.25">
      <c r="A23" s="61" t="s">
        <v>328</v>
      </c>
      <c r="B23" s="361"/>
      <c r="C23" s="362"/>
      <c r="D23" s="362"/>
      <c r="E23" s="361"/>
      <c r="F23" s="362"/>
      <c r="G23" s="361"/>
      <c r="H23" s="362"/>
      <c r="I23" s="361"/>
      <c r="J23" s="362"/>
      <c r="K23" s="361"/>
      <c r="L23" s="362"/>
    </row>
    <row r="24" spans="1:14" ht="13" x14ac:dyDescent="0.3">
      <c r="A24" s="363" t="s">
        <v>144</v>
      </c>
      <c r="B24" s="415">
        <v>278.19340906008955</v>
      </c>
      <c r="C24" s="416">
        <v>149.93326345075866</v>
      </c>
      <c r="D24" s="416">
        <v>137.77548489904876</v>
      </c>
      <c r="E24" s="415">
        <v>371.45631999923012</v>
      </c>
      <c r="F24" s="416">
        <v>42.402820054694033</v>
      </c>
      <c r="G24" s="415">
        <v>288.76843548846625</v>
      </c>
      <c r="H24" s="416">
        <v>0</v>
      </c>
      <c r="I24" s="409">
        <v>15.264828057411266</v>
      </c>
      <c r="J24" s="410">
        <v>80.836634589753928</v>
      </c>
      <c r="K24" s="409">
        <v>11.415291050851391</v>
      </c>
      <c r="L24" s="410">
        <v>77.739540274631679</v>
      </c>
      <c r="N24" s="35"/>
    </row>
    <row r="25" spans="1:14" ht="13" x14ac:dyDescent="0.3">
      <c r="A25" s="363" t="s">
        <v>145</v>
      </c>
      <c r="B25" s="415">
        <v>351.80759169097809</v>
      </c>
      <c r="C25" s="416">
        <v>119.76891067167077</v>
      </c>
      <c r="D25" s="416">
        <v>140.50815644438072</v>
      </c>
      <c r="E25" s="415">
        <v>427.81459518478857</v>
      </c>
      <c r="F25" s="416">
        <v>38.581673495237808</v>
      </c>
      <c r="G25" s="415">
        <v>244.98001103925526</v>
      </c>
      <c r="H25" s="416">
        <v>3.1827510430751597E-2</v>
      </c>
      <c r="I25" s="409">
        <v>16.701303187218684</v>
      </c>
      <c r="J25" s="410">
        <v>86.502849243168711</v>
      </c>
      <c r="K25" s="409">
        <v>9.01831632896325</v>
      </c>
      <c r="L25" s="410">
        <v>57.26312608232535</v>
      </c>
      <c r="N25" s="35"/>
    </row>
    <row r="26" spans="1:14" ht="13" x14ac:dyDescent="0.3">
      <c r="A26" s="363" t="s">
        <v>16</v>
      </c>
      <c r="B26" s="415">
        <v>288.68105800062574</v>
      </c>
      <c r="C26" s="416">
        <v>115.84209999074622</v>
      </c>
      <c r="D26" s="416">
        <v>117.96325486227293</v>
      </c>
      <c r="E26" s="415">
        <v>382.54803396577267</v>
      </c>
      <c r="F26" s="416">
        <v>59.71567966944918</v>
      </c>
      <c r="G26" s="415">
        <v>354.32717654005643</v>
      </c>
      <c r="H26" s="416">
        <v>0</v>
      </c>
      <c r="I26" s="409">
        <v>16.779369439635015</v>
      </c>
      <c r="J26" s="410">
        <v>79.46813449830158</v>
      </c>
      <c r="K26" s="409">
        <v>15.609982111368545</v>
      </c>
      <c r="L26" s="410">
        <v>92.622924464371636</v>
      </c>
      <c r="N26" s="35"/>
    </row>
    <row r="27" spans="1:14" ht="13" x14ac:dyDescent="0.3">
      <c r="A27" s="363" t="s">
        <v>146</v>
      </c>
      <c r="B27" s="415">
        <v>360.01941171490421</v>
      </c>
      <c r="C27" s="416">
        <v>130.62230141296067</v>
      </c>
      <c r="D27" s="416">
        <v>130.67152381593112</v>
      </c>
      <c r="E27" s="415">
        <v>452.63283441404315</v>
      </c>
      <c r="F27" s="416">
        <v>28.464520631251435</v>
      </c>
      <c r="G27" s="415">
        <v>283.92043585436801</v>
      </c>
      <c r="H27" s="416">
        <v>0</v>
      </c>
      <c r="I27" s="409">
        <v>13.906408967504397</v>
      </c>
      <c r="J27" s="410">
        <v>84.560971988580448</v>
      </c>
      <c r="K27" s="409">
        <v>6.2886557198397339</v>
      </c>
      <c r="L27" s="410">
        <v>62.726433936662552</v>
      </c>
      <c r="N27" s="35"/>
    </row>
    <row r="28" spans="1:14" ht="13" x14ac:dyDescent="0.3">
      <c r="A28" s="363" t="s">
        <v>147</v>
      </c>
      <c r="B28" s="415">
        <v>337.56964781207813</v>
      </c>
      <c r="C28" s="416">
        <v>126.84394249427733</v>
      </c>
      <c r="D28" s="416">
        <v>126.05466620799503</v>
      </c>
      <c r="E28" s="415">
        <v>422.64578544141654</v>
      </c>
      <c r="F28" s="416">
        <v>39.082311541201939</v>
      </c>
      <c r="G28" s="415">
        <v>433.32342479332897</v>
      </c>
      <c r="H28" s="416">
        <v>0</v>
      </c>
      <c r="I28" s="409">
        <v>16.379022040386403</v>
      </c>
      <c r="J28" s="410">
        <v>87.742364315045748</v>
      </c>
      <c r="K28" s="409">
        <v>9.2470605143699434</v>
      </c>
      <c r="L28" s="410">
        <v>102.52638017927012</v>
      </c>
      <c r="N28" s="35"/>
    </row>
    <row r="29" spans="1:14" ht="13" x14ac:dyDescent="0.3">
      <c r="A29" s="363" t="s">
        <v>148</v>
      </c>
      <c r="B29" s="415">
        <v>389.13862910574233</v>
      </c>
      <c r="C29" s="416">
        <v>117.27784085590454</v>
      </c>
      <c r="D29" s="416">
        <v>147.6363503806835</v>
      </c>
      <c r="E29" s="415">
        <v>463.13782419302368</v>
      </c>
      <c r="F29" s="416">
        <v>35.077447266940588</v>
      </c>
      <c r="G29" s="415">
        <v>497.83182892382854</v>
      </c>
      <c r="H29" s="416">
        <v>0</v>
      </c>
      <c r="I29" s="409">
        <v>15.300917443683753</v>
      </c>
      <c r="J29" s="410">
        <v>90.607402961188711</v>
      </c>
      <c r="K29" s="409">
        <v>7.5738679577855494</v>
      </c>
      <c r="L29" s="410">
        <v>107.49107564065972</v>
      </c>
      <c r="N29" s="35"/>
    </row>
    <row r="30" spans="1:14" ht="13" x14ac:dyDescent="0.3">
      <c r="A30" s="363" t="s">
        <v>19</v>
      </c>
      <c r="B30" s="415">
        <v>207.30669332071622</v>
      </c>
      <c r="C30" s="416">
        <v>148.03322419723577</v>
      </c>
      <c r="D30" s="416">
        <v>83.992092077897425</v>
      </c>
      <c r="E30" s="415">
        <v>310.29289692517597</v>
      </c>
      <c r="F30" s="416">
        <v>50.918889853304975</v>
      </c>
      <c r="G30" s="415">
        <v>439.22765828807542</v>
      </c>
      <c r="H30" s="416">
        <v>1.2297480304362101E-2</v>
      </c>
      <c r="I30" s="409">
        <v>17.342687895940418</v>
      </c>
      <c r="J30" s="410">
        <v>79.33125162483465</v>
      </c>
      <c r="K30" s="409">
        <v>16.409943752461583</v>
      </c>
      <c r="L30" s="410">
        <v>141.55259841284436</v>
      </c>
      <c r="N30" s="35"/>
    </row>
    <row r="31" spans="1:14" ht="13" x14ac:dyDescent="0.3">
      <c r="A31" s="363" t="s">
        <v>149</v>
      </c>
      <c r="B31" s="415">
        <v>328.895179776644</v>
      </c>
      <c r="C31" s="416">
        <v>124.40113183445168</v>
      </c>
      <c r="D31" s="416">
        <v>144.7374717004848</v>
      </c>
      <c r="E31" s="415">
        <v>420.04771961373808</v>
      </c>
      <c r="F31" s="416">
        <v>35.799132322613737</v>
      </c>
      <c r="G31" s="415">
        <v>153.76334983243177</v>
      </c>
      <c r="H31" s="416">
        <v>0</v>
      </c>
      <c r="I31" s="409">
        <v>18.416806443691698</v>
      </c>
      <c r="J31" s="410">
        <v>82.038495204432891</v>
      </c>
      <c r="K31" s="409">
        <v>8.5226346081662889</v>
      </c>
      <c r="L31" s="410">
        <v>36.606162265046322</v>
      </c>
      <c r="N31" s="35"/>
    </row>
    <row r="32" spans="1:14" ht="13" x14ac:dyDescent="0.3">
      <c r="A32" s="363" t="s">
        <v>150</v>
      </c>
      <c r="B32" s="415">
        <v>319.01756596834957</v>
      </c>
      <c r="C32" s="416">
        <v>116.64646367955382</v>
      </c>
      <c r="D32" s="416">
        <v>124.81623134490658</v>
      </c>
      <c r="E32" s="415">
        <v>397.80940325366993</v>
      </c>
      <c r="F32" s="416">
        <v>37.479875248358432</v>
      </c>
      <c r="G32" s="415">
        <v>345.24627222792589</v>
      </c>
      <c r="H32" s="416">
        <v>2.406061217840609E-3</v>
      </c>
      <c r="I32" s="409">
        <v>18.741945923370341</v>
      </c>
      <c r="J32" s="410">
        <v>85.544522025086223</v>
      </c>
      <c r="K32" s="409">
        <v>9.4215659413306412</v>
      </c>
      <c r="L32" s="410">
        <v>86.78685556554673</v>
      </c>
      <c r="N32" s="35"/>
    </row>
    <row r="33" spans="1:14" ht="13" x14ac:dyDescent="0.3">
      <c r="A33" s="363" t="s">
        <v>151</v>
      </c>
      <c r="B33" s="415">
        <v>342.38179170237771</v>
      </c>
      <c r="C33" s="416">
        <v>113.01491560150487</v>
      </c>
      <c r="D33" s="416">
        <v>134.09051599109461</v>
      </c>
      <c r="E33" s="415">
        <v>429.19589820201639</v>
      </c>
      <c r="F33" s="416">
        <v>53.262845357599154</v>
      </c>
      <c r="G33" s="415">
        <v>341.81940293353</v>
      </c>
      <c r="H33" s="416">
        <v>0</v>
      </c>
      <c r="I33" s="409">
        <v>15.714875252425205</v>
      </c>
      <c r="J33" s="410">
        <v>83.826150926822379</v>
      </c>
      <c r="K33" s="409">
        <v>12.409914815292362</v>
      </c>
      <c r="L33" s="410">
        <v>79.641814930076634</v>
      </c>
      <c r="N33" s="35"/>
    </row>
    <row r="34" spans="1:14" ht="13" x14ac:dyDescent="0.3">
      <c r="A34" s="363" t="s">
        <v>327</v>
      </c>
      <c r="B34" s="415">
        <v>276.36192513082028</v>
      </c>
      <c r="C34" s="416">
        <v>135.7870839645978</v>
      </c>
      <c r="D34" s="416">
        <v>122.90897783089545</v>
      </c>
      <c r="E34" s="415">
        <v>362.33812734054106</v>
      </c>
      <c r="F34" s="416">
        <v>26.050256719710248</v>
      </c>
      <c r="G34" s="415">
        <v>431.85312122934539</v>
      </c>
      <c r="H34" s="416">
        <v>0</v>
      </c>
      <c r="I34" s="409">
        <v>15.126056398707767</v>
      </c>
      <c r="J34" s="410">
        <v>85.425458757794104</v>
      </c>
      <c r="K34" s="409">
        <v>7.1894881476900423</v>
      </c>
      <c r="L34" s="410">
        <v>119.1851170615206</v>
      </c>
      <c r="N34" s="35"/>
    </row>
    <row r="35" spans="1:14" ht="13" x14ac:dyDescent="0.3">
      <c r="A35" s="363" t="s">
        <v>18</v>
      </c>
      <c r="B35" s="415">
        <v>298.04306045196188</v>
      </c>
      <c r="C35" s="416">
        <v>131.66224368692286</v>
      </c>
      <c r="D35" s="416">
        <v>124.06308757413677</v>
      </c>
      <c r="E35" s="415">
        <v>390.21713277932929</v>
      </c>
      <c r="F35" s="416">
        <v>35.531078493439786</v>
      </c>
      <c r="G35" s="415">
        <v>514.55462416624596</v>
      </c>
      <c r="H35" s="416">
        <v>0</v>
      </c>
      <c r="I35" s="409">
        <v>18.220802250993835</v>
      </c>
      <c r="J35" s="410">
        <v>82.231286292967454</v>
      </c>
      <c r="K35" s="409">
        <v>9.1054634737252496</v>
      </c>
      <c r="L35" s="410">
        <v>131.86366792798677</v>
      </c>
      <c r="N35" s="35"/>
    </row>
    <row r="36" spans="1:14" ht="13" x14ac:dyDescent="0.3">
      <c r="A36" s="367" t="s">
        <v>329</v>
      </c>
      <c r="B36" s="417">
        <v>301.24189642163486</v>
      </c>
      <c r="C36" s="418">
        <v>130.60995282122695</v>
      </c>
      <c r="D36" s="418">
        <v>123.30255437784326</v>
      </c>
      <c r="E36" s="417">
        <v>390.50565337459341</v>
      </c>
      <c r="F36" s="418">
        <v>41.882067849981091</v>
      </c>
      <c r="G36" s="417">
        <v>379.2233980638955</v>
      </c>
      <c r="H36" s="418">
        <v>3.9347968485987268E-3</v>
      </c>
      <c r="I36" s="411">
        <v>16.518510011039158</v>
      </c>
      <c r="J36" s="412">
        <v>83.890940515012744</v>
      </c>
      <c r="K36" s="411">
        <v>10.725086176871718</v>
      </c>
      <c r="L36" s="412">
        <v>97.110859929119798</v>
      </c>
      <c r="N36" s="35"/>
    </row>
    <row r="37" spans="1:14" ht="13" x14ac:dyDescent="0.3">
      <c r="A37" s="364" t="s">
        <v>79</v>
      </c>
      <c r="B37" s="365"/>
      <c r="C37" s="366"/>
      <c r="D37" s="366"/>
      <c r="E37" s="365"/>
      <c r="F37" s="366"/>
      <c r="G37" s="365"/>
      <c r="H37" s="366"/>
      <c r="I37" s="375"/>
      <c r="J37" s="376"/>
      <c r="K37" s="375"/>
      <c r="L37" s="376"/>
      <c r="N37" s="35"/>
    </row>
    <row r="38" spans="1:14" ht="13" x14ac:dyDescent="0.3">
      <c r="A38" s="363" t="s">
        <v>20</v>
      </c>
      <c r="B38" s="415">
        <v>581.36204085763552</v>
      </c>
      <c r="C38" s="416">
        <v>71.276912312267285</v>
      </c>
      <c r="D38" s="416">
        <v>87.737044256191112</v>
      </c>
      <c r="E38" s="415">
        <v>811.16862755828777</v>
      </c>
      <c r="F38" s="416">
        <v>320.84964085263766</v>
      </c>
      <c r="G38" s="415">
        <v>832.23986063423058</v>
      </c>
      <c r="H38" s="416">
        <v>0</v>
      </c>
      <c r="I38" s="409">
        <v>30.044909127735728</v>
      </c>
      <c r="J38" s="410">
        <v>78.043645341007249</v>
      </c>
      <c r="K38" s="409">
        <v>39.554000235244864</v>
      </c>
      <c r="L38" s="410">
        <v>102.59763905556476</v>
      </c>
      <c r="N38" s="35"/>
    </row>
    <row r="39" spans="1:14" ht="13" x14ac:dyDescent="0.3">
      <c r="A39" s="371" t="s">
        <v>374</v>
      </c>
      <c r="B39" s="419">
        <v>546.04686953387386</v>
      </c>
      <c r="C39" s="420">
        <v>70.362480210103215</v>
      </c>
      <c r="D39" s="420">
        <v>79.711650483186418</v>
      </c>
      <c r="E39" s="419">
        <v>705.97488101722968</v>
      </c>
      <c r="F39" s="420">
        <v>317.98932013156946</v>
      </c>
      <c r="G39" s="419">
        <v>1425.077044206515</v>
      </c>
      <c r="H39" s="420">
        <v>0</v>
      </c>
      <c r="I39" s="413">
        <v>31.593196500390945</v>
      </c>
      <c r="J39" s="414">
        <v>83.920548801499137</v>
      </c>
      <c r="K39" s="413">
        <v>45.042582771979504</v>
      </c>
      <c r="L39" s="414">
        <v>201.8594545677235</v>
      </c>
      <c r="N39" s="35"/>
    </row>
    <row r="40" spans="1:14" ht="13" x14ac:dyDescent="0.3">
      <c r="A40" s="385" t="s">
        <v>330</v>
      </c>
      <c r="B40" s="381"/>
      <c r="C40" s="382"/>
      <c r="D40" s="382"/>
      <c r="E40" s="381"/>
      <c r="F40" s="382"/>
      <c r="G40" s="381"/>
      <c r="H40" s="382"/>
      <c r="I40" s="383"/>
      <c r="J40" s="384"/>
      <c r="K40" s="383"/>
      <c r="L40" s="384"/>
      <c r="N40" s="35"/>
    </row>
    <row r="41" spans="1:14" ht="26" x14ac:dyDescent="0.3">
      <c r="A41" s="370" t="s">
        <v>331</v>
      </c>
      <c r="B41" s="44"/>
      <c r="C41" s="30"/>
      <c r="D41" s="30"/>
      <c r="E41" s="44"/>
      <c r="F41" s="30"/>
      <c r="G41" s="44"/>
      <c r="H41" s="30"/>
      <c r="I41" s="373"/>
      <c r="J41" s="374"/>
      <c r="K41" s="373"/>
      <c r="L41" s="374"/>
      <c r="N41" s="35"/>
    </row>
    <row r="42" spans="1:14" ht="13" x14ac:dyDescent="0.3">
      <c r="A42" s="372" t="s">
        <v>17</v>
      </c>
      <c r="B42" s="415">
        <v>2617.4984911382612</v>
      </c>
      <c r="C42" s="416">
        <v>313.79883331597199</v>
      </c>
      <c r="D42" s="416">
        <v>371.276447566184</v>
      </c>
      <c r="E42" s="415">
        <v>3271.5571123082191</v>
      </c>
      <c r="F42" s="416">
        <v>417.78033860622929</v>
      </c>
      <c r="G42" s="415">
        <v>2369.5269467402791</v>
      </c>
      <c r="H42" s="416">
        <v>320.09801931576362</v>
      </c>
      <c r="I42" s="409">
        <v>23.948253941897224</v>
      </c>
      <c r="J42" s="410">
        <v>84.112336669385101</v>
      </c>
      <c r="K42" s="409">
        <v>12.770076274519566</v>
      </c>
      <c r="L42" s="410">
        <v>72.428108860629962</v>
      </c>
      <c r="N42" s="35"/>
    </row>
    <row r="43" spans="1:14" ht="13" x14ac:dyDescent="0.3">
      <c r="A43" s="363" t="s">
        <v>22</v>
      </c>
      <c r="B43" s="415">
        <v>2218.5074746660944</v>
      </c>
      <c r="C43" s="416">
        <v>306.07348009647023</v>
      </c>
      <c r="D43" s="416">
        <v>371.31296332142279</v>
      </c>
      <c r="E43" s="415">
        <v>2501.3421981250035</v>
      </c>
      <c r="F43" s="416">
        <v>275.45426941045372</v>
      </c>
      <c r="G43" s="415">
        <v>1751.5991743527234</v>
      </c>
      <c r="H43" s="416">
        <v>381.09441424662697</v>
      </c>
      <c r="I43" s="409">
        <v>24.441765083184759</v>
      </c>
      <c r="J43" s="410">
        <v>93.321976242806585</v>
      </c>
      <c r="K43" s="409">
        <v>11.012258523321327</v>
      </c>
      <c r="L43" s="410">
        <v>70.026371268422025</v>
      </c>
      <c r="N43" s="35"/>
    </row>
    <row r="44" spans="1:14" x14ac:dyDescent="0.25">
      <c r="A44" s="363" t="s">
        <v>21</v>
      </c>
      <c r="B44" s="415">
        <v>1347.8086214495142</v>
      </c>
      <c r="C44" s="416">
        <v>224.83804524167766</v>
      </c>
      <c r="D44" s="416">
        <v>256.3292511100729</v>
      </c>
      <c r="E44" s="415">
        <v>1521.9533965838818</v>
      </c>
      <c r="F44" s="416">
        <v>182.41623222687795</v>
      </c>
      <c r="G44" s="415">
        <v>453.62716432021597</v>
      </c>
      <c r="H44" s="416">
        <v>187.20053415934282</v>
      </c>
      <c r="I44" s="409">
        <v>40.720318995185103</v>
      </c>
      <c r="J44" s="410">
        <v>92.320778860887899</v>
      </c>
      <c r="K44" s="409">
        <v>11.985664780296325</v>
      </c>
      <c r="L44" s="410">
        <v>29.805588353651959</v>
      </c>
    </row>
    <row r="45" spans="1:14" ht="13" x14ac:dyDescent="0.3">
      <c r="A45" s="62" t="s">
        <v>13</v>
      </c>
      <c r="B45" s="421">
        <v>332.5180041499392</v>
      </c>
      <c r="C45" s="422">
        <v>131.76885074040351</v>
      </c>
      <c r="D45" s="422">
        <v>125.70025023262102</v>
      </c>
      <c r="E45" s="421">
        <v>427.74548896592296</v>
      </c>
      <c r="F45" s="422">
        <v>50.791908916330804</v>
      </c>
      <c r="G45" s="421">
        <v>413.13050672278439</v>
      </c>
      <c r="H45" s="422">
        <v>4.4926559810820184</v>
      </c>
      <c r="I45" s="423">
        <v>17.954791662727079</v>
      </c>
      <c r="J45" s="424">
        <v>84.26599435682796</v>
      </c>
      <c r="K45" s="423">
        <v>11.874329531591441</v>
      </c>
      <c r="L45" s="424">
        <v>96.583252747218822</v>
      </c>
      <c r="N45" s="35"/>
    </row>
    <row r="46" spans="1:14" x14ac:dyDescent="0.25">
      <c r="A46" s="59" t="str">
        <f>+A15</f>
        <v>Source : DGCL - Donnée DGFIP, comptes de gestion, budgets principaux - opérations réelles ; INSEE (population totale en 2019 - année de référence 2016).</v>
      </c>
      <c r="B46" s="116"/>
      <c r="C46" s="116"/>
      <c r="D46" s="116"/>
      <c r="E46" s="116"/>
      <c r="F46" s="116"/>
      <c r="G46" s="116"/>
      <c r="H46" s="116"/>
      <c r="I46" s="116"/>
      <c r="J46" s="116"/>
      <c r="K46" s="116"/>
      <c r="L46" s="116"/>
    </row>
    <row r="47" spans="1:14" x14ac:dyDescent="0.25">
      <c r="A47" s="63" t="s">
        <v>23</v>
      </c>
      <c r="B47" s="116"/>
      <c r="C47" s="116"/>
      <c r="D47" s="116"/>
      <c r="E47" s="116"/>
      <c r="F47" s="116"/>
      <c r="G47" s="116"/>
      <c r="H47" s="116"/>
      <c r="I47" s="116"/>
      <c r="J47" s="116"/>
      <c r="K47" s="116"/>
      <c r="L47" s="116"/>
    </row>
    <row r="48" spans="1:14" x14ac:dyDescent="0.25">
      <c r="A48" s="59" t="s">
        <v>15</v>
      </c>
      <c r="B48" s="116"/>
      <c r="C48" s="116"/>
      <c r="D48" s="116"/>
      <c r="E48" s="116"/>
      <c r="F48" s="116"/>
      <c r="G48" s="116"/>
      <c r="H48" s="116"/>
      <c r="I48" s="116"/>
      <c r="J48" s="116"/>
      <c r="K48" s="116"/>
      <c r="L48" s="116"/>
    </row>
  </sheetData>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3.54296875" style="328" customWidth="1"/>
    <col min="2" max="2" width="10.1796875" style="328" customWidth="1"/>
    <col min="3" max="3" width="10.81640625" style="328" customWidth="1"/>
    <col min="4" max="4" width="10.1796875" style="328" customWidth="1"/>
    <col min="5" max="5" width="10.7265625" style="328" customWidth="1"/>
    <col min="6" max="6" width="10.1796875" style="328" customWidth="1"/>
    <col min="7" max="7" width="10.7265625" style="328" customWidth="1"/>
    <col min="8" max="8" width="10.1796875" style="328" customWidth="1"/>
    <col min="9" max="16384" width="11.453125" style="328"/>
  </cols>
  <sheetData>
    <row r="1" spans="1:8" ht="18" customHeight="1" x14ac:dyDescent="0.25">
      <c r="A1" s="696" t="s">
        <v>296</v>
      </c>
      <c r="B1" s="696"/>
      <c r="C1" s="696"/>
      <c r="D1" s="696"/>
      <c r="E1" s="696"/>
      <c r="F1" s="696"/>
      <c r="G1" s="696"/>
      <c r="H1" s="696"/>
    </row>
    <row r="2" spans="1:8" x14ac:dyDescent="0.25">
      <c r="A2" s="7"/>
      <c r="B2" s="7"/>
      <c r="C2" s="7"/>
      <c r="D2" s="327"/>
      <c r="E2" s="327"/>
      <c r="F2" s="327"/>
      <c r="G2" s="327"/>
      <c r="H2" s="327"/>
    </row>
    <row r="3" spans="1:8" ht="17.5" x14ac:dyDescent="0.25">
      <c r="A3" s="99" t="s">
        <v>355</v>
      </c>
      <c r="B3" s="100"/>
      <c r="C3" s="100"/>
      <c r="D3" s="327"/>
      <c r="E3" s="327"/>
      <c r="F3" s="327"/>
      <c r="G3" s="327"/>
      <c r="H3" s="327"/>
    </row>
    <row r="4" spans="1:8" ht="13" x14ac:dyDescent="0.3">
      <c r="A4" s="101" t="s">
        <v>29</v>
      </c>
      <c r="B4" s="327"/>
      <c r="C4" s="327"/>
      <c r="D4" s="327"/>
      <c r="E4" s="327"/>
      <c r="F4" s="327"/>
      <c r="G4" s="698" t="s">
        <v>176</v>
      </c>
      <c r="H4" s="698"/>
    </row>
    <row r="5" spans="1:8" ht="27" customHeight="1" x14ac:dyDescent="0.25">
      <c r="A5" s="98" t="s">
        <v>286</v>
      </c>
      <c r="B5" s="68">
        <v>2017</v>
      </c>
      <c r="C5" s="92" t="s">
        <v>367</v>
      </c>
      <c r="D5" s="68">
        <v>2018</v>
      </c>
      <c r="E5" s="92" t="s">
        <v>373</v>
      </c>
      <c r="F5" s="68">
        <v>2019</v>
      </c>
      <c r="G5" s="92" t="s">
        <v>366</v>
      </c>
      <c r="H5" s="68">
        <v>2020</v>
      </c>
    </row>
    <row r="6" spans="1:8" s="329" customFormat="1" ht="13" x14ac:dyDescent="0.3">
      <c r="A6" s="93" t="s">
        <v>31</v>
      </c>
      <c r="B6" s="168">
        <v>9.7112645089999994</v>
      </c>
      <c r="C6" s="200">
        <v>9.8036636641671837E-3</v>
      </c>
      <c r="D6" s="168">
        <v>9.8064704799999998</v>
      </c>
      <c r="E6" s="200">
        <v>2.6641495483296529E-2</v>
      </c>
      <c r="F6" s="168">
        <v>10.067729519</v>
      </c>
      <c r="G6" s="200">
        <v>-3.7200428089887771E-2</v>
      </c>
      <c r="H6" s="168">
        <v>9.6932056709999994</v>
      </c>
    </row>
    <row r="7" spans="1:8" s="329" customFormat="1" ht="13" x14ac:dyDescent="0.3">
      <c r="A7" s="118" t="s">
        <v>32</v>
      </c>
      <c r="B7" s="193">
        <v>4.8805628240000001</v>
      </c>
      <c r="C7" s="213">
        <v>3.2000349064659428E-2</v>
      </c>
      <c r="D7" s="193">
        <v>5.0367425380000004</v>
      </c>
      <c r="E7" s="213">
        <v>3.6814843641706174E-2</v>
      </c>
      <c r="F7" s="193">
        <v>5.2221694269999999</v>
      </c>
      <c r="G7" s="213">
        <v>-3.900489171164534E-2</v>
      </c>
      <c r="H7" s="193">
        <v>5.0184792739999997</v>
      </c>
    </row>
    <row r="8" spans="1:8" s="329" customFormat="1" ht="13" x14ac:dyDescent="0.3">
      <c r="A8" s="118" t="s">
        <v>33</v>
      </c>
      <c r="B8" s="193">
        <v>2.4885898989999999</v>
      </c>
      <c r="C8" s="213">
        <v>1.2793504873098493E-2</v>
      </c>
      <c r="D8" s="193">
        <v>2.5204276860000001</v>
      </c>
      <c r="E8" s="213">
        <v>1.3384477240661496E-2</v>
      </c>
      <c r="F8" s="193">
        <v>2.5541622930000001</v>
      </c>
      <c r="G8" s="213">
        <v>5.4209648454786041E-3</v>
      </c>
      <c r="H8" s="193">
        <v>2.5680083169999999</v>
      </c>
    </row>
    <row r="9" spans="1:8" s="329" customFormat="1" ht="13" x14ac:dyDescent="0.3">
      <c r="A9" s="118" t="s">
        <v>34</v>
      </c>
      <c r="B9" s="193">
        <v>0.51734044899999998</v>
      </c>
      <c r="C9" s="213">
        <v>-2.9908941065615369E-2</v>
      </c>
      <c r="D9" s="193">
        <v>0.50186734399999999</v>
      </c>
      <c r="E9" s="213">
        <v>-8.7458461931725129E-2</v>
      </c>
      <c r="F9" s="193">
        <v>0.45797479800000002</v>
      </c>
      <c r="G9" s="213">
        <v>-0.12028288945279475</v>
      </c>
      <c r="H9" s="193">
        <v>0.40288826599999999</v>
      </c>
    </row>
    <row r="10" spans="1:8" x14ac:dyDescent="0.25">
      <c r="A10" s="118" t="s">
        <v>35</v>
      </c>
      <c r="B10" s="193">
        <v>0.992542751</v>
      </c>
      <c r="C10" s="213">
        <v>-1.4780269147318559E-2</v>
      </c>
      <c r="D10" s="193">
        <v>0.97787270199999998</v>
      </c>
      <c r="E10" s="213">
        <v>3.5252254132358329E-2</v>
      </c>
      <c r="F10" s="193">
        <v>1.012344919</v>
      </c>
      <c r="G10" s="213">
        <v>-0.1255497929752537</v>
      </c>
      <c r="H10" s="193">
        <v>0.88524522400000005</v>
      </c>
    </row>
    <row r="11" spans="1:8" s="329" customFormat="1" ht="13" x14ac:dyDescent="0.3">
      <c r="A11" s="118" t="s">
        <v>36</v>
      </c>
      <c r="B11" s="193">
        <v>0.83222858300000002</v>
      </c>
      <c r="C11" s="213">
        <v>-7.5301877729426647E-2</v>
      </c>
      <c r="D11" s="193">
        <v>0.76956020800000002</v>
      </c>
      <c r="E11" s="213">
        <v>6.6944563225129761E-2</v>
      </c>
      <c r="F11" s="193">
        <v>0.82107808000000004</v>
      </c>
      <c r="G11" s="213">
        <v>-3.0368512577999551E-3</v>
      </c>
      <c r="H11" s="193">
        <v>0.818584588</v>
      </c>
    </row>
    <row r="12" spans="1:8" ht="13" x14ac:dyDescent="0.3">
      <c r="A12" s="95" t="s">
        <v>37</v>
      </c>
      <c r="B12" s="170">
        <v>12.82540792</v>
      </c>
      <c r="C12" s="202">
        <v>-2.2012773532120722E-4</v>
      </c>
      <c r="D12" s="170">
        <v>12.822584692</v>
      </c>
      <c r="E12" s="202">
        <v>2.707070308660664E-2</v>
      </c>
      <c r="F12" s="170">
        <v>13.169701075000001</v>
      </c>
      <c r="G12" s="202">
        <v>-3.6882496970418122E-2</v>
      </c>
      <c r="H12" s="170">
        <v>12.683969615000001</v>
      </c>
    </row>
    <row r="13" spans="1:8" x14ac:dyDescent="0.25">
      <c r="A13" s="118" t="s">
        <v>38</v>
      </c>
      <c r="B13" s="193">
        <v>1.9874811560000001</v>
      </c>
      <c r="C13" s="213">
        <v>-2.1569412052326875E-3</v>
      </c>
      <c r="D13" s="193">
        <v>1.9831942760000001</v>
      </c>
      <c r="E13" s="213">
        <v>6.3419863864108805E-2</v>
      </c>
      <c r="F13" s="193">
        <v>2.1089681869999999</v>
      </c>
      <c r="G13" s="213">
        <v>-4.7004514155812638E-2</v>
      </c>
      <c r="H13" s="193">
        <v>2.0098371620000002</v>
      </c>
    </row>
    <row r="14" spans="1:8" x14ac:dyDescent="0.25">
      <c r="A14" s="111" t="s">
        <v>73</v>
      </c>
      <c r="B14" s="193">
        <v>0.19236550799999999</v>
      </c>
      <c r="C14" s="213">
        <v>-0.14199554423238914</v>
      </c>
      <c r="D14" s="193">
        <v>0.16505046300000001</v>
      </c>
      <c r="E14" s="213">
        <v>7.925133781660465E-2</v>
      </c>
      <c r="F14" s="193">
        <v>0.17813093299999999</v>
      </c>
      <c r="G14" s="213">
        <v>6.6024860488436143E-3</v>
      </c>
      <c r="H14" s="193">
        <v>0.17930704</v>
      </c>
    </row>
    <row r="15" spans="1:8" s="329" customFormat="1" ht="13" x14ac:dyDescent="0.3">
      <c r="A15" s="111" t="s">
        <v>72</v>
      </c>
      <c r="B15" s="193">
        <v>1.795115647</v>
      </c>
      <c r="C15" s="213">
        <v>1.2828234792830573E-2</v>
      </c>
      <c r="D15" s="193">
        <v>1.818143812</v>
      </c>
      <c r="E15" s="213">
        <v>6.1982688198924496E-2</v>
      </c>
      <c r="F15" s="193">
        <v>1.930837253</v>
      </c>
      <c r="G15" s="213">
        <v>-5.195007028383658E-2</v>
      </c>
      <c r="H15" s="193">
        <v>1.8305301220000001</v>
      </c>
    </row>
    <row r="16" spans="1:8" x14ac:dyDescent="0.25">
      <c r="A16" s="118" t="s">
        <v>39</v>
      </c>
      <c r="B16" s="193">
        <v>1.8566513999999999E-2</v>
      </c>
      <c r="C16" s="213">
        <v>9.9225465803650659E-2</v>
      </c>
      <c r="D16" s="193">
        <v>2.0408784999999999E-2</v>
      </c>
      <c r="E16" s="213">
        <v>0.26309429983215571</v>
      </c>
      <c r="F16" s="193">
        <v>2.5778220000000001E-2</v>
      </c>
      <c r="G16" s="213">
        <v>0.52929457503272137</v>
      </c>
      <c r="H16" s="193">
        <v>3.9422492000000003E-2</v>
      </c>
    </row>
    <row r="17" spans="1:8" x14ac:dyDescent="0.25">
      <c r="A17" s="111" t="s">
        <v>81</v>
      </c>
      <c r="B17" s="193">
        <v>5.690896E-3</v>
      </c>
      <c r="C17" s="213">
        <v>-2.195594507437848E-2</v>
      </c>
      <c r="D17" s="193">
        <v>5.5659469999999999E-3</v>
      </c>
      <c r="E17" s="213">
        <v>-7.0095708780554378E-2</v>
      </c>
      <c r="F17" s="193">
        <v>5.1757979999999997E-3</v>
      </c>
      <c r="G17" s="213">
        <v>2.6312790800568338</v>
      </c>
      <c r="H17" s="193">
        <v>1.8794767E-2</v>
      </c>
    </row>
    <row r="18" spans="1:8" x14ac:dyDescent="0.25">
      <c r="A18" s="111" t="s">
        <v>74</v>
      </c>
      <c r="B18" s="193">
        <v>1.1091388000000001E-2</v>
      </c>
      <c r="C18" s="213">
        <v>0.15144082958778471</v>
      </c>
      <c r="D18" s="193">
        <v>1.2771077E-2</v>
      </c>
      <c r="E18" s="213">
        <v>0.48969973323314853</v>
      </c>
      <c r="F18" s="193">
        <v>1.9025070000000002E-2</v>
      </c>
      <c r="G18" s="213">
        <v>1.1779194504935031E-3</v>
      </c>
      <c r="H18" s="193">
        <v>1.9047479999999999E-2</v>
      </c>
    </row>
    <row r="19" spans="1:8" x14ac:dyDescent="0.25">
      <c r="A19" s="111" t="s">
        <v>75</v>
      </c>
      <c r="B19" s="193">
        <v>1.784229E-3</v>
      </c>
      <c r="C19" s="213">
        <v>0.16115083882169823</v>
      </c>
      <c r="D19" s="193">
        <v>2.0717589999999998E-3</v>
      </c>
      <c r="E19" s="213">
        <v>-0.23864117399755469</v>
      </c>
      <c r="F19" s="193">
        <v>1.577352E-3</v>
      </c>
      <c r="G19" s="213">
        <v>1.8328185465261715E-3</v>
      </c>
      <c r="H19" s="193">
        <v>1.5802430000000001E-3</v>
      </c>
    </row>
    <row r="20" spans="1:8" x14ac:dyDescent="0.25">
      <c r="A20" s="118" t="s">
        <v>40</v>
      </c>
      <c r="B20" s="193">
        <v>5.0391126819999998</v>
      </c>
      <c r="C20" s="213">
        <v>8.6460322976362747E-3</v>
      </c>
      <c r="D20" s="193">
        <v>5.0826810130000002</v>
      </c>
      <c r="E20" s="213">
        <v>5.0391724238627589E-3</v>
      </c>
      <c r="F20" s="193">
        <v>5.1082935190000001</v>
      </c>
      <c r="G20" s="213">
        <v>2.9540737907625125E-3</v>
      </c>
      <c r="H20" s="193">
        <v>5.1233837949999996</v>
      </c>
    </row>
    <row r="21" spans="1:8" x14ac:dyDescent="0.25">
      <c r="A21" s="118" t="s">
        <v>61</v>
      </c>
      <c r="B21" s="193">
        <v>4.716185201</v>
      </c>
      <c r="C21" s="213">
        <v>-5.2831133507472705E-3</v>
      </c>
      <c r="D21" s="193">
        <v>4.6912690599999998</v>
      </c>
      <c r="E21" s="213">
        <v>2.6617515304057093E-2</v>
      </c>
      <c r="F21" s="193">
        <v>4.8161389860000003</v>
      </c>
      <c r="G21" s="213">
        <v>-7.5678500985851715E-2</v>
      </c>
      <c r="H21" s="193">
        <v>4.4516608069999997</v>
      </c>
    </row>
    <row r="22" spans="1:8" x14ac:dyDescent="0.25">
      <c r="A22" s="155" t="s">
        <v>41</v>
      </c>
      <c r="B22" s="186">
        <v>1.0640623650000001</v>
      </c>
      <c r="C22" s="219">
        <v>-1.7885051314637912E-2</v>
      </c>
      <c r="D22" s="186">
        <v>1.045031555</v>
      </c>
      <c r="E22" s="219">
        <v>6.2668544970395645E-2</v>
      </c>
      <c r="F22" s="186">
        <v>1.1105221620000001</v>
      </c>
      <c r="G22" s="219">
        <v>-4.5795398543338584E-2</v>
      </c>
      <c r="H22" s="186">
        <v>1.0596653570000001</v>
      </c>
    </row>
    <row r="23" spans="1:8" s="329" customFormat="1" ht="13" x14ac:dyDescent="0.3">
      <c r="A23" s="81" t="s">
        <v>42</v>
      </c>
      <c r="B23" s="168">
        <v>3.1141434110000001</v>
      </c>
      <c r="C23" s="200">
        <v>-3.1478704112897993E-2</v>
      </c>
      <c r="D23" s="168">
        <v>3.0161142120000002</v>
      </c>
      <c r="E23" s="200">
        <v>2.8466211146250808E-2</v>
      </c>
      <c r="F23" s="168">
        <v>3.1019715560000001</v>
      </c>
      <c r="G23" s="200">
        <v>-3.5850622738592297E-2</v>
      </c>
      <c r="H23" s="168">
        <v>2.9907639439999998</v>
      </c>
    </row>
    <row r="24" spans="1:8" s="329" customFormat="1" ht="13" x14ac:dyDescent="0.3">
      <c r="A24" s="82" t="s">
        <v>83</v>
      </c>
      <c r="B24" s="170">
        <v>1.7961681309999999</v>
      </c>
      <c r="C24" s="202">
        <v>-8.2115169763024798E-2</v>
      </c>
      <c r="D24" s="170">
        <v>1.6486754800000001</v>
      </c>
      <c r="E24" s="202">
        <v>4.9142870736453181E-2</v>
      </c>
      <c r="F24" s="170">
        <v>1.7296961259999999</v>
      </c>
      <c r="G24" s="202">
        <v>1.5497893298744625E-2</v>
      </c>
      <c r="H24" s="170">
        <v>1.7565027719999999</v>
      </c>
    </row>
    <row r="25" spans="1:8" ht="13" x14ac:dyDescent="0.3">
      <c r="A25" s="330" t="s">
        <v>117</v>
      </c>
      <c r="B25" s="168">
        <v>5.1991348930000001</v>
      </c>
      <c r="C25" s="200">
        <v>5.0766878996613141E-2</v>
      </c>
      <c r="D25" s="168">
        <v>5.4630787449999998</v>
      </c>
      <c r="E25" s="200">
        <v>7.0442297276460009E-2</v>
      </c>
      <c r="F25" s="168">
        <v>5.847910562</v>
      </c>
      <c r="G25" s="200">
        <v>-0.10308178957405878</v>
      </c>
      <c r="H25" s="168">
        <v>5.2450974759999998</v>
      </c>
    </row>
    <row r="26" spans="1:8" s="329" customFormat="1" ht="13" x14ac:dyDescent="0.3">
      <c r="A26" s="85" t="s">
        <v>43</v>
      </c>
      <c r="B26" s="193">
        <v>4.6561007480000001</v>
      </c>
      <c r="C26" s="213">
        <v>5.2764847948260085E-2</v>
      </c>
      <c r="D26" s="193">
        <v>4.9017791959999997</v>
      </c>
      <c r="E26" s="213">
        <v>3.5001319549441412E-2</v>
      </c>
      <c r="F26" s="193">
        <v>5.0733479360000002</v>
      </c>
      <c r="G26" s="213">
        <v>-0.11334350260498283</v>
      </c>
      <c r="H26" s="193">
        <v>4.4983169109999999</v>
      </c>
    </row>
    <row r="27" spans="1:8" x14ac:dyDescent="0.25">
      <c r="A27" s="85" t="s">
        <v>82</v>
      </c>
      <c r="B27" s="193">
        <v>0.114854396</v>
      </c>
      <c r="C27" s="213">
        <v>0.11221918750066817</v>
      </c>
      <c r="D27" s="193">
        <v>0.127743263</v>
      </c>
      <c r="E27" s="213">
        <v>1.3197585222165493</v>
      </c>
      <c r="F27" s="193">
        <v>0.29633352299999999</v>
      </c>
      <c r="G27" s="213">
        <v>6.778824682619522E-2</v>
      </c>
      <c r="H27" s="193">
        <v>0.31642145300000002</v>
      </c>
    </row>
    <row r="28" spans="1:8" x14ac:dyDescent="0.25">
      <c r="A28" s="85" t="s">
        <v>44</v>
      </c>
      <c r="B28" s="193">
        <v>0.42817974800000003</v>
      </c>
      <c r="C28" s="213">
        <v>1.2556726526916417E-2</v>
      </c>
      <c r="D28" s="193">
        <v>0.43355628400000001</v>
      </c>
      <c r="E28" s="213">
        <v>0.10303810750439957</v>
      </c>
      <c r="F28" s="193">
        <v>0.47822910299999999</v>
      </c>
      <c r="G28" s="213">
        <v>-0.10009845009369911</v>
      </c>
      <c r="H28" s="193">
        <v>0.43035911100000002</v>
      </c>
    </row>
    <row r="29" spans="1:8" s="329" customFormat="1" ht="13" x14ac:dyDescent="0.3">
      <c r="A29" s="82" t="s">
        <v>45</v>
      </c>
      <c r="B29" s="170">
        <v>2.4778771000000002</v>
      </c>
      <c r="C29" s="202">
        <v>3.2482950829160195E-3</v>
      </c>
      <c r="D29" s="170">
        <v>2.4859259759999999</v>
      </c>
      <c r="E29" s="202">
        <v>8.031275787272274E-2</v>
      </c>
      <c r="F29" s="170">
        <v>2.6855775469999998</v>
      </c>
      <c r="G29" s="202">
        <v>-5.5723949273843054E-2</v>
      </c>
      <c r="H29" s="170">
        <v>2.5359265600000001</v>
      </c>
    </row>
    <row r="30" spans="1:8" x14ac:dyDescent="0.25">
      <c r="A30" s="85" t="s">
        <v>46</v>
      </c>
      <c r="B30" s="193">
        <v>0.17772389999999999</v>
      </c>
      <c r="C30" s="213">
        <v>-6.3534099803121635E-2</v>
      </c>
      <c r="D30" s="193">
        <v>0.166432372</v>
      </c>
      <c r="E30" s="213">
        <v>0.15921464485286552</v>
      </c>
      <c r="F30" s="193">
        <v>0.19293084299999999</v>
      </c>
      <c r="G30" s="213">
        <v>0.11425691536526372</v>
      </c>
      <c r="H30" s="193">
        <v>0.214974526</v>
      </c>
    </row>
    <row r="31" spans="1:8" x14ac:dyDescent="0.25">
      <c r="A31" s="85" t="s">
        <v>47</v>
      </c>
      <c r="B31" s="193">
        <v>1.64541096</v>
      </c>
      <c r="C31" s="213">
        <v>-1.8838202584963937E-2</v>
      </c>
      <c r="D31" s="193">
        <v>1.614414375</v>
      </c>
      <c r="E31" s="213">
        <v>0.11399079557873737</v>
      </c>
      <c r="F31" s="193">
        <v>1.7984427540000001</v>
      </c>
      <c r="G31" s="213">
        <v>-1.1034245574880308E-2</v>
      </c>
      <c r="H31" s="193">
        <v>1.7785982950000001</v>
      </c>
    </row>
    <row r="32" spans="1:8" x14ac:dyDescent="0.25">
      <c r="A32" s="331" t="s">
        <v>48</v>
      </c>
      <c r="B32" s="186">
        <v>0.65474223899999995</v>
      </c>
      <c r="C32" s="213">
        <v>7.6880619580738552E-2</v>
      </c>
      <c r="D32" s="186">
        <v>0.705079228</v>
      </c>
      <c r="E32" s="213">
        <v>-1.5424192868152442E-2</v>
      </c>
      <c r="F32" s="186">
        <v>0.69420395000000001</v>
      </c>
      <c r="G32" s="213">
        <v>-0.21874005902732185</v>
      </c>
      <c r="H32" s="186">
        <v>0.542353737</v>
      </c>
    </row>
    <row r="33" spans="1:11" s="329" customFormat="1" ht="13" x14ac:dyDescent="0.3">
      <c r="A33" s="83" t="s">
        <v>116</v>
      </c>
      <c r="B33" s="168">
        <v>14.910399401999999</v>
      </c>
      <c r="C33" s="200">
        <v>2.4087203388517331E-2</v>
      </c>
      <c r="D33" s="168">
        <v>15.269549225</v>
      </c>
      <c r="E33" s="200">
        <v>4.2312372584135671E-2</v>
      </c>
      <c r="F33" s="168">
        <v>15.915640080999999</v>
      </c>
      <c r="G33" s="200">
        <v>-6.1407328202070843E-2</v>
      </c>
      <c r="H33" s="168">
        <v>14.938303146999999</v>
      </c>
    </row>
    <row r="34" spans="1:11" ht="13" x14ac:dyDescent="0.3">
      <c r="A34" s="82" t="s">
        <v>49</v>
      </c>
      <c r="B34" s="170">
        <v>15.303285020000001</v>
      </c>
      <c r="C34" s="202">
        <v>3.4147236970172301E-4</v>
      </c>
      <c r="D34" s="170">
        <v>15.308510669</v>
      </c>
      <c r="E34" s="202">
        <v>3.5716600120168085E-2</v>
      </c>
      <c r="F34" s="170">
        <v>15.855278623</v>
      </c>
      <c r="G34" s="202">
        <v>-4.0073874645022101E-2</v>
      </c>
      <c r="H34" s="170">
        <v>15.219896175000001</v>
      </c>
    </row>
    <row r="35" spans="1:11" s="329" customFormat="1" ht="15" customHeight="1" x14ac:dyDescent="0.3">
      <c r="A35" s="87" t="s">
        <v>50</v>
      </c>
      <c r="B35" s="178">
        <v>0.39288561799999999</v>
      </c>
      <c r="C35" s="204"/>
      <c r="D35" s="178">
        <v>3.8961443999999998E-2</v>
      </c>
      <c r="E35" s="204"/>
      <c r="F35" s="178">
        <v>-6.0361458E-2</v>
      </c>
      <c r="G35" s="204"/>
      <c r="H35" s="178">
        <v>0.28159302800000002</v>
      </c>
    </row>
    <row r="36" spans="1:11" s="329" customFormat="1" ht="15" customHeight="1" x14ac:dyDescent="0.3">
      <c r="A36" s="332" t="s">
        <v>51</v>
      </c>
      <c r="B36" s="198">
        <v>1.3179752790000001</v>
      </c>
      <c r="C36" s="218">
        <v>3.7529878434085617E-2</v>
      </c>
      <c r="D36" s="198">
        <v>1.367438731</v>
      </c>
      <c r="E36" s="218">
        <v>3.5370498804454531E-3</v>
      </c>
      <c r="F36" s="198">
        <v>1.37227543</v>
      </c>
      <c r="G36" s="218">
        <v>-0.10057329307426277</v>
      </c>
      <c r="H36" s="198">
        <v>1.234261171</v>
      </c>
    </row>
    <row r="37" spans="1:11" ht="15" customHeight="1" x14ac:dyDescent="0.25">
      <c r="A37" s="85" t="s">
        <v>52</v>
      </c>
      <c r="B37" s="193">
        <v>1.1556007349999999</v>
      </c>
      <c r="C37" s="213">
        <v>0.13059419090798685</v>
      </c>
      <c r="D37" s="193">
        <v>1.3065154779999999</v>
      </c>
      <c r="E37" s="213">
        <v>-9.3183480831292576E-3</v>
      </c>
      <c r="F37" s="193">
        <v>1.294340912</v>
      </c>
      <c r="G37" s="213">
        <v>4.651769208698231E-2</v>
      </c>
      <c r="H37" s="193">
        <v>1.354550664</v>
      </c>
    </row>
    <row r="38" spans="1:11" ht="15" customHeight="1" x14ac:dyDescent="0.25">
      <c r="A38" s="85" t="s">
        <v>56</v>
      </c>
      <c r="B38" s="221">
        <v>-0.16237454300000001</v>
      </c>
      <c r="C38" s="213"/>
      <c r="D38" s="221">
        <v>-6.0923252999999997E-2</v>
      </c>
      <c r="E38" s="213"/>
      <c r="F38" s="221">
        <v>-7.7934517999999994E-2</v>
      </c>
      <c r="G38" s="213"/>
      <c r="H38" s="221">
        <v>0.120289493</v>
      </c>
    </row>
    <row r="39" spans="1:11" ht="15" customHeight="1" x14ac:dyDescent="0.3">
      <c r="A39" s="83" t="s">
        <v>53</v>
      </c>
      <c r="B39" s="168">
        <v>16.228374681999998</v>
      </c>
      <c r="C39" s="200">
        <v>2.517894015925215E-2</v>
      </c>
      <c r="D39" s="168">
        <v>16.636987956999999</v>
      </c>
      <c r="E39" s="200">
        <v>3.9125324649052384E-2</v>
      </c>
      <c r="F39" s="168">
        <v>17.287915512000001</v>
      </c>
      <c r="G39" s="200">
        <v>-6.4516233505757525E-2</v>
      </c>
      <c r="H39" s="168">
        <v>16.172564317999999</v>
      </c>
    </row>
    <row r="40" spans="1:11" ht="15" customHeight="1" x14ac:dyDescent="0.3">
      <c r="A40" s="82" t="s">
        <v>54</v>
      </c>
      <c r="B40" s="170">
        <v>16.458885756000001</v>
      </c>
      <c r="C40" s="202">
        <v>9.4866926786389971E-3</v>
      </c>
      <c r="D40" s="170">
        <v>16.615026146999998</v>
      </c>
      <c r="E40" s="202">
        <v>3.2175296221037097E-2</v>
      </c>
      <c r="F40" s="170">
        <v>17.149619534999999</v>
      </c>
      <c r="G40" s="202">
        <v>-3.3538510509002917E-2</v>
      </c>
      <c r="H40" s="170">
        <v>16.57444684</v>
      </c>
    </row>
    <row r="41" spans="1:11" ht="15" customHeight="1" x14ac:dyDescent="0.25">
      <c r="A41" s="140" t="s">
        <v>55</v>
      </c>
      <c r="B41" s="180">
        <v>0.23051107400000001</v>
      </c>
      <c r="C41" s="206"/>
      <c r="D41" s="180">
        <v>-2.1961808999999999E-2</v>
      </c>
      <c r="E41" s="206"/>
      <c r="F41" s="180">
        <v>-0.13829597599999999</v>
      </c>
      <c r="G41" s="206"/>
      <c r="H41" s="180">
        <v>0.40188252099999999</v>
      </c>
    </row>
    <row r="42" spans="1:11" ht="20.25" customHeight="1" x14ac:dyDescent="0.25">
      <c r="A42" s="144" t="s">
        <v>153</v>
      </c>
      <c r="B42" s="175">
        <v>14.758053667</v>
      </c>
      <c r="C42" s="207">
        <v>-3.200947744595295E-2</v>
      </c>
      <c r="D42" s="175">
        <v>14.285656081000001</v>
      </c>
      <c r="E42" s="207">
        <v>8.8220885541001604E-3</v>
      </c>
      <c r="F42" s="175">
        <v>14.411685404</v>
      </c>
      <c r="G42" s="207">
        <v>-5.9733358720213681E-2</v>
      </c>
      <c r="H42" s="175">
        <v>13.550827030000001</v>
      </c>
    </row>
    <row r="43" spans="1:11" ht="15" customHeight="1" x14ac:dyDescent="0.25">
      <c r="A43" s="81" t="s">
        <v>57</v>
      </c>
      <c r="B43" s="256"/>
      <c r="C43" s="255"/>
      <c r="D43" s="256"/>
      <c r="E43" s="255"/>
      <c r="F43" s="256"/>
      <c r="G43" s="255"/>
      <c r="H43" s="256"/>
    </row>
    <row r="44" spans="1:11" ht="15" customHeight="1" x14ac:dyDescent="0.25">
      <c r="A44" s="85" t="s">
        <v>59</v>
      </c>
      <c r="B44" s="258">
        <v>0.24281047670567971</v>
      </c>
      <c r="C44" s="257">
        <v>-0.75915809489021102</v>
      </c>
      <c r="D44" s="258">
        <v>0.2352188957567776</v>
      </c>
      <c r="E44" s="257">
        <v>3.1959811902207425E-2</v>
      </c>
      <c r="F44" s="258">
        <v>0.23553849387579967</v>
      </c>
      <c r="G44" s="257">
        <v>2.5235353076752398E-2</v>
      </c>
      <c r="H44" s="258">
        <v>0.23579084740656717</v>
      </c>
    </row>
    <row r="45" spans="1:11" ht="15" customHeight="1" x14ac:dyDescent="0.25">
      <c r="A45" s="85" t="s">
        <v>58</v>
      </c>
      <c r="B45" s="258">
        <v>0.14004764154121344</v>
      </c>
      <c r="C45" s="257">
        <v>-1.1471732736445945</v>
      </c>
      <c r="D45" s="258">
        <v>0.12857590880476752</v>
      </c>
      <c r="E45" s="257">
        <v>0.27631486384933901</v>
      </c>
      <c r="F45" s="258">
        <v>0.13133905744326091</v>
      </c>
      <c r="G45" s="257">
        <v>0.71430443999009052</v>
      </c>
      <c r="H45" s="258">
        <v>0.13848210184316181</v>
      </c>
    </row>
    <row r="46" spans="1:11" ht="15" customHeight="1" x14ac:dyDescent="0.25">
      <c r="A46" s="85" t="s">
        <v>60</v>
      </c>
      <c r="B46" s="258">
        <v>1.1506888325934821</v>
      </c>
      <c r="C46" s="257">
        <v>-3.6587703675783567</v>
      </c>
      <c r="D46" s="258">
        <v>1.1141011289176987</v>
      </c>
      <c r="E46" s="257">
        <v>-1.9794939131990041</v>
      </c>
      <c r="F46" s="258">
        <v>1.0943061897857085</v>
      </c>
      <c r="G46" s="257">
        <v>-2.5963435796857892</v>
      </c>
      <c r="H46" s="258">
        <v>1.0683427539888506</v>
      </c>
      <c r="I46" s="333"/>
      <c r="J46" s="333"/>
      <c r="K46" s="333"/>
    </row>
    <row r="47" spans="1:11" ht="15" customHeight="1" x14ac:dyDescent="0.25">
      <c r="A47" s="124" t="s">
        <v>326</v>
      </c>
      <c r="B47" s="260">
        <v>4.7390411163694477</v>
      </c>
      <c r="C47" s="259">
        <v>-2.5971103160058462E-3</v>
      </c>
      <c r="D47" s="260">
        <v>4.7364440060534418</v>
      </c>
      <c r="E47" s="259">
        <v>-9.0468005363124604E-2</v>
      </c>
      <c r="F47" s="260">
        <v>4.6459760006903172</v>
      </c>
      <c r="G47" s="259">
        <v>-0.11508446804851502</v>
      </c>
      <c r="H47" s="260">
        <v>4.5308915326418022</v>
      </c>
      <c r="I47" s="333"/>
      <c r="J47" s="333"/>
      <c r="K47" s="333"/>
    </row>
    <row r="48" spans="1:11" ht="24" customHeight="1" x14ac:dyDescent="0.3">
      <c r="A48" s="712" t="s">
        <v>287</v>
      </c>
      <c r="B48" s="712"/>
      <c r="C48" s="712"/>
      <c r="D48" s="712"/>
      <c r="E48" s="712"/>
      <c r="F48" s="712"/>
      <c r="G48" s="712"/>
      <c r="H48" s="712"/>
      <c r="I48" s="333"/>
      <c r="J48" s="333"/>
      <c r="K48" s="333"/>
    </row>
    <row r="49" spans="1:11" ht="23.5" customHeight="1" x14ac:dyDescent="0.3">
      <c r="A49" s="713" t="s">
        <v>154</v>
      </c>
      <c r="B49" s="713"/>
      <c r="C49" s="713"/>
      <c r="D49" s="713"/>
      <c r="E49" s="713"/>
      <c r="F49" s="713"/>
      <c r="G49" s="713"/>
      <c r="H49" s="713"/>
      <c r="I49" s="333"/>
      <c r="J49" s="333"/>
      <c r="K49" s="333"/>
    </row>
    <row r="50" spans="1:11" ht="12.75" customHeight="1" x14ac:dyDescent="0.3">
      <c r="A50" s="103" t="s">
        <v>288</v>
      </c>
      <c r="B50" s="334"/>
      <c r="C50" s="334"/>
      <c r="D50" s="334"/>
      <c r="E50" s="334"/>
      <c r="F50" s="334"/>
      <c r="G50" s="334"/>
      <c r="H50" s="334"/>
      <c r="I50" s="333"/>
      <c r="J50" s="333"/>
      <c r="K50" s="333"/>
    </row>
    <row r="51" spans="1:11" ht="12" customHeight="1" x14ac:dyDescent="0.3">
      <c r="A51" s="335"/>
      <c r="B51" s="334"/>
      <c r="C51" s="334"/>
      <c r="D51" s="334"/>
      <c r="E51" s="334"/>
      <c r="F51" s="334"/>
      <c r="G51" s="334"/>
      <c r="H51" s="334"/>
      <c r="I51" s="333"/>
      <c r="J51" s="333"/>
      <c r="K51" s="333"/>
    </row>
    <row r="52" spans="1:11" ht="12.75" customHeight="1" x14ac:dyDescent="0.3">
      <c r="A52" s="335"/>
      <c r="B52" s="336"/>
      <c r="C52" s="336"/>
      <c r="D52" s="336"/>
      <c r="E52" s="336"/>
      <c r="F52" s="336"/>
      <c r="G52" s="336"/>
      <c r="H52" s="336"/>
      <c r="I52" s="337"/>
      <c r="J52" s="337"/>
      <c r="K52" s="338"/>
    </row>
    <row r="53" spans="1:11" ht="13.5" customHeight="1" x14ac:dyDescent="0.25">
      <c r="C53" s="333"/>
      <c r="D53" s="333"/>
      <c r="E53" s="333"/>
      <c r="F53" s="333"/>
      <c r="G53" s="333"/>
      <c r="H53" s="333"/>
      <c r="I53" s="333"/>
      <c r="J53" s="333"/>
      <c r="K53" s="333"/>
    </row>
  </sheetData>
  <mergeCells count="4">
    <mergeCell ref="G4:H4"/>
    <mergeCell ref="A1:H1"/>
    <mergeCell ref="A48:H48"/>
    <mergeCell ref="A49:H49"/>
  </mergeCells>
  <pageMargins left="0.7" right="0.7" top="0.75" bottom="0.75" header="0.3" footer="0.3"/>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selection activeCell="G6" sqref="G6"/>
    </sheetView>
  </sheetViews>
  <sheetFormatPr baseColWidth="10" defaultColWidth="11.453125" defaultRowHeight="12.5" x14ac:dyDescent="0.25"/>
  <cols>
    <col min="1" max="1" width="53.54296875" style="328" customWidth="1"/>
    <col min="2" max="8" width="9.7265625" style="328" customWidth="1"/>
    <col min="9" max="16384" width="11.453125" style="328"/>
  </cols>
  <sheetData>
    <row r="1" spans="1:8" ht="18" x14ac:dyDescent="0.25">
      <c r="A1" s="696" t="s">
        <v>334</v>
      </c>
      <c r="B1" s="696"/>
      <c r="C1" s="696"/>
      <c r="D1" s="696"/>
      <c r="E1" s="696"/>
      <c r="F1" s="696"/>
      <c r="G1" s="696"/>
      <c r="H1" s="696"/>
    </row>
    <row r="2" spans="1:8" x14ac:dyDescent="0.25">
      <c r="A2" s="7"/>
      <c r="B2" s="7"/>
      <c r="C2" s="7"/>
      <c r="D2" s="327"/>
      <c r="E2" s="327"/>
      <c r="F2" s="327"/>
      <c r="G2" s="327"/>
      <c r="H2" s="327"/>
    </row>
    <row r="3" spans="1:8" ht="17.5" x14ac:dyDescent="0.25">
      <c r="A3" s="99" t="s">
        <v>356</v>
      </c>
      <c r="B3" s="100"/>
      <c r="C3" s="100"/>
      <c r="D3" s="327"/>
      <c r="E3" s="327"/>
      <c r="F3" s="327"/>
      <c r="G3" s="327"/>
      <c r="H3" s="327"/>
    </row>
    <row r="4" spans="1:8" ht="13" x14ac:dyDescent="0.3">
      <c r="A4" s="101" t="s">
        <v>29</v>
      </c>
      <c r="B4" s="327"/>
      <c r="C4" s="327"/>
      <c r="D4" s="327"/>
      <c r="E4" s="327"/>
      <c r="F4" s="327"/>
      <c r="G4" s="698" t="s">
        <v>176</v>
      </c>
      <c r="H4" s="698"/>
    </row>
    <row r="5" spans="1:8" ht="26.15" customHeight="1" x14ac:dyDescent="0.25">
      <c r="A5" s="98" t="s">
        <v>286</v>
      </c>
      <c r="B5" s="68">
        <v>2017</v>
      </c>
      <c r="C5" s="92" t="s">
        <v>166</v>
      </c>
      <c r="D5" s="68">
        <v>2018</v>
      </c>
      <c r="E5" s="92" t="s">
        <v>177</v>
      </c>
      <c r="F5" s="68">
        <v>2019</v>
      </c>
      <c r="G5" s="92" t="s">
        <v>285</v>
      </c>
      <c r="H5" s="68">
        <v>2020</v>
      </c>
    </row>
    <row r="6" spans="1:8" s="329" customFormat="1" ht="13" x14ac:dyDescent="0.3">
      <c r="A6" s="93" t="s">
        <v>31</v>
      </c>
      <c r="B6" s="168">
        <v>181.68349338499999</v>
      </c>
      <c r="C6" s="200">
        <v>3.4188941792512306E-3</v>
      </c>
      <c r="D6" s="168">
        <v>182.30465002299999</v>
      </c>
      <c r="E6" s="200">
        <v>1.3496840133751853E-2</v>
      </c>
      <c r="F6" s="168">
        <v>184.76518674000002</v>
      </c>
      <c r="G6" s="200">
        <v>-4.7728418191750333E-4</v>
      </c>
      <c r="H6" s="168">
        <v>184.67700123899999</v>
      </c>
    </row>
    <row r="7" spans="1:8" s="329" customFormat="1" ht="13" x14ac:dyDescent="0.3">
      <c r="A7" s="118" t="s">
        <v>32</v>
      </c>
      <c r="B7" s="193">
        <v>35.414944826999999</v>
      </c>
      <c r="C7" s="213">
        <v>1.3733855957589469E-2</v>
      </c>
      <c r="D7" s="193">
        <v>35.901328577999998</v>
      </c>
      <c r="E7" s="213">
        <v>2.6803056185215057E-2</v>
      </c>
      <c r="F7" s="193">
        <v>36.863593905000002</v>
      </c>
      <c r="G7" s="213">
        <v>-3.3927578825415861E-2</v>
      </c>
      <c r="H7" s="193">
        <v>35.612901416999996</v>
      </c>
    </row>
    <row r="8" spans="1:8" s="329" customFormat="1" ht="13" x14ac:dyDescent="0.3">
      <c r="A8" s="118" t="s">
        <v>33</v>
      </c>
      <c r="B8" s="193">
        <v>64.898425833999994</v>
      </c>
      <c r="C8" s="213">
        <v>8.8500486047091709E-3</v>
      </c>
      <c r="D8" s="193">
        <v>65.472780057000008</v>
      </c>
      <c r="E8" s="213">
        <v>1.5400852844833279E-2</v>
      </c>
      <c r="F8" s="193">
        <v>66.481116708000002</v>
      </c>
      <c r="G8" s="213">
        <v>1.0497721301303109E-2</v>
      </c>
      <c r="H8" s="193">
        <v>67.179016942999993</v>
      </c>
    </row>
    <row r="9" spans="1:8" s="329" customFormat="1" ht="13" x14ac:dyDescent="0.3">
      <c r="A9" s="118" t="s">
        <v>34</v>
      </c>
      <c r="B9" s="193">
        <v>4.5155150270000002</v>
      </c>
      <c r="C9" s="213">
        <v>-6.0341173348065102E-2</v>
      </c>
      <c r="D9" s="193">
        <v>4.2430435520000005</v>
      </c>
      <c r="E9" s="213">
        <v>-5.755404746785886E-2</v>
      </c>
      <c r="F9" s="193">
        <v>3.998839222</v>
      </c>
      <c r="G9" s="213">
        <v>-7.9015353070876704E-2</v>
      </c>
      <c r="H9" s="193">
        <v>3.682869529</v>
      </c>
    </row>
    <row r="10" spans="1:8" x14ac:dyDescent="0.25">
      <c r="A10" s="118" t="s">
        <v>35</v>
      </c>
      <c r="B10" s="193">
        <v>70.601236225999997</v>
      </c>
      <c r="C10" s="213">
        <v>6.7795526762148839E-4</v>
      </c>
      <c r="D10" s="193">
        <v>70.649100705999999</v>
      </c>
      <c r="E10" s="213">
        <v>1.276744068907032E-2</v>
      </c>
      <c r="F10" s="193">
        <v>71.551108909000007</v>
      </c>
      <c r="G10" s="213">
        <v>4.4887771118751196E-4</v>
      </c>
      <c r="H10" s="193">
        <v>71.583226607</v>
      </c>
    </row>
    <row r="11" spans="1:8" s="329" customFormat="1" ht="13" x14ac:dyDescent="0.3">
      <c r="A11" s="118" t="s">
        <v>36</v>
      </c>
      <c r="B11" s="193">
        <v>6.2533714659999999</v>
      </c>
      <c r="C11" s="213">
        <v>-3.4377349909377686E-2</v>
      </c>
      <c r="D11" s="193">
        <v>6.0383971269999996</v>
      </c>
      <c r="E11" s="213">
        <v>-2.7800280682002798E-2</v>
      </c>
      <c r="F11" s="193">
        <v>5.8705279920000004</v>
      </c>
      <c r="G11" s="213">
        <v>0.12749428126736717</v>
      </c>
      <c r="H11" s="193">
        <v>6.6189867390000003</v>
      </c>
    </row>
    <row r="12" spans="1:8" ht="13" x14ac:dyDescent="0.3">
      <c r="A12" s="95" t="s">
        <v>37</v>
      </c>
      <c r="B12" s="170">
        <v>214.530022702</v>
      </c>
      <c r="C12" s="202">
        <v>1.0166246992056482E-2</v>
      </c>
      <c r="D12" s="170">
        <v>216.71098789999999</v>
      </c>
      <c r="E12" s="202">
        <v>2.6416285941355477E-2</v>
      </c>
      <c r="F12" s="170">
        <v>222.435687323</v>
      </c>
      <c r="G12" s="202">
        <v>-1.764434794719294E-2</v>
      </c>
      <c r="H12" s="170">
        <v>218.51095465999998</v>
      </c>
    </row>
    <row r="13" spans="1:8" x14ac:dyDescent="0.25">
      <c r="A13" s="118" t="s">
        <v>38</v>
      </c>
      <c r="B13" s="193">
        <v>135.814689851</v>
      </c>
      <c r="C13" s="213">
        <v>5.2048922467483383E-2</v>
      </c>
      <c r="D13" s="193">
        <v>142.88369811300001</v>
      </c>
      <c r="E13" s="213">
        <v>3.2574908330823105E-2</v>
      </c>
      <c r="F13" s="193">
        <v>147.53812148099999</v>
      </c>
      <c r="G13" s="213">
        <v>-1.3541261207241861E-2</v>
      </c>
      <c r="H13" s="193">
        <v>145.54026923999999</v>
      </c>
    </row>
    <row r="14" spans="1:8" x14ac:dyDescent="0.25">
      <c r="A14" s="111" t="s">
        <v>73</v>
      </c>
      <c r="B14" s="193">
        <v>84.731269490999992</v>
      </c>
      <c r="C14" s="213">
        <v>2.2939086062040648E-2</v>
      </c>
      <c r="D14" s="193">
        <v>86.674927374000006</v>
      </c>
      <c r="E14" s="213">
        <v>3.4307624985584928E-2</v>
      </c>
      <c r="F14" s="193">
        <v>89.648538278000004</v>
      </c>
      <c r="G14" s="213">
        <v>1.8364543233205355E-2</v>
      </c>
      <c r="H14" s="193">
        <v>91.294892734999991</v>
      </c>
    </row>
    <row r="15" spans="1:8" s="329" customFormat="1" ht="13" x14ac:dyDescent="0.3">
      <c r="A15" s="111" t="s">
        <v>72</v>
      </c>
      <c r="B15" s="193">
        <v>51.083420359000002</v>
      </c>
      <c r="C15" s="213">
        <v>0.10033295229607719</v>
      </c>
      <c r="D15" s="193">
        <v>56.208770737000002</v>
      </c>
      <c r="E15" s="213">
        <v>2.9903028334572479E-2</v>
      </c>
      <c r="F15" s="193">
        <v>57.889583201000001</v>
      </c>
      <c r="G15" s="213">
        <v>-6.295099213872124E-2</v>
      </c>
      <c r="H15" s="193">
        <v>54.245376503999999</v>
      </c>
    </row>
    <row r="16" spans="1:8" x14ac:dyDescent="0.25">
      <c r="A16" s="118" t="s">
        <v>39</v>
      </c>
      <c r="B16" s="193">
        <v>38.938180410000001</v>
      </c>
      <c r="C16" s="213">
        <v>-0.10841002747308404</v>
      </c>
      <c r="D16" s="193">
        <v>34.716891201999999</v>
      </c>
      <c r="E16" s="213">
        <v>5.4619865844749427E-3</v>
      </c>
      <c r="F16" s="193">
        <v>34.906514395999999</v>
      </c>
      <c r="G16" s="213">
        <v>1.9586652572745056E-3</v>
      </c>
      <c r="H16" s="193">
        <v>34.974884572999997</v>
      </c>
    </row>
    <row r="17" spans="1:8" x14ac:dyDescent="0.25">
      <c r="A17" s="111" t="s">
        <v>81</v>
      </c>
      <c r="B17" s="193">
        <v>30.913709689000001</v>
      </c>
      <c r="C17" s="213">
        <v>-0.13233138410611534</v>
      </c>
      <c r="D17" s="193">
        <v>26.822855698000001</v>
      </c>
      <c r="E17" s="213">
        <v>-1.4278750715889243E-3</v>
      </c>
      <c r="F17" s="193">
        <v>26.784556010999999</v>
      </c>
      <c r="G17" s="213">
        <v>-5.8288215767281493E-3</v>
      </c>
      <c r="H17" s="193">
        <v>26.628433612999999</v>
      </c>
    </row>
    <row r="18" spans="1:8" x14ac:dyDescent="0.25">
      <c r="A18" s="111" t="s">
        <v>74</v>
      </c>
      <c r="B18" s="193">
        <v>1.781901358</v>
      </c>
      <c r="C18" s="213">
        <v>-1.8724408537097004E-2</v>
      </c>
      <c r="D18" s="193">
        <v>1.7485363090000001</v>
      </c>
      <c r="E18" s="213">
        <v>-2.1612585226562508E-3</v>
      </c>
      <c r="F18" s="193">
        <v>1.74475727</v>
      </c>
      <c r="G18" s="213">
        <v>0.10236405262263215</v>
      </c>
      <c r="H18" s="193">
        <v>1.923357695</v>
      </c>
    </row>
    <row r="19" spans="1:8" x14ac:dyDescent="0.25">
      <c r="A19" s="111" t="s">
        <v>75</v>
      </c>
      <c r="B19" s="193">
        <v>6.2425693600000001</v>
      </c>
      <c r="C19" s="213">
        <v>-1.5549713972260903E-2</v>
      </c>
      <c r="D19" s="193">
        <v>6.1454991919999999</v>
      </c>
      <c r="E19" s="213">
        <v>3.7702701564361396E-2</v>
      </c>
      <c r="F19" s="193">
        <v>6.377201114</v>
      </c>
      <c r="G19" s="213">
        <v>7.1962836328389734E-3</v>
      </c>
      <c r="H19" s="193">
        <v>6.4230932620000001</v>
      </c>
    </row>
    <row r="20" spans="1:8" x14ac:dyDescent="0.25">
      <c r="A20" s="118" t="s">
        <v>40</v>
      </c>
      <c r="B20" s="193">
        <v>17.209028591999999</v>
      </c>
      <c r="C20" s="213">
        <v>-4.0628631027147422E-2</v>
      </c>
      <c r="D20" s="193">
        <v>16.509849319000001</v>
      </c>
      <c r="E20" s="213">
        <v>1.5665340852163645E-2</v>
      </c>
      <c r="F20" s="193">
        <v>16.768481735999998</v>
      </c>
      <c r="G20" s="213">
        <v>5.1056562751412571E-2</v>
      </c>
      <c r="H20" s="193">
        <v>17.624622775999999</v>
      </c>
    </row>
    <row r="21" spans="1:8" x14ac:dyDescent="0.25">
      <c r="A21" s="118" t="s">
        <v>61</v>
      </c>
      <c r="B21" s="193">
        <v>13.972963351000001</v>
      </c>
      <c r="C21" s="213">
        <v>4.1886019615024139E-2</v>
      </c>
      <c r="D21" s="193">
        <v>14.558235168</v>
      </c>
      <c r="E21" s="213">
        <v>3.8028626039570801E-2</v>
      </c>
      <c r="F21" s="193">
        <v>15.111864849</v>
      </c>
      <c r="G21" s="213">
        <v>-0.13870421664991961</v>
      </c>
      <c r="H21" s="193">
        <v>13.015785472999999</v>
      </c>
    </row>
    <row r="22" spans="1:8" x14ac:dyDescent="0.25">
      <c r="A22" s="155" t="s">
        <v>41</v>
      </c>
      <c r="B22" s="186">
        <v>8.5951604939999999</v>
      </c>
      <c r="C22" s="219">
        <v>-6.4320660607317781E-2</v>
      </c>
      <c r="D22" s="186">
        <v>8.0423140929999999</v>
      </c>
      <c r="E22" s="219">
        <v>8.5038664505192596E-3</v>
      </c>
      <c r="F22" s="186">
        <v>8.1107048580000001</v>
      </c>
      <c r="G22" s="219">
        <v>-9.3125354358690182E-2</v>
      </c>
      <c r="H22" s="186">
        <v>7.3553925940000005</v>
      </c>
    </row>
    <row r="23" spans="1:8" s="329" customFormat="1" ht="13" x14ac:dyDescent="0.3">
      <c r="A23" s="81" t="s">
        <v>42</v>
      </c>
      <c r="B23" s="168">
        <v>32.846529316999998</v>
      </c>
      <c r="C23" s="200">
        <v>4.748777397290227E-2</v>
      </c>
      <c r="D23" s="168">
        <v>34.406337876999999</v>
      </c>
      <c r="E23" s="200">
        <v>9.4870971641013657E-2</v>
      </c>
      <c r="F23" s="168">
        <v>37.670500582000003</v>
      </c>
      <c r="G23" s="200">
        <v>-0.10184486807253124</v>
      </c>
      <c r="H23" s="168">
        <v>33.83395342</v>
      </c>
    </row>
    <row r="24" spans="1:8" s="329" customFormat="1" ht="13" x14ac:dyDescent="0.3">
      <c r="A24" s="82" t="s">
        <v>83</v>
      </c>
      <c r="B24" s="170">
        <v>18.035891802999998</v>
      </c>
      <c r="C24" s="202">
        <v>5.2635505711012165E-2</v>
      </c>
      <c r="D24" s="170">
        <v>18.985220089000002</v>
      </c>
      <c r="E24" s="202">
        <v>0.16214008452730755</v>
      </c>
      <c r="F24" s="170">
        <v>22.063485279000002</v>
      </c>
      <c r="G24" s="202">
        <v>-0.17236917725866974</v>
      </c>
      <c r="H24" s="170">
        <v>18.260420474</v>
      </c>
    </row>
    <row r="25" spans="1:8" ht="13" x14ac:dyDescent="0.3">
      <c r="A25" s="330" t="s">
        <v>117</v>
      </c>
      <c r="B25" s="168">
        <v>53.490651438999997</v>
      </c>
      <c r="C25" s="200">
        <v>5.2011502480441951E-2</v>
      </c>
      <c r="D25" s="168">
        <v>56.272780589</v>
      </c>
      <c r="E25" s="200">
        <v>0.13080192370019161</v>
      </c>
      <c r="F25" s="168">
        <v>63.633368541999999</v>
      </c>
      <c r="G25" s="200">
        <v>-6.5901564636361099E-2</v>
      </c>
      <c r="H25" s="168">
        <v>59.439829992</v>
      </c>
    </row>
    <row r="26" spans="1:8" s="329" customFormat="1" ht="13" x14ac:dyDescent="0.3">
      <c r="A26" s="85" t="s">
        <v>43</v>
      </c>
      <c r="B26" s="193">
        <v>38.199425797000004</v>
      </c>
      <c r="C26" s="213">
        <v>6.3759508191122416E-2</v>
      </c>
      <c r="D26" s="193">
        <v>40.635002399000001</v>
      </c>
      <c r="E26" s="213">
        <v>0.12618063726572282</v>
      </c>
      <c r="F26" s="193">
        <v>45.762352897</v>
      </c>
      <c r="G26" s="213">
        <v>-0.12330457432336062</v>
      </c>
      <c r="H26" s="193">
        <v>40.119645453000004</v>
      </c>
    </row>
    <row r="27" spans="1:8" x14ac:dyDescent="0.25">
      <c r="A27" s="85" t="s">
        <v>82</v>
      </c>
      <c r="B27" s="193">
        <v>12.053700253000001</v>
      </c>
      <c r="C27" s="213">
        <v>5.7959762258574354E-2</v>
      </c>
      <c r="D27" s="193">
        <v>12.752329853999999</v>
      </c>
      <c r="E27" s="213">
        <v>0.15607159662480918</v>
      </c>
      <c r="F27" s="193">
        <v>14.742606335</v>
      </c>
      <c r="G27" s="213">
        <v>8.960113266159464E-2</v>
      </c>
      <c r="H27" s="193">
        <v>16.063560560999999</v>
      </c>
    </row>
    <row r="28" spans="1:8" x14ac:dyDescent="0.25">
      <c r="A28" s="85" t="s">
        <v>44</v>
      </c>
      <c r="B28" s="193">
        <v>3.2375253869999998</v>
      </c>
      <c r="C28" s="213">
        <v>-0.10874881673939429</v>
      </c>
      <c r="D28" s="193">
        <v>2.8854483320000002</v>
      </c>
      <c r="E28" s="213">
        <v>8.4202158224609525E-2</v>
      </c>
      <c r="F28" s="193">
        <v>3.1284093089999998</v>
      </c>
      <c r="G28" s="213">
        <v>4.0983980782548057E-2</v>
      </c>
      <c r="H28" s="193">
        <v>3.2566239760000002</v>
      </c>
    </row>
    <row r="29" spans="1:8" s="329" customFormat="1" ht="13" x14ac:dyDescent="0.3">
      <c r="A29" s="82" t="s">
        <v>45</v>
      </c>
      <c r="B29" s="170">
        <v>21.929901546</v>
      </c>
      <c r="C29" s="202">
        <v>9.5245950813718228E-2</v>
      </c>
      <c r="D29" s="170">
        <v>24.018635870000001</v>
      </c>
      <c r="E29" s="202">
        <v>8.0303223398673351E-2</v>
      </c>
      <c r="F29" s="170">
        <v>25.947409752000002</v>
      </c>
      <c r="G29" s="202">
        <v>-2.1136984394279579E-2</v>
      </c>
      <c r="H29" s="170">
        <v>25.398959757</v>
      </c>
    </row>
    <row r="30" spans="1:8" x14ac:dyDescent="0.25">
      <c r="A30" s="85" t="s">
        <v>46</v>
      </c>
      <c r="B30" s="193">
        <v>4.6464424080000004</v>
      </c>
      <c r="C30" s="213">
        <v>6.8218207860330615E-2</v>
      </c>
      <c r="D30" s="193">
        <v>4.9634143819999998</v>
      </c>
      <c r="E30" s="213">
        <v>6.5842214219542061E-2</v>
      </c>
      <c r="F30" s="193">
        <v>5.2902165749999996</v>
      </c>
      <c r="G30" s="213">
        <v>8.3218731550702252E-2</v>
      </c>
      <c r="H30" s="193">
        <v>5.7304616880000001</v>
      </c>
    </row>
    <row r="31" spans="1:8" x14ac:dyDescent="0.25">
      <c r="A31" s="85" t="s">
        <v>47</v>
      </c>
      <c r="B31" s="193">
        <v>11.823902255</v>
      </c>
      <c r="C31" s="213">
        <v>0.11533035224672528</v>
      </c>
      <c r="D31" s="193">
        <v>13.187557067</v>
      </c>
      <c r="E31" s="213">
        <v>0.12053089036312259</v>
      </c>
      <c r="F31" s="193">
        <v>14.777065062</v>
      </c>
      <c r="G31" s="213">
        <v>5.4615991512103612E-3</v>
      </c>
      <c r="H31" s="193">
        <v>14.857771467999999</v>
      </c>
    </row>
    <row r="32" spans="1:8" x14ac:dyDescent="0.25">
      <c r="A32" s="331" t="s">
        <v>48</v>
      </c>
      <c r="B32" s="186">
        <v>5.4595568810000001</v>
      </c>
      <c r="C32" s="213">
        <v>7.4751036923943248E-2</v>
      </c>
      <c r="D32" s="186">
        <v>5.8676644189999996</v>
      </c>
      <c r="E32" s="213">
        <v>2.1241322117266925E-3</v>
      </c>
      <c r="F32" s="186">
        <v>5.8801281140000006</v>
      </c>
      <c r="G32" s="213">
        <v>-0.18186704358598282</v>
      </c>
      <c r="H32" s="186">
        <v>4.8107265979999996</v>
      </c>
    </row>
    <row r="33" spans="1:11" s="329" customFormat="1" ht="13" x14ac:dyDescent="0.3">
      <c r="A33" s="83" t="s">
        <v>116</v>
      </c>
      <c r="B33" s="168">
        <v>235.17414482499998</v>
      </c>
      <c r="C33" s="200">
        <v>1.4471343312558727E-2</v>
      </c>
      <c r="D33" s="168">
        <v>238.57743061299999</v>
      </c>
      <c r="E33" s="200">
        <v>4.1165355179513918E-2</v>
      </c>
      <c r="F33" s="168">
        <v>248.39855528199999</v>
      </c>
      <c r="G33" s="200">
        <v>-1.7237314625840106E-2</v>
      </c>
      <c r="H33" s="168">
        <v>244.11683123200001</v>
      </c>
    </row>
    <row r="34" spans="1:11" ht="13" x14ac:dyDescent="0.3">
      <c r="A34" s="82" t="s">
        <v>49</v>
      </c>
      <c r="B34" s="170">
        <v>236.45992424900001</v>
      </c>
      <c r="C34" s="202">
        <v>1.8056757552302516E-2</v>
      </c>
      <c r="D34" s="170">
        <v>240.72962377200002</v>
      </c>
      <c r="E34" s="202">
        <v>3.1792818785978394E-2</v>
      </c>
      <c r="F34" s="170">
        <v>248.383097077</v>
      </c>
      <c r="G34" s="202">
        <v>-1.8009207195018195E-2</v>
      </c>
      <c r="H34" s="170">
        <v>243.909914418</v>
      </c>
    </row>
    <row r="35" spans="1:11" s="329" customFormat="1" ht="15" customHeight="1" x14ac:dyDescent="0.3">
      <c r="A35" s="87" t="s">
        <v>50</v>
      </c>
      <c r="B35" s="178">
        <v>1.2857794230000001</v>
      </c>
      <c r="C35" s="204"/>
      <c r="D35" s="178">
        <v>2.1521931589999999</v>
      </c>
      <c r="E35" s="204"/>
      <c r="F35" s="178">
        <v>-1.5458206000000002E-2</v>
      </c>
      <c r="G35" s="204"/>
      <c r="H35" s="178">
        <v>-0.20691681299999998</v>
      </c>
    </row>
    <row r="36" spans="1:11" s="329" customFormat="1" ht="15" customHeight="1" x14ac:dyDescent="0.3">
      <c r="A36" s="332" t="s">
        <v>51</v>
      </c>
      <c r="B36" s="198">
        <v>14.810637513000001</v>
      </c>
      <c r="C36" s="218">
        <v>4.1219040872761292E-2</v>
      </c>
      <c r="D36" s="198">
        <v>15.421117786</v>
      </c>
      <c r="E36" s="218">
        <v>1.2054736795329202E-2</v>
      </c>
      <c r="F36" s="198">
        <v>15.607015302000001</v>
      </c>
      <c r="G36" s="218">
        <v>-2.1453401788944504E-3</v>
      </c>
      <c r="H36" s="198">
        <v>15.573532945</v>
      </c>
    </row>
    <row r="37" spans="1:11" ht="15" customHeight="1" x14ac:dyDescent="0.25">
      <c r="A37" s="85" t="s">
        <v>52</v>
      </c>
      <c r="B37" s="193">
        <v>15.00941692</v>
      </c>
      <c r="C37" s="213">
        <v>-2.2769342261697911E-2</v>
      </c>
      <c r="D37" s="193">
        <v>14.667662369</v>
      </c>
      <c r="E37" s="213">
        <v>1.6949619765276092E-2</v>
      </c>
      <c r="F37" s="193">
        <v>14.916273668999999</v>
      </c>
      <c r="G37" s="213">
        <v>0.32299105171372156</v>
      </c>
      <c r="H37" s="193">
        <v>19.734096589</v>
      </c>
    </row>
    <row r="38" spans="1:11" ht="15" customHeight="1" x14ac:dyDescent="0.25">
      <c r="A38" s="85" t="s">
        <v>56</v>
      </c>
      <c r="B38" s="221">
        <v>0.19877940799999996</v>
      </c>
      <c r="C38" s="213"/>
      <c r="D38" s="221">
        <v>-0.75345541699999996</v>
      </c>
      <c r="E38" s="213"/>
      <c r="F38" s="221">
        <v>-0.69074163299999991</v>
      </c>
      <c r="G38" s="213"/>
      <c r="H38" s="221">
        <v>4.1605636439999998</v>
      </c>
    </row>
    <row r="39" spans="1:11" ht="15" customHeight="1" x14ac:dyDescent="0.3">
      <c r="A39" s="83" t="s">
        <v>53</v>
      </c>
      <c r="B39" s="168">
        <v>249.98478233900002</v>
      </c>
      <c r="C39" s="200">
        <v>1.6056041589591619E-2</v>
      </c>
      <c r="D39" s="168">
        <v>253.99854840099999</v>
      </c>
      <c r="E39" s="200">
        <v>3.9397950295374962E-2</v>
      </c>
      <c r="F39" s="168">
        <v>264.00557058599998</v>
      </c>
      <c r="G39" s="200">
        <v>-1.6345133928127864E-2</v>
      </c>
      <c r="H39" s="168">
        <v>259.69036417699999</v>
      </c>
    </row>
    <row r="40" spans="1:11" ht="15" customHeight="1" x14ac:dyDescent="0.3">
      <c r="A40" s="82" t="s">
        <v>54</v>
      </c>
      <c r="B40" s="170">
        <v>251.46934117000001</v>
      </c>
      <c r="C40" s="202">
        <v>1.5619975595134727E-2</v>
      </c>
      <c r="D40" s="170">
        <v>255.39728614200001</v>
      </c>
      <c r="E40" s="202">
        <v>3.094036246182541E-2</v>
      </c>
      <c r="F40" s="170">
        <v>263.29937074700001</v>
      </c>
      <c r="G40" s="202">
        <v>1.3089292998393898E-3</v>
      </c>
      <c r="H40" s="170">
        <v>263.64401100800001</v>
      </c>
    </row>
    <row r="41" spans="1:11" ht="15" customHeight="1" x14ac:dyDescent="0.25">
      <c r="A41" s="140" t="s">
        <v>55</v>
      </c>
      <c r="B41" s="180">
        <v>1.484558831</v>
      </c>
      <c r="C41" s="206"/>
      <c r="D41" s="180">
        <v>1.398737742</v>
      </c>
      <c r="E41" s="206"/>
      <c r="F41" s="180">
        <v>-0.70619983799999997</v>
      </c>
      <c r="G41" s="206"/>
      <c r="H41" s="180">
        <v>3.9536468300000003</v>
      </c>
    </row>
    <row r="42" spans="1:11" ht="20.25" customHeight="1" x14ac:dyDescent="0.25">
      <c r="A42" s="144" t="s">
        <v>153</v>
      </c>
      <c r="B42" s="175">
        <v>164.881663911</v>
      </c>
      <c r="C42" s="207">
        <v>-1.5243901234262003E-3</v>
      </c>
      <c r="D42" s="175">
        <v>164.630319931</v>
      </c>
      <c r="E42" s="207">
        <v>-1.0075979750846509E-3</v>
      </c>
      <c r="F42" s="175">
        <v>164.46443875399999</v>
      </c>
      <c r="G42" s="207">
        <v>2.5200547822981756E-2</v>
      </c>
      <c r="H42" s="175">
        <v>168.609032708</v>
      </c>
    </row>
    <row r="43" spans="1:11" ht="15" customHeight="1" x14ac:dyDescent="0.25">
      <c r="A43" s="81" t="s">
        <v>57</v>
      </c>
      <c r="B43" s="256"/>
      <c r="C43" s="255"/>
      <c r="D43" s="256"/>
      <c r="E43" s="255"/>
      <c r="F43" s="256"/>
      <c r="G43" s="255"/>
      <c r="H43" s="256"/>
    </row>
    <row r="44" spans="1:11" ht="15" customHeight="1" x14ac:dyDescent="0.25">
      <c r="A44" s="85" t="s">
        <v>59</v>
      </c>
      <c r="B44" s="258">
        <v>0.15310924272182896</v>
      </c>
      <c r="C44" s="257">
        <v>0.56567626866120824</v>
      </c>
      <c r="D44" s="258">
        <v>0.15876600540844105</v>
      </c>
      <c r="E44" s="257">
        <v>1.0588566402234627</v>
      </c>
      <c r="F44" s="258">
        <v>0.16935457181067567</v>
      </c>
      <c r="G44" s="257">
        <v>-1.4515866022926205</v>
      </c>
      <c r="H44" s="258">
        <v>0.15483870578774947</v>
      </c>
    </row>
    <row r="45" spans="1:11" ht="15" customHeight="1" x14ac:dyDescent="0.25">
      <c r="A45" s="85" t="s">
        <v>58</v>
      </c>
      <c r="B45" s="258">
        <v>8.4071644499163406E-2</v>
      </c>
      <c r="C45" s="257">
        <v>0.35345275411791943</v>
      </c>
      <c r="D45" s="258">
        <v>8.76061720403426E-2</v>
      </c>
      <c r="E45" s="257">
        <v>1.1584230113793308</v>
      </c>
      <c r="F45" s="258">
        <v>9.9190402154135909E-2</v>
      </c>
      <c r="G45" s="257">
        <v>-1.5622873457860884</v>
      </c>
      <c r="H45" s="258">
        <v>8.3567528696275026E-2</v>
      </c>
    </row>
    <row r="46" spans="1:11" ht="15" customHeight="1" x14ac:dyDescent="0.25">
      <c r="A46" s="85" t="s">
        <v>60</v>
      </c>
      <c r="B46" s="258">
        <v>0.76857151196983886</v>
      </c>
      <c r="C46" s="257">
        <v>-0.88946652795930392</v>
      </c>
      <c r="D46" s="258">
        <v>0.75967684669024582</v>
      </c>
      <c r="E46" s="257">
        <v>-2.029711525722111</v>
      </c>
      <c r="F46" s="258">
        <v>0.73937973143302471</v>
      </c>
      <c r="G46" s="257">
        <v>3.2247636038566396</v>
      </c>
      <c r="H46" s="258">
        <v>0.77162736747159111</v>
      </c>
      <c r="I46" s="333"/>
      <c r="J46" s="333"/>
      <c r="K46" s="333"/>
    </row>
    <row r="47" spans="1:11" ht="15" customHeight="1" x14ac:dyDescent="0.25">
      <c r="A47" s="124" t="s">
        <v>326</v>
      </c>
      <c r="B47" s="260">
        <v>5.019759083820893</v>
      </c>
      <c r="C47" s="259">
        <v>-0.23487553941286343</v>
      </c>
      <c r="D47" s="260">
        <v>4.7848835444080295</v>
      </c>
      <c r="E47" s="259">
        <v>-0.41901539258990361</v>
      </c>
      <c r="F47" s="260">
        <v>4.3658681518181259</v>
      </c>
      <c r="G47" s="259">
        <v>0.61755872162349412</v>
      </c>
      <c r="H47" s="260">
        <v>4.9834268734416201</v>
      </c>
      <c r="I47" s="333"/>
      <c r="J47" s="333"/>
      <c r="K47" s="333"/>
    </row>
    <row r="48" spans="1:11" ht="24" customHeight="1" x14ac:dyDescent="0.3">
      <c r="A48" s="712" t="s">
        <v>287</v>
      </c>
      <c r="B48" s="712"/>
      <c r="C48" s="712"/>
      <c r="D48" s="712"/>
      <c r="E48" s="712"/>
      <c r="F48" s="712"/>
      <c r="G48" s="712"/>
      <c r="H48" s="712"/>
      <c r="I48" s="333"/>
      <c r="J48" s="333"/>
      <c r="K48" s="333"/>
    </row>
    <row r="49" spans="1:11" ht="23.5" customHeight="1" x14ac:dyDescent="0.3">
      <c r="A49" s="713" t="s">
        <v>154</v>
      </c>
      <c r="B49" s="713"/>
      <c r="C49" s="713"/>
      <c r="D49" s="713"/>
      <c r="E49" s="713"/>
      <c r="F49" s="713"/>
      <c r="G49" s="713"/>
      <c r="H49" s="713"/>
      <c r="I49" s="333"/>
      <c r="J49" s="333"/>
      <c r="K49" s="333"/>
    </row>
    <row r="50" spans="1:11" ht="12.75" customHeight="1" x14ac:dyDescent="0.3">
      <c r="A50" s="103" t="s">
        <v>288</v>
      </c>
      <c r="B50" s="334"/>
      <c r="C50" s="334"/>
      <c r="D50" s="334"/>
      <c r="E50" s="334"/>
      <c r="F50" s="334"/>
      <c r="G50" s="334"/>
      <c r="H50" s="334"/>
      <c r="I50" s="333"/>
      <c r="J50" s="333"/>
      <c r="K50" s="333"/>
    </row>
    <row r="51" spans="1:11" ht="12" customHeight="1" x14ac:dyDescent="0.3">
      <c r="A51" s="105" t="s">
        <v>67</v>
      </c>
      <c r="B51" s="334"/>
      <c r="C51" s="334"/>
      <c r="D51" s="334"/>
      <c r="E51" s="334"/>
      <c r="F51" s="334"/>
      <c r="G51" s="334"/>
      <c r="H51" s="334"/>
      <c r="I51" s="333"/>
      <c r="J51" s="333"/>
      <c r="K51" s="333"/>
    </row>
    <row r="52" spans="1:11" ht="12.75" customHeight="1" x14ac:dyDescent="0.3">
      <c r="A52" s="401"/>
      <c r="B52" s="336"/>
      <c r="C52" s="336"/>
      <c r="D52" s="336"/>
      <c r="E52" s="336"/>
      <c r="F52" s="336"/>
      <c r="G52" s="336"/>
      <c r="H52" s="336"/>
      <c r="I52" s="337"/>
      <c r="J52" s="337"/>
      <c r="K52" s="338"/>
    </row>
    <row r="53" spans="1:11" ht="13.5" customHeight="1" x14ac:dyDescent="0.25">
      <c r="C53" s="333"/>
      <c r="D53" s="333"/>
      <c r="E53" s="333"/>
      <c r="F53" s="333"/>
      <c r="G53" s="333"/>
      <c r="H53" s="333"/>
      <c r="I53" s="333"/>
      <c r="J53" s="333"/>
      <c r="K53" s="333"/>
    </row>
  </sheetData>
  <mergeCells count="4">
    <mergeCell ref="A1:H1"/>
    <mergeCell ref="G4:H4"/>
    <mergeCell ref="A48:H48"/>
    <mergeCell ref="A49:H49"/>
  </mergeCell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abSelected="1" zoomScaleNormal="100" zoomScaleSheetLayoutView="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2.26953125" style="7" customWidth="1"/>
    <col min="2" max="2" width="10.54296875" style="7" customWidth="1"/>
    <col min="3" max="3" width="10.453125" style="7" customWidth="1"/>
    <col min="4" max="4" width="10.54296875" style="7" customWidth="1"/>
    <col min="5" max="5" width="10.453125" style="7" customWidth="1"/>
    <col min="6" max="6" width="10.54296875" style="7" customWidth="1"/>
    <col min="7" max="7" width="10.453125" style="7" customWidth="1"/>
    <col min="8" max="8" width="10.54296875" style="7" customWidth="1"/>
    <col min="9" max="16384" width="11.453125" style="7"/>
  </cols>
  <sheetData>
    <row r="1" spans="1:8" ht="46.5" customHeight="1" x14ac:dyDescent="0.25">
      <c r="A1" s="696" t="s">
        <v>303</v>
      </c>
      <c r="B1" s="696"/>
      <c r="C1" s="696"/>
      <c r="D1" s="48"/>
      <c r="E1" s="48"/>
      <c r="F1" s="48"/>
      <c r="G1" s="48"/>
      <c r="H1" s="48"/>
    </row>
    <row r="2" spans="1:8" x14ac:dyDescent="0.25">
      <c r="E2" s="100"/>
      <c r="F2" s="100"/>
    </row>
    <row r="3" spans="1:8" ht="28.5" customHeight="1" x14ac:dyDescent="0.25">
      <c r="A3" s="99" t="s">
        <v>349</v>
      </c>
      <c r="B3" s="100"/>
      <c r="C3" s="100"/>
      <c r="D3" s="100"/>
      <c r="E3" s="100"/>
      <c r="F3" s="100"/>
    </row>
    <row r="4" spans="1:8" ht="13" x14ac:dyDescent="0.3">
      <c r="A4" s="101" t="s">
        <v>29</v>
      </c>
      <c r="B4" s="102"/>
      <c r="C4" s="102"/>
      <c r="D4" s="102"/>
      <c r="E4" s="102"/>
      <c r="F4" s="102"/>
      <c r="G4" s="698" t="s">
        <v>176</v>
      </c>
      <c r="H4" s="698"/>
    </row>
    <row r="5" spans="1:8" ht="33" customHeight="1" x14ac:dyDescent="0.25">
      <c r="A5" s="98" t="s">
        <v>286</v>
      </c>
      <c r="B5" s="64">
        <v>2017</v>
      </c>
      <c r="C5" s="92" t="s">
        <v>166</v>
      </c>
      <c r="D5" s="64">
        <v>2018</v>
      </c>
      <c r="E5" s="92" t="s">
        <v>177</v>
      </c>
      <c r="F5" s="68">
        <v>2019</v>
      </c>
      <c r="G5" s="92" t="s">
        <v>285</v>
      </c>
      <c r="H5" s="68">
        <v>2020</v>
      </c>
    </row>
    <row r="6" spans="1:8" s="9" customFormat="1" ht="15" customHeight="1" x14ac:dyDescent="0.3">
      <c r="A6" s="93" t="s">
        <v>31</v>
      </c>
      <c r="B6" s="168">
        <v>171.972228876</v>
      </c>
      <c r="C6" s="200">
        <v>3.0583465158158241E-3</v>
      </c>
      <c r="D6" s="168">
        <v>172.49817954299999</v>
      </c>
      <c r="E6" s="200">
        <v>1.2749570365476082E-2</v>
      </c>
      <c r="F6" s="168">
        <v>174.69745722100001</v>
      </c>
      <c r="G6" s="200">
        <v>1.6390527461298543E-3</v>
      </c>
      <c r="H6" s="168">
        <v>174.98379556800001</v>
      </c>
    </row>
    <row r="7" spans="1:8" s="9" customFormat="1" ht="15" customHeight="1" x14ac:dyDescent="0.3">
      <c r="A7" s="94" t="s">
        <v>32</v>
      </c>
      <c r="B7" s="169">
        <v>30.534382003000001</v>
      </c>
      <c r="C7" s="201">
        <v>1.0814171282967466E-2</v>
      </c>
      <c r="D7" s="169">
        <v>30.864586039999999</v>
      </c>
      <c r="E7" s="213">
        <v>2.5169248568350566E-2</v>
      </c>
      <c r="F7" s="193">
        <v>31.641424478000001</v>
      </c>
      <c r="G7" s="213">
        <v>-3.3089608077789601E-2</v>
      </c>
      <c r="H7" s="193">
        <v>30.594422142999999</v>
      </c>
    </row>
    <row r="8" spans="1:8" s="9" customFormat="1" ht="15" customHeight="1" x14ac:dyDescent="0.3">
      <c r="A8" s="94" t="s">
        <v>33</v>
      </c>
      <c r="B8" s="169">
        <v>62.409835934999997</v>
      </c>
      <c r="C8" s="201">
        <v>8.6928034318987102E-3</v>
      </c>
      <c r="D8" s="169">
        <v>62.952352371000003</v>
      </c>
      <c r="E8" s="213">
        <v>1.5481582614361056E-2</v>
      </c>
      <c r="F8" s="193">
        <v>63.926954414999997</v>
      </c>
      <c r="G8" s="213">
        <v>1.070055999476005E-2</v>
      </c>
      <c r="H8" s="193">
        <v>64.611008626</v>
      </c>
    </row>
    <row r="9" spans="1:8" s="9" customFormat="1" ht="15" customHeight="1" x14ac:dyDescent="0.3">
      <c r="A9" s="94" t="s">
        <v>34</v>
      </c>
      <c r="B9" s="169">
        <v>3.998174578</v>
      </c>
      <c r="C9" s="201">
        <v>-6.4278926541661341E-2</v>
      </c>
      <c r="D9" s="169">
        <v>3.7411762080000002</v>
      </c>
      <c r="E9" s="213">
        <v>-5.3542461745496039E-2</v>
      </c>
      <c r="F9" s="193">
        <v>3.540864424</v>
      </c>
      <c r="G9" s="213">
        <v>-7.3677816984952127E-2</v>
      </c>
      <c r="H9" s="193">
        <v>3.2799812629999998</v>
      </c>
    </row>
    <row r="10" spans="1:8" ht="15" customHeight="1" x14ac:dyDescent="0.25">
      <c r="A10" s="94" t="s">
        <v>35</v>
      </c>
      <c r="B10" s="169">
        <v>69.608693474999995</v>
      </c>
      <c r="C10" s="201">
        <v>8.9837239974133176E-4</v>
      </c>
      <c r="D10" s="169">
        <v>69.671228004</v>
      </c>
      <c r="E10" s="213">
        <v>1.245185438600549E-2</v>
      </c>
      <c r="F10" s="193">
        <v>70.538763990000007</v>
      </c>
      <c r="G10" s="213">
        <v>2.2571616511819492E-3</v>
      </c>
      <c r="H10" s="193">
        <v>70.697981382999998</v>
      </c>
    </row>
    <row r="11" spans="1:8" s="9" customFormat="1" ht="15" customHeight="1" x14ac:dyDescent="0.3">
      <c r="A11" s="94" t="s">
        <v>36</v>
      </c>
      <c r="B11" s="169">
        <v>5.4211428829999999</v>
      </c>
      <c r="C11" s="201">
        <v>-2.8094807181270109E-2</v>
      </c>
      <c r="D11" s="169">
        <v>5.268836919</v>
      </c>
      <c r="E11" s="213">
        <v>-4.1638602669379798E-2</v>
      </c>
      <c r="F11" s="193">
        <v>5.049449912</v>
      </c>
      <c r="G11" s="213">
        <v>0.14871961344053819</v>
      </c>
      <c r="H11" s="193">
        <v>5.8004021510000001</v>
      </c>
    </row>
    <row r="12" spans="1:8" ht="15" customHeight="1" x14ac:dyDescent="0.3">
      <c r="A12" s="95" t="s">
        <v>37</v>
      </c>
      <c r="B12" s="170">
        <v>201.70461478199999</v>
      </c>
      <c r="C12" s="202">
        <v>1.082666565839463E-2</v>
      </c>
      <c r="D12" s="170">
        <v>203.888403208</v>
      </c>
      <c r="E12" s="202">
        <v>2.6375129509028428E-2</v>
      </c>
      <c r="F12" s="170">
        <v>209.26598624799999</v>
      </c>
      <c r="G12" s="202">
        <v>-1.6433636754156766E-2</v>
      </c>
      <c r="H12" s="170">
        <v>205.82698504499999</v>
      </c>
    </row>
    <row r="13" spans="1:8" ht="15" customHeight="1" x14ac:dyDescent="0.25">
      <c r="A13" s="94" t="s">
        <v>38</v>
      </c>
      <c r="B13" s="169">
        <v>133.827208695</v>
      </c>
      <c r="C13" s="201">
        <v>5.2853939127733396E-2</v>
      </c>
      <c r="D13" s="169">
        <v>140.900503837</v>
      </c>
      <c r="E13" s="213">
        <v>3.2140761272499985E-2</v>
      </c>
      <c r="F13" s="193">
        <v>145.429153294</v>
      </c>
      <c r="G13" s="213">
        <v>-1.3055987558158622E-2</v>
      </c>
      <c r="H13" s="193">
        <v>143.53043207799999</v>
      </c>
    </row>
    <row r="14" spans="1:8" ht="15" customHeight="1" x14ac:dyDescent="0.25">
      <c r="A14" s="111" t="s">
        <v>73</v>
      </c>
      <c r="B14" s="169">
        <v>84.538903982999997</v>
      </c>
      <c r="C14" s="201">
        <v>2.3314389412906866E-2</v>
      </c>
      <c r="D14" s="169">
        <v>86.509876911000006</v>
      </c>
      <c r="E14" s="213">
        <v>3.42218777752481E-2</v>
      </c>
      <c r="F14" s="193">
        <v>89.470407344999998</v>
      </c>
      <c r="G14" s="213">
        <v>1.8387960878015752E-2</v>
      </c>
      <c r="H14" s="193">
        <v>91.115585694999993</v>
      </c>
    </row>
    <row r="15" spans="1:8" s="9" customFormat="1" ht="15" customHeight="1" x14ac:dyDescent="0.3">
      <c r="A15" s="111" t="s">
        <v>72</v>
      </c>
      <c r="B15" s="169">
        <v>49.288304711999999</v>
      </c>
      <c r="C15" s="201">
        <v>0.10351993729169107</v>
      </c>
      <c r="D15" s="169">
        <v>54.390626924999999</v>
      </c>
      <c r="E15" s="213">
        <v>2.8830684837707343E-2</v>
      </c>
      <c r="F15" s="193">
        <v>55.958745948000001</v>
      </c>
      <c r="G15" s="213">
        <v>-6.333057515787055E-2</v>
      </c>
      <c r="H15" s="193">
        <v>52.414846382</v>
      </c>
    </row>
    <row r="16" spans="1:8" ht="15" customHeight="1" x14ac:dyDescent="0.25">
      <c r="A16" s="94" t="s">
        <v>39</v>
      </c>
      <c r="B16" s="169">
        <v>38.919613896000001</v>
      </c>
      <c r="C16" s="201">
        <v>-0.10850907951669164</v>
      </c>
      <c r="D16" s="169">
        <v>34.696482416999999</v>
      </c>
      <c r="E16" s="213">
        <v>5.3104449259595565E-3</v>
      </c>
      <c r="F16" s="193">
        <v>34.880736175999999</v>
      </c>
      <c r="G16" s="213">
        <v>1.5689435201100554E-3</v>
      </c>
      <c r="H16" s="193">
        <v>34.935462080999997</v>
      </c>
    </row>
    <row r="17" spans="1:8" ht="15" customHeight="1" x14ac:dyDescent="0.25">
      <c r="A17" s="111" t="s">
        <v>81</v>
      </c>
      <c r="B17" s="169">
        <v>30.908018793</v>
      </c>
      <c r="C17" s="201">
        <v>-0.13235170683041197</v>
      </c>
      <c r="D17" s="169">
        <v>26.817289751000001</v>
      </c>
      <c r="E17" s="213">
        <v>-1.4136230153006801E-3</v>
      </c>
      <c r="F17" s="193">
        <v>26.779380213</v>
      </c>
      <c r="G17" s="213">
        <v>-6.3385099150875535E-3</v>
      </c>
      <c r="H17" s="193">
        <v>26.609638845999999</v>
      </c>
    </row>
    <row r="18" spans="1:8" ht="15" customHeight="1" x14ac:dyDescent="0.25">
      <c r="A18" s="111" t="s">
        <v>74</v>
      </c>
      <c r="B18" s="169">
        <v>1.77080997</v>
      </c>
      <c r="C18" s="201">
        <v>-1.9790230794781483E-2</v>
      </c>
      <c r="D18" s="169">
        <v>1.7357652320000001</v>
      </c>
      <c r="E18" s="213">
        <v>-5.7801779958684962E-3</v>
      </c>
      <c r="F18" s="193">
        <v>1.7257321999999999</v>
      </c>
      <c r="G18" s="213">
        <v>0.10347956363101996</v>
      </c>
      <c r="H18" s="193">
        <v>1.904310215</v>
      </c>
    </row>
    <row r="19" spans="1:8" ht="15" customHeight="1" x14ac:dyDescent="0.25">
      <c r="A19" s="111" t="s">
        <v>75</v>
      </c>
      <c r="B19" s="169">
        <v>6.240785131</v>
      </c>
      <c r="C19" s="201">
        <v>-1.5600232335574726E-2</v>
      </c>
      <c r="D19" s="169">
        <v>6.1434274330000003</v>
      </c>
      <c r="E19" s="213">
        <v>3.779589350282464E-2</v>
      </c>
      <c r="F19" s="193">
        <v>6.375623762</v>
      </c>
      <c r="G19" s="213">
        <v>7.1976105731816897E-3</v>
      </c>
      <c r="H19" s="193">
        <v>6.4215130189999998</v>
      </c>
    </row>
    <row r="20" spans="1:8" ht="15" customHeight="1" x14ac:dyDescent="0.25">
      <c r="A20" s="94" t="s">
        <v>40</v>
      </c>
      <c r="B20" s="169">
        <v>12.16991591</v>
      </c>
      <c r="C20" s="201">
        <v>-6.1031449148279293E-2</v>
      </c>
      <c r="D20" s="169">
        <v>11.427168306</v>
      </c>
      <c r="E20" s="213">
        <v>2.0391745772891934E-2</v>
      </c>
      <c r="F20" s="193">
        <v>11.660188217</v>
      </c>
      <c r="G20" s="213">
        <v>7.213011902962152E-2</v>
      </c>
      <c r="H20" s="193">
        <v>12.501238981</v>
      </c>
    </row>
    <row r="21" spans="1:8" ht="15" customHeight="1" x14ac:dyDescent="0.25">
      <c r="A21" s="94" t="s">
        <v>61</v>
      </c>
      <c r="B21" s="169">
        <v>9.2567781500000006</v>
      </c>
      <c r="C21" s="201">
        <v>6.591796282813589E-2</v>
      </c>
      <c r="D21" s="169">
        <v>9.8669661079999997</v>
      </c>
      <c r="E21" s="213">
        <v>4.3454061796398324E-2</v>
      </c>
      <c r="F21" s="193">
        <v>10.295725862999999</v>
      </c>
      <c r="G21" s="213">
        <v>-0.168186412501803</v>
      </c>
      <c r="H21" s="193">
        <v>8.5641246659999997</v>
      </c>
    </row>
    <row r="22" spans="1:8" ht="15" customHeight="1" x14ac:dyDescent="0.25">
      <c r="A22" s="96" t="s">
        <v>41</v>
      </c>
      <c r="B22" s="171">
        <v>7.5310981290000001</v>
      </c>
      <c r="C22" s="203">
        <v>-7.0881507830104606E-2</v>
      </c>
      <c r="D22" s="171">
        <v>6.9972825380000003</v>
      </c>
      <c r="E22" s="219">
        <v>4.1446918632348506E-4</v>
      </c>
      <c r="F22" s="186">
        <v>7.0001826960000004</v>
      </c>
      <c r="G22" s="219">
        <v>-0.10063386765641635</v>
      </c>
      <c r="H22" s="186">
        <v>6.2957272370000004</v>
      </c>
    </row>
    <row r="23" spans="1:8" s="9" customFormat="1" ht="15" customHeight="1" x14ac:dyDescent="0.3">
      <c r="A23" s="81" t="s">
        <v>42</v>
      </c>
      <c r="B23" s="168">
        <v>29.732385906000001</v>
      </c>
      <c r="C23" s="200">
        <v>5.5758652004629372E-2</v>
      </c>
      <c r="D23" s="168">
        <v>31.390223665000001</v>
      </c>
      <c r="E23" s="200">
        <v>0.10125144041403566</v>
      </c>
      <c r="F23" s="168">
        <v>34.568529026</v>
      </c>
      <c r="G23" s="200">
        <v>-0.10776679410333201</v>
      </c>
      <c r="H23" s="168">
        <v>30.843189475999999</v>
      </c>
    </row>
    <row r="24" spans="1:8" s="9" customFormat="1" ht="15" customHeight="1" x14ac:dyDescent="0.3">
      <c r="A24" s="82" t="s">
        <v>83</v>
      </c>
      <c r="B24" s="170">
        <v>16.239723672</v>
      </c>
      <c r="C24" s="202">
        <v>6.7539384237867539E-2</v>
      </c>
      <c r="D24" s="170">
        <v>17.336544609000001</v>
      </c>
      <c r="E24" s="202">
        <v>0.17288592459445629</v>
      </c>
      <c r="F24" s="170">
        <v>20.333789153000001</v>
      </c>
      <c r="G24" s="202">
        <v>-0.18835011134336221</v>
      </c>
      <c r="H24" s="170">
        <v>16.503917701999999</v>
      </c>
    </row>
    <row r="25" spans="1:8" ht="15" customHeight="1" x14ac:dyDescent="0.3">
      <c r="A25" s="83" t="s">
        <v>117</v>
      </c>
      <c r="B25" s="168">
        <v>48.291516545999997</v>
      </c>
      <c r="C25" s="200">
        <v>5.2145500454542804E-2</v>
      </c>
      <c r="D25" s="168">
        <v>50.809701844000003</v>
      </c>
      <c r="E25" s="200">
        <v>0.13729181402043111</v>
      </c>
      <c r="F25" s="168">
        <v>57.785457979999997</v>
      </c>
      <c r="G25" s="200">
        <v>-6.2138911579497691E-2</v>
      </c>
      <c r="H25" s="168">
        <v>54.194732516000002</v>
      </c>
    </row>
    <row r="26" spans="1:8" s="9" customFormat="1" ht="15" customHeight="1" x14ac:dyDescent="0.3">
      <c r="A26" s="84" t="s">
        <v>43</v>
      </c>
      <c r="B26" s="169">
        <v>33.543325049000003</v>
      </c>
      <c r="C26" s="201">
        <v>6.5285661180011223E-2</v>
      </c>
      <c r="D26" s="169">
        <v>35.733223203000001</v>
      </c>
      <c r="E26" s="213">
        <v>0.13868834977035971</v>
      </c>
      <c r="F26" s="193">
        <v>40.689004961000002</v>
      </c>
      <c r="G26" s="213">
        <v>-0.12454658018443354</v>
      </c>
      <c r="H26" s="193">
        <v>35.621328542000001</v>
      </c>
    </row>
    <row r="27" spans="1:8" ht="15" customHeight="1" x14ac:dyDescent="0.25">
      <c r="A27" s="85" t="s">
        <v>82</v>
      </c>
      <c r="B27" s="169">
        <v>11.938845857</v>
      </c>
      <c r="C27" s="201">
        <v>5.7437774322040891E-2</v>
      </c>
      <c r="D27" s="169">
        <v>12.624586591</v>
      </c>
      <c r="E27" s="213">
        <v>0.14429670293510211</v>
      </c>
      <c r="F27" s="193">
        <v>14.446272812</v>
      </c>
      <c r="G27" s="213">
        <v>9.0048576053431306E-2</v>
      </c>
      <c r="H27" s="193">
        <v>15.747139108000001</v>
      </c>
    </row>
    <row r="28" spans="1:8" ht="15" customHeight="1" x14ac:dyDescent="0.25">
      <c r="A28" s="84" t="s">
        <v>44</v>
      </c>
      <c r="B28" s="169">
        <v>2.809345639</v>
      </c>
      <c r="C28" s="201">
        <v>-0.12723731321548504</v>
      </c>
      <c r="D28" s="169">
        <v>2.4518920479999999</v>
      </c>
      <c r="E28" s="213">
        <v>8.08714878625032E-2</v>
      </c>
      <c r="F28" s="193">
        <v>2.6501802059999999</v>
      </c>
      <c r="G28" s="213">
        <v>6.6442522890083122E-2</v>
      </c>
      <c r="H28" s="193">
        <v>2.8262648650000002</v>
      </c>
    </row>
    <row r="29" spans="1:8" s="9" customFormat="1" ht="15" customHeight="1" x14ac:dyDescent="0.3">
      <c r="A29" s="82" t="s">
        <v>45</v>
      </c>
      <c r="B29" s="170">
        <v>19.452024445999999</v>
      </c>
      <c r="C29" s="202">
        <v>0.10696498216810846</v>
      </c>
      <c r="D29" s="170">
        <v>21.532709894</v>
      </c>
      <c r="E29" s="202">
        <v>8.0302122654883012E-2</v>
      </c>
      <c r="F29" s="170">
        <v>23.261832205000001</v>
      </c>
      <c r="G29" s="202">
        <v>-1.7143920757638376E-2</v>
      </c>
      <c r="H29" s="170">
        <v>22.863033197</v>
      </c>
    </row>
    <row r="30" spans="1:8" ht="15" customHeight="1" x14ac:dyDescent="0.25">
      <c r="A30" s="84" t="s">
        <v>46</v>
      </c>
      <c r="B30" s="169">
        <v>4.4687185080000003</v>
      </c>
      <c r="C30" s="201">
        <v>7.3458084552055603E-2</v>
      </c>
      <c r="D30" s="169">
        <v>4.7969820099999998</v>
      </c>
      <c r="E30" s="213">
        <v>6.2602636694065961E-2</v>
      </c>
      <c r="F30" s="193">
        <v>5.0972857319999996</v>
      </c>
      <c r="G30" s="213">
        <v>8.2043944951838643E-2</v>
      </c>
      <c r="H30" s="193">
        <v>5.5154871620000003</v>
      </c>
    </row>
    <row r="31" spans="1:8" ht="15" customHeight="1" x14ac:dyDescent="0.25">
      <c r="A31" s="84" t="s">
        <v>47</v>
      </c>
      <c r="B31" s="169">
        <v>10.178491295000001</v>
      </c>
      <c r="C31" s="201">
        <v>0.13701946158612888</v>
      </c>
      <c r="D31" s="169">
        <v>11.573142691999999</v>
      </c>
      <c r="E31" s="213">
        <v>0.1214432115290125</v>
      </c>
      <c r="F31" s="193">
        <v>12.978622308</v>
      </c>
      <c r="G31" s="213">
        <v>7.7474220771507341E-3</v>
      </c>
      <c r="H31" s="193">
        <v>13.079173172999999</v>
      </c>
    </row>
    <row r="32" spans="1:8" ht="15" customHeight="1" x14ac:dyDescent="0.25">
      <c r="A32" s="86" t="s">
        <v>48</v>
      </c>
      <c r="B32" s="171">
        <v>4.8048146420000002</v>
      </c>
      <c r="C32" s="201">
        <v>7.4460843062007953E-2</v>
      </c>
      <c r="D32" s="171">
        <v>5.1625851909999998</v>
      </c>
      <c r="E32" s="213">
        <v>4.5207918390746116E-3</v>
      </c>
      <c r="F32" s="186">
        <v>5.1859241640000002</v>
      </c>
      <c r="G32" s="213">
        <v>-0.17693110697019443</v>
      </c>
      <c r="H32" s="186">
        <v>4.2683728609999996</v>
      </c>
    </row>
    <row r="33" spans="1:12" s="9" customFormat="1" ht="15" customHeight="1" x14ac:dyDescent="0.3">
      <c r="A33" s="83" t="s">
        <v>116</v>
      </c>
      <c r="B33" s="168">
        <v>220.26374542299999</v>
      </c>
      <c r="C33" s="200">
        <v>1.3820413155846367E-2</v>
      </c>
      <c r="D33" s="168">
        <v>223.307881388</v>
      </c>
      <c r="E33" s="200">
        <v>4.108692338116926E-2</v>
      </c>
      <c r="F33" s="168">
        <v>232.482915201</v>
      </c>
      <c r="G33" s="200">
        <v>-1.4213462151156708E-2</v>
      </c>
      <c r="H33" s="168">
        <v>229.17852808500001</v>
      </c>
    </row>
    <row r="34" spans="1:12" ht="15" customHeight="1" x14ac:dyDescent="0.3">
      <c r="A34" s="82" t="s">
        <v>49</v>
      </c>
      <c r="B34" s="170">
        <v>221.15663922900001</v>
      </c>
      <c r="C34" s="202">
        <v>1.9282594856147472E-2</v>
      </c>
      <c r="D34" s="170">
        <v>225.42111310300001</v>
      </c>
      <c r="E34" s="202">
        <v>3.1526351960442955E-2</v>
      </c>
      <c r="F34" s="170">
        <v>232.527818454</v>
      </c>
      <c r="G34" s="202">
        <v>-1.6504692799839016E-2</v>
      </c>
      <c r="H34" s="170">
        <v>228.690018243</v>
      </c>
    </row>
    <row r="35" spans="1:12" s="9" customFormat="1" ht="15" customHeight="1" x14ac:dyDescent="0.3">
      <c r="A35" s="87" t="s">
        <v>50</v>
      </c>
      <c r="B35" s="178">
        <v>0.89289380500000004</v>
      </c>
      <c r="C35" s="204"/>
      <c r="D35" s="178">
        <v>2.113231715</v>
      </c>
      <c r="E35" s="204"/>
      <c r="F35" s="178">
        <v>4.4903251999999998E-2</v>
      </c>
      <c r="G35" s="204"/>
      <c r="H35" s="178">
        <v>-0.488509841</v>
      </c>
    </row>
    <row r="36" spans="1:12" s="9" customFormat="1" ht="15" customHeight="1" x14ac:dyDescent="0.3">
      <c r="A36" s="88" t="s">
        <v>51</v>
      </c>
      <c r="B36" s="173">
        <v>13.492662234000001</v>
      </c>
      <c r="C36" s="205">
        <v>4.1579401549554973E-2</v>
      </c>
      <c r="D36" s="173">
        <v>14.053679055</v>
      </c>
      <c r="E36" s="218">
        <v>1.2883517283368118E-2</v>
      </c>
      <c r="F36" s="198">
        <v>14.234739872</v>
      </c>
      <c r="G36" s="218">
        <v>7.3434360543263022E-3</v>
      </c>
      <c r="H36" s="198">
        <v>14.339271774</v>
      </c>
    </row>
    <row r="37" spans="1:12" ht="15" customHeight="1" x14ac:dyDescent="0.25">
      <c r="A37" s="84" t="s">
        <v>52</v>
      </c>
      <c r="B37" s="169">
        <v>13.853816184999999</v>
      </c>
      <c r="C37" s="201">
        <v>-3.5561991542332527E-2</v>
      </c>
      <c r="D37" s="169">
        <v>13.361146891000001</v>
      </c>
      <c r="E37" s="213">
        <v>1.951822460507957E-2</v>
      </c>
      <c r="F37" s="193">
        <v>13.621932757</v>
      </c>
      <c r="G37" s="213">
        <v>0.3492612430901314</v>
      </c>
      <c r="H37" s="193">
        <v>18.379545924999999</v>
      </c>
    </row>
    <row r="38" spans="1:12" ht="15" customHeight="1" x14ac:dyDescent="0.25">
      <c r="A38" s="84" t="s">
        <v>56</v>
      </c>
      <c r="B38" s="179">
        <v>0.36115395099999997</v>
      </c>
      <c r="C38" s="201"/>
      <c r="D38" s="179">
        <v>-0.69253216399999995</v>
      </c>
      <c r="E38" s="213"/>
      <c r="F38" s="221">
        <v>-0.61280711499999996</v>
      </c>
      <c r="G38" s="213"/>
      <c r="H38" s="221">
        <v>4.0402741510000002</v>
      </c>
    </row>
    <row r="39" spans="1:12" ht="15" customHeight="1" x14ac:dyDescent="0.3">
      <c r="A39" s="83" t="s">
        <v>53</v>
      </c>
      <c r="B39" s="168">
        <v>233.75640765700001</v>
      </c>
      <c r="C39" s="200">
        <v>1.5422690753743806E-2</v>
      </c>
      <c r="D39" s="168">
        <v>237.36156044399999</v>
      </c>
      <c r="E39" s="200">
        <v>3.9417058990085962E-2</v>
      </c>
      <c r="F39" s="168">
        <v>246.71765507399999</v>
      </c>
      <c r="G39" s="200">
        <v>-1.2969705042147228E-2</v>
      </c>
      <c r="H39" s="168">
        <v>243.51779985900001</v>
      </c>
    </row>
    <row r="40" spans="1:12" ht="15" customHeight="1" x14ac:dyDescent="0.3">
      <c r="A40" s="82" t="s">
        <v>54</v>
      </c>
      <c r="B40" s="170">
        <v>235.01045541400001</v>
      </c>
      <c r="C40" s="202">
        <v>1.6049518198479662E-2</v>
      </c>
      <c r="D40" s="170">
        <v>238.782259995</v>
      </c>
      <c r="E40" s="202">
        <v>3.0854432892771344E-2</v>
      </c>
      <c r="F40" s="170">
        <v>246.14975121200001</v>
      </c>
      <c r="G40" s="202">
        <v>3.7368022980766025E-3</v>
      </c>
      <c r="H40" s="170">
        <v>247.069564168</v>
      </c>
    </row>
    <row r="41" spans="1:12" ht="15" customHeight="1" x14ac:dyDescent="0.25">
      <c r="A41" s="140" t="s">
        <v>55</v>
      </c>
      <c r="B41" s="180">
        <v>1.2540477569999999</v>
      </c>
      <c r="C41" s="206"/>
      <c r="D41" s="180">
        <v>1.420699551</v>
      </c>
      <c r="E41" s="206"/>
      <c r="F41" s="180">
        <v>-0.56790386199999998</v>
      </c>
      <c r="G41" s="206"/>
      <c r="H41" s="180">
        <v>3.5517643090000002</v>
      </c>
    </row>
    <row r="42" spans="1:12" ht="20.25" customHeight="1" x14ac:dyDescent="0.25">
      <c r="A42" s="144" t="s">
        <v>153</v>
      </c>
      <c r="B42" s="175">
        <v>150.12361024399999</v>
      </c>
      <c r="C42" s="207">
        <v>1.4724772848235812E-3</v>
      </c>
      <c r="D42" s="175">
        <v>150.34466384999999</v>
      </c>
      <c r="E42" s="207">
        <v>-1.9416086512471509E-3</v>
      </c>
      <c r="F42" s="175">
        <v>150.05275334999999</v>
      </c>
      <c r="G42" s="207">
        <v>3.3357950562391325E-2</v>
      </c>
      <c r="H42" s="175">
        <v>155.05820567800001</v>
      </c>
    </row>
    <row r="43" spans="1:12" ht="15" customHeight="1" x14ac:dyDescent="0.25">
      <c r="A43" s="81" t="s">
        <v>57</v>
      </c>
      <c r="B43" s="51"/>
      <c r="C43" s="97"/>
      <c r="D43" s="51"/>
      <c r="E43" s="255"/>
      <c r="F43" s="256"/>
      <c r="G43" s="255"/>
      <c r="H43" s="256"/>
    </row>
    <row r="44" spans="1:12" ht="15" customHeight="1" x14ac:dyDescent="0.25">
      <c r="A44" s="84" t="s">
        <v>59</v>
      </c>
      <c r="B44" s="188">
        <v>0.14740558086950276</v>
      </c>
      <c r="C44" s="187">
        <v>0.65522861356979434</v>
      </c>
      <c r="D44" s="188">
        <v>0.1539578670052007</v>
      </c>
      <c r="E44" s="257">
        <v>1.1231563182622666</v>
      </c>
      <c r="F44" s="258">
        <v>0.16518943018782337</v>
      </c>
      <c r="G44" s="257">
        <v>-1.5339353584618269</v>
      </c>
      <c r="H44" s="258">
        <v>0.1498500766032051</v>
      </c>
    </row>
    <row r="45" spans="1:12" ht="15" customHeight="1" x14ac:dyDescent="0.25">
      <c r="A45" s="84" t="s">
        <v>58</v>
      </c>
      <c r="B45" s="188">
        <v>8.051240517997918E-2</v>
      </c>
      <c r="C45" s="187">
        <v>0.45171714718809652</v>
      </c>
      <c r="D45" s="188">
        <v>8.5029576651860131E-2</v>
      </c>
      <c r="E45" s="257">
        <v>1.2137619592361495</v>
      </c>
      <c r="F45" s="258">
        <v>9.716719624422164E-2</v>
      </c>
      <c r="G45" s="257">
        <v>-1.6983746545477101</v>
      </c>
      <c r="H45" s="258">
        <v>8.0183449698744524E-2</v>
      </c>
    </row>
    <row r="46" spans="1:12" ht="15" customHeight="1" x14ac:dyDescent="0.25">
      <c r="A46" s="84" t="s">
        <v>60</v>
      </c>
      <c r="B46" s="188">
        <v>0.7442745442698564</v>
      </c>
      <c r="C46" s="187">
        <v>-0.68875154616337975</v>
      </c>
      <c r="D46" s="188">
        <v>0.73738702880822249</v>
      </c>
      <c r="E46" s="257">
        <v>-2.0343824413919909</v>
      </c>
      <c r="F46" s="258">
        <v>0.71704320439430269</v>
      </c>
      <c r="G46" s="257">
        <v>3.6299247977040094</v>
      </c>
      <c r="H46" s="258">
        <v>0.7533424523713429</v>
      </c>
      <c r="I46" s="19"/>
      <c r="J46" s="19"/>
      <c r="K46" s="19"/>
      <c r="L46" s="19"/>
    </row>
    <row r="47" spans="1:12" ht="15" customHeight="1" x14ac:dyDescent="0.25">
      <c r="A47" s="124" t="s">
        <v>326</v>
      </c>
      <c r="B47" s="184">
        <v>5.0491612317498209</v>
      </c>
      <c r="C47" s="185">
        <v>-0.25962339810788393</v>
      </c>
      <c r="D47" s="184">
        <v>4.7895378336419379</v>
      </c>
      <c r="E47" s="259">
        <v>-0.44880487282833315</v>
      </c>
      <c r="F47" s="260">
        <v>4.3407329608136038</v>
      </c>
      <c r="G47" s="259">
        <v>0.68657479536561272</v>
      </c>
      <c r="H47" s="260">
        <v>5.0273077561792174</v>
      </c>
      <c r="I47" s="19"/>
      <c r="J47" s="19"/>
      <c r="K47" s="19"/>
      <c r="L47" s="19"/>
    </row>
    <row r="48" spans="1:12" ht="15" customHeight="1" x14ac:dyDescent="0.3">
      <c r="A48" s="697" t="s">
        <v>165</v>
      </c>
      <c r="B48" s="697"/>
      <c r="C48" s="697"/>
      <c r="D48" s="697"/>
      <c r="E48" s="433"/>
      <c r="F48" s="433"/>
      <c r="G48" s="434"/>
      <c r="H48" s="434"/>
      <c r="I48" s="19"/>
      <c r="J48" s="19"/>
      <c r="K48" s="19"/>
      <c r="L48" s="19"/>
    </row>
    <row r="49" spans="1:12" ht="25.5" customHeight="1" x14ac:dyDescent="0.3">
      <c r="A49" s="697" t="s">
        <v>154</v>
      </c>
      <c r="B49" s="697"/>
      <c r="C49" s="697"/>
      <c r="D49" s="697"/>
      <c r="E49" s="697"/>
      <c r="F49" s="697"/>
      <c r="G49" s="697"/>
      <c r="H49" s="697"/>
      <c r="I49" s="19"/>
      <c r="J49" s="19"/>
      <c r="K49" s="19"/>
      <c r="L49" s="19"/>
    </row>
    <row r="50" spans="1:12" ht="12.75" customHeight="1" x14ac:dyDescent="0.3">
      <c r="A50" s="103" t="s">
        <v>359</v>
      </c>
      <c r="B50" s="435"/>
      <c r="C50" s="435"/>
      <c r="D50" s="433"/>
      <c r="E50" s="433"/>
      <c r="F50" s="433"/>
      <c r="G50" s="434"/>
      <c r="H50" s="434"/>
      <c r="I50" s="19"/>
      <c r="J50" s="19"/>
      <c r="K50" s="19"/>
      <c r="L50" s="19"/>
    </row>
    <row r="51" spans="1:12" ht="12.75" customHeight="1" x14ac:dyDescent="0.3">
      <c r="A51" s="105" t="s">
        <v>67</v>
      </c>
      <c r="B51" s="435"/>
      <c r="C51" s="435"/>
      <c r="D51" s="436"/>
      <c r="E51" s="436"/>
      <c r="F51" s="436"/>
      <c r="G51" s="437"/>
      <c r="H51" s="437"/>
      <c r="I51" s="17"/>
      <c r="J51" s="17"/>
      <c r="K51" s="17"/>
      <c r="L51" s="18"/>
    </row>
    <row r="52" spans="1:12" ht="13.5" customHeight="1" x14ac:dyDescent="0.25">
      <c r="E52" s="104"/>
      <c r="F52" s="104"/>
      <c r="G52" s="19"/>
      <c r="H52" s="19"/>
      <c r="I52" s="19"/>
      <c r="J52" s="19"/>
      <c r="K52" s="19"/>
      <c r="L52" s="19"/>
    </row>
  </sheetData>
  <mergeCells count="4">
    <mergeCell ref="A1:C1"/>
    <mergeCell ref="A48:D48"/>
    <mergeCell ref="G4:H4"/>
    <mergeCell ref="A49:H49"/>
  </mergeCells>
  <phoneticPr fontId="9" type="noConversion"/>
  <pageMargins left="0.78740157480314965" right="0.78740157480314965" top="0.98425196850393704" bottom="0.98425196850393704" header="0.51181102362204722" footer="0.51181102362204722"/>
  <pageSetup paperSize="9" scale="6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2.453125" style="355" customWidth="1"/>
    <col min="2" max="2" width="10" style="328" customWidth="1"/>
    <col min="3" max="3" width="10.54296875" style="328" customWidth="1"/>
    <col min="4" max="8" width="10" style="328" customWidth="1"/>
    <col min="9" max="16384" width="11.453125" style="328"/>
  </cols>
  <sheetData>
    <row r="1" spans="1:8" ht="18" x14ac:dyDescent="0.25">
      <c r="A1" s="696" t="s">
        <v>335</v>
      </c>
      <c r="B1" s="696"/>
      <c r="C1" s="696"/>
      <c r="D1" s="696"/>
      <c r="E1" s="696"/>
      <c r="F1" s="696"/>
      <c r="G1" s="696"/>
      <c r="H1" s="696"/>
    </row>
    <row r="3" spans="1:8" ht="17.5" x14ac:dyDescent="0.25">
      <c r="A3" s="339" t="s">
        <v>357</v>
      </c>
      <c r="B3" s="327"/>
      <c r="C3" s="327"/>
      <c r="D3" s="327"/>
      <c r="E3" s="327"/>
      <c r="F3" s="327"/>
      <c r="G3" s="327"/>
      <c r="H3" s="327"/>
    </row>
    <row r="4" spans="1:8" ht="13" x14ac:dyDescent="0.3">
      <c r="A4" s="340" t="s">
        <v>29</v>
      </c>
      <c r="B4" s="327"/>
      <c r="C4" s="327"/>
      <c r="D4" s="327"/>
      <c r="E4" s="327"/>
      <c r="F4" s="327"/>
      <c r="G4" s="698" t="s">
        <v>176</v>
      </c>
      <c r="H4" s="698"/>
    </row>
    <row r="5" spans="1:8" ht="26.15" customHeight="1" x14ac:dyDescent="0.25">
      <c r="A5" s="341" t="s">
        <v>304</v>
      </c>
      <c r="B5" s="68">
        <v>2017</v>
      </c>
      <c r="C5" s="92" t="s">
        <v>367</v>
      </c>
      <c r="D5" s="68">
        <v>2018</v>
      </c>
      <c r="E5" s="92" t="s">
        <v>177</v>
      </c>
      <c r="F5" s="68">
        <v>2019</v>
      </c>
      <c r="G5" s="125" t="s">
        <v>285</v>
      </c>
      <c r="H5" s="64">
        <v>2020</v>
      </c>
    </row>
    <row r="6" spans="1:8" s="329" customFormat="1" ht="13" x14ac:dyDescent="0.3">
      <c r="A6" s="342" t="s">
        <v>31</v>
      </c>
      <c r="B6" s="168">
        <v>16.705581808000002</v>
      </c>
      <c r="C6" s="200">
        <v>2.7634439273400258E-2</v>
      </c>
      <c r="D6" s="168">
        <v>17.167231193999999</v>
      </c>
      <c r="E6" s="200">
        <v>4.8108030332150831E-2</v>
      </c>
      <c r="F6" s="168">
        <v>17.993112872999998</v>
      </c>
      <c r="G6" s="200">
        <v>-2.3367670339626834E-3</v>
      </c>
      <c r="H6" s="168">
        <v>17.951067160000001</v>
      </c>
    </row>
    <row r="7" spans="1:8" s="329" customFormat="1" ht="13" x14ac:dyDescent="0.3">
      <c r="A7" s="162" t="s">
        <v>32</v>
      </c>
      <c r="B7" s="193">
        <v>8.5632803979999998</v>
      </c>
      <c r="C7" s="213">
        <v>8.4562959677126459E-2</v>
      </c>
      <c r="D7" s="193">
        <v>9.2874167330000006</v>
      </c>
      <c r="E7" s="213">
        <v>6.5831516187656369E-2</v>
      </c>
      <c r="F7" s="193">
        <v>9.8988214580000005</v>
      </c>
      <c r="G7" s="213">
        <v>-1.3710656725737458E-2</v>
      </c>
      <c r="H7" s="193">
        <v>9.7631021149999988</v>
      </c>
    </row>
    <row r="8" spans="1:8" s="329" customFormat="1" ht="13" x14ac:dyDescent="0.3">
      <c r="A8" s="162" t="s">
        <v>33</v>
      </c>
      <c r="B8" s="193">
        <v>3.6419383609999998</v>
      </c>
      <c r="C8" s="213">
        <v>3.3163079115605232E-2</v>
      </c>
      <c r="D8" s="193">
        <v>3.7627162510000001</v>
      </c>
      <c r="E8" s="213">
        <v>3.4564912505808953E-2</v>
      </c>
      <c r="F8" s="193">
        <v>3.8927742090000002</v>
      </c>
      <c r="G8" s="213">
        <v>3.4921171047041399E-2</v>
      </c>
      <c r="H8" s="193">
        <v>4.0287144430000001</v>
      </c>
    </row>
    <row r="9" spans="1:8" s="329" customFormat="1" ht="13" x14ac:dyDescent="0.3">
      <c r="A9" s="162" t="s">
        <v>34</v>
      </c>
      <c r="B9" s="193">
        <v>0.78492928799999995</v>
      </c>
      <c r="C9" s="213">
        <v>-6.6806642078056644E-3</v>
      </c>
      <c r="D9" s="193">
        <v>0.77968543899999998</v>
      </c>
      <c r="E9" s="213">
        <v>-6.7104427481811779E-2</v>
      </c>
      <c r="F9" s="193">
        <v>0.72736509399999993</v>
      </c>
      <c r="G9" s="213">
        <v>-1.6915289311367321E-2</v>
      </c>
      <c r="H9" s="193">
        <v>0.71506150300000004</v>
      </c>
    </row>
    <row r="10" spans="1:8" x14ac:dyDescent="0.25">
      <c r="A10" s="162" t="s">
        <v>35</v>
      </c>
      <c r="B10" s="193">
        <v>1.775839095</v>
      </c>
      <c r="C10" s="213">
        <v>-0.12993641971825165</v>
      </c>
      <c r="D10" s="193">
        <v>1.545092921</v>
      </c>
      <c r="E10" s="213">
        <v>1.5889704539006066E-2</v>
      </c>
      <c r="F10" s="193">
        <v>1.569643991</v>
      </c>
      <c r="G10" s="213">
        <v>6.150395602667591E-2</v>
      </c>
      <c r="H10" s="193">
        <v>1.666183306</v>
      </c>
    </row>
    <row r="11" spans="1:8" s="329" customFormat="1" ht="13" x14ac:dyDescent="0.3">
      <c r="A11" s="162" t="s">
        <v>36</v>
      </c>
      <c r="B11" s="193">
        <v>1.9395946620000002</v>
      </c>
      <c r="C11" s="213">
        <v>-7.5930718353358739E-2</v>
      </c>
      <c r="D11" s="193">
        <v>1.792319846</v>
      </c>
      <c r="E11" s="213">
        <v>6.2593889282861914E-2</v>
      </c>
      <c r="F11" s="193">
        <v>1.9045081160000001</v>
      </c>
      <c r="G11" s="213">
        <v>-6.6422571758680826E-2</v>
      </c>
      <c r="H11" s="193">
        <v>1.7780057890000001</v>
      </c>
    </row>
    <row r="12" spans="1:8" ht="13" x14ac:dyDescent="0.3">
      <c r="A12" s="343" t="s">
        <v>37</v>
      </c>
      <c r="B12" s="170">
        <v>21.338640164999997</v>
      </c>
      <c r="C12" s="202">
        <v>3.6458704115366336E-2</v>
      </c>
      <c r="D12" s="170">
        <v>22.116619333000003</v>
      </c>
      <c r="E12" s="202">
        <v>3.934995108865702E-2</v>
      </c>
      <c r="F12" s="170">
        <v>22.986907221999999</v>
      </c>
      <c r="G12" s="202">
        <v>-9.3521830024287933E-3</v>
      </c>
      <c r="H12" s="170">
        <v>22.771929459000003</v>
      </c>
    </row>
    <row r="13" spans="1:8" x14ac:dyDescent="0.25">
      <c r="A13" s="162" t="s">
        <v>38</v>
      </c>
      <c r="B13" s="193">
        <v>4.4832923640000004</v>
      </c>
      <c r="C13" s="213">
        <v>6.4938588510932149E-2</v>
      </c>
      <c r="D13" s="193">
        <v>4.7744310420000007</v>
      </c>
      <c r="E13" s="213">
        <v>8.2026514061023237E-2</v>
      </c>
      <c r="F13" s="193">
        <v>5.1660609769999999</v>
      </c>
      <c r="G13" s="213">
        <v>3.0496329931350985E-4</v>
      </c>
      <c r="H13" s="193">
        <v>5.1676364360000004</v>
      </c>
    </row>
    <row r="14" spans="1:8" x14ac:dyDescent="0.25">
      <c r="A14" s="162" t="s">
        <v>39</v>
      </c>
      <c r="B14" s="193">
        <v>1.3200842000000001E-2</v>
      </c>
      <c r="C14" s="213">
        <v>4.6513673142970733</v>
      </c>
      <c r="D14" s="193">
        <v>7.4602807000000007E-2</v>
      </c>
      <c r="E14" s="213">
        <v>0.5058433391118915</v>
      </c>
      <c r="F14" s="193">
        <v>0.11234014</v>
      </c>
      <c r="G14" s="213">
        <v>-0.62697307480656517</v>
      </c>
      <c r="H14" s="193">
        <v>4.1905897000000004E-2</v>
      </c>
    </row>
    <row r="15" spans="1:8" x14ac:dyDescent="0.25">
      <c r="A15" s="162" t="s">
        <v>40</v>
      </c>
      <c r="B15" s="193">
        <v>4.4269404190000001</v>
      </c>
      <c r="C15" s="213">
        <v>-3.8036084081302324E-2</v>
      </c>
      <c r="D15" s="193">
        <v>4.2585569410000002</v>
      </c>
      <c r="E15" s="213">
        <v>3.7077356998524102E-2</v>
      </c>
      <c r="F15" s="193">
        <v>4.4164529769999996</v>
      </c>
      <c r="G15" s="213">
        <v>-9.4104928132238141E-3</v>
      </c>
      <c r="H15" s="193">
        <v>4.374891978</v>
      </c>
    </row>
    <row r="16" spans="1:8" x14ac:dyDescent="0.25">
      <c r="A16" s="162" t="s">
        <v>61</v>
      </c>
      <c r="B16" s="193">
        <v>10.302459880000001</v>
      </c>
      <c r="C16" s="213">
        <v>5.4694273946544136E-2</v>
      </c>
      <c r="D16" s="193">
        <v>10.865945443000001</v>
      </c>
      <c r="E16" s="213">
        <v>2.07506355689695E-2</v>
      </c>
      <c r="F16" s="193">
        <v>11.091420717</v>
      </c>
      <c r="G16" s="213">
        <v>-3.6387770989644852E-2</v>
      </c>
      <c r="H16" s="193">
        <v>10.687828640000001</v>
      </c>
    </row>
    <row r="17" spans="1:8" x14ac:dyDescent="0.25">
      <c r="A17" s="344" t="s">
        <v>41</v>
      </c>
      <c r="B17" s="186">
        <v>2.1127466560000001</v>
      </c>
      <c r="C17" s="219">
        <v>1.4358767963895458E-2</v>
      </c>
      <c r="D17" s="186">
        <v>2.1430830950000002</v>
      </c>
      <c r="E17" s="219">
        <v>2.6853514049113292E-2</v>
      </c>
      <c r="F17" s="186">
        <v>2.2006324070000001</v>
      </c>
      <c r="G17" s="219">
        <v>0.1358855277459341</v>
      </c>
      <c r="H17" s="186">
        <v>2.4996665030000003</v>
      </c>
    </row>
    <row r="18" spans="1:8" s="329" customFormat="1" ht="13" x14ac:dyDescent="0.3">
      <c r="A18" s="345" t="s">
        <v>42</v>
      </c>
      <c r="B18" s="168">
        <v>4.6330583569999995</v>
      </c>
      <c r="C18" s="200">
        <v>6.8276666647650419E-2</v>
      </c>
      <c r="D18" s="168">
        <v>4.9493881379999998</v>
      </c>
      <c r="E18" s="200">
        <v>8.9720605379606244E-3</v>
      </c>
      <c r="F18" s="168">
        <v>4.9937943479999998</v>
      </c>
      <c r="G18" s="200">
        <v>-3.46293897883998E-2</v>
      </c>
      <c r="H18" s="168">
        <v>4.8208622969999997</v>
      </c>
    </row>
    <row r="19" spans="1:8" ht="13" x14ac:dyDescent="0.3">
      <c r="A19" s="330" t="s">
        <v>117</v>
      </c>
      <c r="B19" s="168">
        <v>7.6651897099999999</v>
      </c>
      <c r="C19" s="200">
        <v>8.652882943454232E-2</v>
      </c>
      <c r="D19" s="168">
        <v>8.3284496029999993</v>
      </c>
      <c r="E19" s="200">
        <v>0.13327055573466984</v>
      </c>
      <c r="F19" s="168">
        <v>9.4383867099999996</v>
      </c>
      <c r="G19" s="200">
        <v>-0.14012162084848501</v>
      </c>
      <c r="H19" s="168">
        <v>8.1158646660000002</v>
      </c>
    </row>
    <row r="20" spans="1:8" s="329" customFormat="1" ht="13" x14ac:dyDescent="0.3">
      <c r="A20" s="346" t="s">
        <v>43</v>
      </c>
      <c r="B20" s="193">
        <v>6.7523753229999999</v>
      </c>
      <c r="C20" s="213">
        <v>0.10454792472737662</v>
      </c>
      <c r="D20" s="193">
        <v>7.4583221499999999</v>
      </c>
      <c r="E20" s="213">
        <v>0.12839978989108158</v>
      </c>
      <c r="F20" s="193">
        <v>8.4159691470000002</v>
      </c>
      <c r="G20" s="213">
        <v>-0.15453216477909704</v>
      </c>
      <c r="H20" s="193">
        <v>7.1154312159999993</v>
      </c>
    </row>
    <row r="21" spans="1:8" x14ac:dyDescent="0.25">
      <c r="A21" s="346" t="s">
        <v>82</v>
      </c>
      <c r="B21" s="193">
        <v>0.18158145000000001</v>
      </c>
      <c r="C21" s="213">
        <v>0.10689107284912636</v>
      </c>
      <c r="D21" s="193">
        <v>0.20099088600000001</v>
      </c>
      <c r="E21" s="213">
        <v>1.3729677275018393E-3</v>
      </c>
      <c r="F21" s="193">
        <v>0.20126684</v>
      </c>
      <c r="G21" s="213">
        <v>0.59532881323123066</v>
      </c>
      <c r="H21" s="193">
        <v>0.32108678899999998</v>
      </c>
    </row>
    <row r="22" spans="1:8" x14ac:dyDescent="0.25">
      <c r="A22" s="346" t="s">
        <v>44</v>
      </c>
      <c r="B22" s="193">
        <v>0.731232934</v>
      </c>
      <c r="C22" s="213">
        <v>-8.492009332829098E-2</v>
      </c>
      <c r="D22" s="193">
        <v>0.66913656499999996</v>
      </c>
      <c r="E22" s="213">
        <v>0.22717956834416908</v>
      </c>
      <c r="F22" s="193">
        <v>0.82115072099999997</v>
      </c>
      <c r="G22" s="213">
        <v>-0.17268944588797353</v>
      </c>
      <c r="H22" s="193">
        <v>0.67934665800000005</v>
      </c>
    </row>
    <row r="23" spans="1:8" s="329" customFormat="1" ht="13" x14ac:dyDescent="0.3">
      <c r="A23" s="347" t="s">
        <v>45</v>
      </c>
      <c r="B23" s="170">
        <v>3.2389673010000002</v>
      </c>
      <c r="C23" s="202">
        <v>6.3073297447901577E-2</v>
      </c>
      <c r="D23" s="170">
        <v>3.4432596489999998</v>
      </c>
      <c r="E23" s="202">
        <v>7.7429455277190584E-2</v>
      </c>
      <c r="F23" s="170">
        <v>3.7098693680000001</v>
      </c>
      <c r="G23" s="202">
        <v>-0.16928930663091746</v>
      </c>
      <c r="H23" s="170">
        <v>3.0818281550000002</v>
      </c>
    </row>
    <row r="24" spans="1:8" x14ac:dyDescent="0.25">
      <c r="A24" s="346" t="s">
        <v>46</v>
      </c>
      <c r="B24" s="193">
        <v>0.17161654000000001</v>
      </c>
      <c r="C24" s="213">
        <v>0.11400806122766483</v>
      </c>
      <c r="D24" s="193">
        <v>0.19118220899999999</v>
      </c>
      <c r="E24" s="213">
        <v>0.1082881775887421</v>
      </c>
      <c r="F24" s="193">
        <v>0.211884982</v>
      </c>
      <c r="G24" s="213">
        <v>-2.2117136173435914E-2</v>
      </c>
      <c r="H24" s="193">
        <v>0.20719869299999999</v>
      </c>
    </row>
    <row r="25" spans="1:8" x14ac:dyDescent="0.25">
      <c r="A25" s="346" t="s">
        <v>47</v>
      </c>
      <c r="B25" s="193">
        <v>1.9767667179999999</v>
      </c>
      <c r="C25" s="213">
        <v>0.14611198902226752</v>
      </c>
      <c r="D25" s="193">
        <v>2.2655960349999997</v>
      </c>
      <c r="E25" s="213">
        <v>5.9514099123147535E-2</v>
      </c>
      <c r="F25" s="193">
        <v>2.4004309419999998</v>
      </c>
      <c r="G25" s="213">
        <v>-4.343597358944562E-2</v>
      </c>
      <c r="H25" s="193">
        <v>2.2961658869999999</v>
      </c>
    </row>
    <row r="26" spans="1:8" x14ac:dyDescent="0.25">
      <c r="A26" s="348" t="s">
        <v>48</v>
      </c>
      <c r="B26" s="186">
        <v>1.0905840410000001</v>
      </c>
      <c r="C26" s="213">
        <v>-9.5455859508584151E-2</v>
      </c>
      <c r="D26" s="186">
        <v>0.98648140400000006</v>
      </c>
      <c r="E26" s="213">
        <v>0.11259415286453778</v>
      </c>
      <c r="F26" s="186">
        <v>1.0975534419999999</v>
      </c>
      <c r="G26" s="213">
        <v>-0.47295179545343724</v>
      </c>
      <c r="H26" s="186">
        <v>0.57846357100000001</v>
      </c>
    </row>
    <row r="27" spans="1:8" s="329" customFormat="1" ht="13" x14ac:dyDescent="0.3">
      <c r="A27" s="330" t="s">
        <v>116</v>
      </c>
      <c r="B27" s="168">
        <v>24.370771518999998</v>
      </c>
      <c r="C27" s="200">
        <v>4.6158131601332419E-2</v>
      </c>
      <c r="D27" s="168">
        <v>25.495680798000002</v>
      </c>
      <c r="E27" s="200">
        <v>7.5927322801744968E-2</v>
      </c>
      <c r="F27" s="168">
        <v>27.431499584000001</v>
      </c>
      <c r="G27" s="200">
        <v>-4.9744555590971462E-2</v>
      </c>
      <c r="H27" s="168">
        <v>26.066931828000001</v>
      </c>
    </row>
    <row r="28" spans="1:8" ht="13" x14ac:dyDescent="0.3">
      <c r="A28" s="347" t="s">
        <v>49</v>
      </c>
      <c r="B28" s="170">
        <v>24.577607466</v>
      </c>
      <c r="C28" s="202">
        <v>3.9966116244587679E-2</v>
      </c>
      <c r="D28" s="170">
        <v>25.559878983000001</v>
      </c>
      <c r="E28" s="202">
        <v>4.4479772684219432E-2</v>
      </c>
      <c r="F28" s="170">
        <v>26.696776589999999</v>
      </c>
      <c r="G28" s="202">
        <v>-3.1577556682096608E-2</v>
      </c>
      <c r="H28" s="170">
        <v>25.853757614000003</v>
      </c>
    </row>
    <row r="29" spans="1:8" s="329" customFormat="1" ht="13" x14ac:dyDescent="0.3">
      <c r="A29" s="349" t="s">
        <v>50</v>
      </c>
      <c r="B29" s="178">
        <v>0.20683594799999999</v>
      </c>
      <c r="C29" s="204"/>
      <c r="D29" s="178">
        <v>6.4198185000000005E-2</v>
      </c>
      <c r="E29" s="204"/>
      <c r="F29" s="178">
        <v>-0.73472299299999999</v>
      </c>
      <c r="G29" s="204"/>
      <c r="H29" s="178">
        <v>-0.213174212</v>
      </c>
    </row>
    <row r="30" spans="1:8" s="329" customFormat="1" ht="13" x14ac:dyDescent="0.3">
      <c r="A30" s="350" t="s">
        <v>51</v>
      </c>
      <c r="B30" s="198">
        <v>2.6794229059999997</v>
      </c>
      <c r="C30" s="218">
        <v>3.9343979542736385E-3</v>
      </c>
      <c r="D30" s="198">
        <v>2.6899648219999999</v>
      </c>
      <c r="E30" s="218">
        <v>-3.993771558697401E-3</v>
      </c>
      <c r="F30" s="198">
        <v>2.6792217169999999</v>
      </c>
      <c r="G30" s="218">
        <v>7.5278865022727626E-3</v>
      </c>
      <c r="H30" s="198">
        <v>2.699390594</v>
      </c>
    </row>
    <row r="31" spans="1:8" x14ac:dyDescent="0.25">
      <c r="A31" s="346" t="s">
        <v>52</v>
      </c>
      <c r="B31" s="193">
        <v>2.9654153129999998</v>
      </c>
      <c r="C31" s="213">
        <v>0.19272181892857199</v>
      </c>
      <c r="D31" s="193">
        <v>3.5369155460000004</v>
      </c>
      <c r="E31" s="213">
        <v>0.10384353972358018</v>
      </c>
      <c r="F31" s="193">
        <v>3.9042013760000001</v>
      </c>
      <c r="G31" s="213">
        <v>-0.14191250979160552</v>
      </c>
      <c r="H31" s="193">
        <v>3.3501463600000001</v>
      </c>
    </row>
    <row r="32" spans="1:8" x14ac:dyDescent="0.25">
      <c r="A32" s="346" t="s">
        <v>56</v>
      </c>
      <c r="B32" s="221">
        <v>0.28599240599999998</v>
      </c>
      <c r="C32" s="213"/>
      <c r="D32" s="221">
        <v>0.84695072199999999</v>
      </c>
      <c r="E32" s="213"/>
      <c r="F32" s="221">
        <v>1.2249796580000001</v>
      </c>
      <c r="G32" s="213"/>
      <c r="H32" s="221">
        <v>0.65075576600000007</v>
      </c>
    </row>
    <row r="33" spans="1:11" ht="13" x14ac:dyDescent="0.3">
      <c r="A33" s="330" t="s">
        <v>53</v>
      </c>
      <c r="B33" s="168">
        <v>27.050194426000001</v>
      </c>
      <c r="C33" s="200">
        <v>4.1975712895750084E-2</v>
      </c>
      <c r="D33" s="168">
        <v>28.185645620999999</v>
      </c>
      <c r="E33" s="200">
        <v>6.8299861102550041E-2</v>
      </c>
      <c r="F33" s="168">
        <v>30.110721301999998</v>
      </c>
      <c r="G33" s="200">
        <v>-4.4648511289920534E-2</v>
      </c>
      <c r="H33" s="168">
        <v>28.766322422000002</v>
      </c>
    </row>
    <row r="34" spans="1:11" ht="13" x14ac:dyDescent="0.3">
      <c r="A34" s="347" t="s">
        <v>54</v>
      </c>
      <c r="B34" s="170">
        <v>27.543022781000001</v>
      </c>
      <c r="C34" s="202">
        <v>5.6412535412483367E-2</v>
      </c>
      <c r="D34" s="170">
        <v>29.096794529</v>
      </c>
      <c r="E34" s="202">
        <v>5.169584702881358E-2</v>
      </c>
      <c r="F34" s="170">
        <v>30.600977968000002</v>
      </c>
      <c r="G34" s="202">
        <v>-4.5654553702857092E-2</v>
      </c>
      <c r="H34" s="170">
        <v>29.203903975999999</v>
      </c>
    </row>
    <row r="35" spans="1:11" ht="15" customHeight="1" x14ac:dyDescent="0.25">
      <c r="A35" s="351" t="s">
        <v>55</v>
      </c>
      <c r="B35" s="180">
        <v>0.492828355</v>
      </c>
      <c r="C35" s="206"/>
      <c r="D35" s="180">
        <v>0.91114890700000006</v>
      </c>
      <c r="E35" s="206"/>
      <c r="F35" s="180">
        <v>0.49025666400000001</v>
      </c>
      <c r="G35" s="206"/>
      <c r="H35" s="180">
        <v>0.43758155199999998</v>
      </c>
    </row>
    <row r="36" spans="1:11" ht="20.25" customHeight="1" x14ac:dyDescent="0.25">
      <c r="A36" s="352" t="s">
        <v>153</v>
      </c>
      <c r="B36" s="175">
        <v>29.199521456999999</v>
      </c>
      <c r="C36" s="207">
        <v>3.3191468957024961E-2</v>
      </c>
      <c r="D36" s="175">
        <v>30.168696467</v>
      </c>
      <c r="E36" s="207">
        <v>3.8200091119634516E-2</v>
      </c>
      <c r="F36" s="175">
        <v>31.321143420999999</v>
      </c>
      <c r="G36" s="207">
        <v>3.5384531883243087E-2</v>
      </c>
      <c r="H36" s="175">
        <v>32.429427419</v>
      </c>
    </row>
    <row r="37" spans="1:11" ht="15" customHeight="1" x14ac:dyDescent="0.25">
      <c r="A37" s="345" t="s">
        <v>57</v>
      </c>
      <c r="B37" s="256"/>
      <c r="C37" s="255"/>
      <c r="D37" s="256"/>
      <c r="E37" s="255"/>
      <c r="F37" s="256"/>
      <c r="G37" s="255"/>
      <c r="H37" s="256"/>
    </row>
    <row r="38" spans="1:11" ht="15" customHeight="1" x14ac:dyDescent="0.25">
      <c r="A38" s="346" t="s">
        <v>59</v>
      </c>
      <c r="B38" s="258">
        <v>0.21712060005581899</v>
      </c>
      <c r="C38" s="257">
        <v>0.66653259701837109</v>
      </c>
      <c r="D38" s="258">
        <v>0.2237859260260027</v>
      </c>
      <c r="E38" s="257">
        <v>-0.65407655626321948</v>
      </c>
      <c r="F38" s="258">
        <v>0.2172451604633705</v>
      </c>
      <c r="G38" s="257">
        <v>-0.55431917883058957</v>
      </c>
      <c r="H38" s="258">
        <v>0.21170196867506461</v>
      </c>
    </row>
    <row r="39" spans="1:11" ht="15" customHeight="1" x14ac:dyDescent="0.25">
      <c r="A39" s="346" t="s">
        <v>58</v>
      </c>
      <c r="B39" s="258">
        <v>9.1553887028114664E-2</v>
      </c>
      <c r="C39" s="257">
        <v>1.0605637534879253</v>
      </c>
      <c r="D39" s="258">
        <v>0.10215952456299392</v>
      </c>
      <c r="E39" s="257">
        <v>-0.14686134871098183</v>
      </c>
      <c r="F39" s="258">
        <v>0.1006909110758841</v>
      </c>
      <c r="G39" s="257">
        <v>-0.75292092174785852</v>
      </c>
      <c r="H39" s="258">
        <v>9.3161701858405513E-2</v>
      </c>
    </row>
    <row r="40" spans="1:11" ht="15" customHeight="1" x14ac:dyDescent="0.25">
      <c r="A40" s="346" t="s">
        <v>60</v>
      </c>
      <c r="B40" s="258">
        <v>1.3683871714043687</v>
      </c>
      <c r="C40" s="257">
        <v>-0.43135753107030883</v>
      </c>
      <c r="D40" s="258">
        <v>1.3640735960936656</v>
      </c>
      <c r="E40" s="257">
        <v>-0.15091102099977771</v>
      </c>
      <c r="F40" s="258">
        <v>1.3625644858836679</v>
      </c>
      <c r="G40" s="257">
        <v>6.1532118551540727</v>
      </c>
      <c r="H40" s="258">
        <v>1.4240966044352086</v>
      </c>
      <c r="I40" s="333"/>
      <c r="J40" s="333"/>
      <c r="K40" s="333"/>
    </row>
    <row r="41" spans="1:11" ht="15" customHeight="1" x14ac:dyDescent="0.25">
      <c r="A41" s="124" t="s">
        <v>326</v>
      </c>
      <c r="B41" s="260">
        <v>6.3024290235591351</v>
      </c>
      <c r="C41" s="259">
        <v>-0.20698942055582759</v>
      </c>
      <c r="D41" s="260">
        <v>6.0954396030033076</v>
      </c>
      <c r="E41" s="259">
        <v>0.17657346728742773</v>
      </c>
      <c r="F41" s="260">
        <v>6.2720130702907353</v>
      </c>
      <c r="G41" s="259">
        <v>0.45488046474773292</v>
      </c>
      <c r="H41" s="260">
        <v>6.7268935350384682</v>
      </c>
      <c r="I41" s="333"/>
      <c r="J41" s="333"/>
      <c r="K41" s="333"/>
    </row>
    <row r="42" spans="1:11" ht="15" customHeight="1" x14ac:dyDescent="0.3">
      <c r="A42" s="335" t="s">
        <v>305</v>
      </c>
      <c r="B42" s="335"/>
      <c r="C42" s="353"/>
      <c r="D42" s="353"/>
      <c r="E42" s="353"/>
      <c r="F42" s="353"/>
      <c r="G42" s="333"/>
      <c r="H42" s="333"/>
      <c r="I42" s="333"/>
      <c r="J42" s="333"/>
      <c r="K42" s="333"/>
    </row>
    <row r="43" spans="1:11" ht="25" customHeight="1" x14ac:dyDescent="0.3">
      <c r="A43" s="714" t="s">
        <v>154</v>
      </c>
      <c r="B43" s="714"/>
      <c r="C43" s="714"/>
      <c r="D43" s="714"/>
      <c r="E43" s="714"/>
      <c r="F43" s="714"/>
      <c r="G43" s="714"/>
      <c r="H43" s="714"/>
      <c r="I43" s="333"/>
      <c r="J43" s="333"/>
      <c r="K43" s="333"/>
    </row>
    <row r="44" spans="1:11" ht="25" customHeight="1" x14ac:dyDescent="0.3">
      <c r="A44" s="715" t="s">
        <v>361</v>
      </c>
      <c r="B44" s="715"/>
      <c r="C44" s="715"/>
      <c r="D44" s="715"/>
      <c r="E44" s="715"/>
      <c r="F44" s="715"/>
      <c r="G44" s="715"/>
      <c r="H44" s="715"/>
      <c r="I44" s="333"/>
      <c r="J44" s="333"/>
      <c r="K44" s="333"/>
    </row>
    <row r="45" spans="1:11" ht="12" customHeight="1" x14ac:dyDescent="0.25">
      <c r="A45" s="328"/>
      <c r="B45" s="353"/>
      <c r="C45" s="353"/>
      <c r="D45" s="353"/>
      <c r="E45" s="353"/>
      <c r="F45" s="353"/>
      <c r="G45" s="333"/>
      <c r="H45" s="333"/>
      <c r="I45" s="333"/>
      <c r="J45" s="333"/>
      <c r="K45" s="333"/>
    </row>
    <row r="46" spans="1:11" ht="12.75" customHeight="1" x14ac:dyDescent="0.35">
      <c r="B46" s="356"/>
      <c r="C46" s="356"/>
      <c r="D46" s="356"/>
      <c r="E46" s="356"/>
      <c r="F46" s="356"/>
      <c r="G46" s="17"/>
      <c r="H46" s="17"/>
      <c r="I46" s="17"/>
      <c r="J46" s="17"/>
      <c r="K46" s="18"/>
    </row>
    <row r="47" spans="1:11" ht="13.5" customHeight="1" x14ac:dyDescent="0.25">
      <c r="C47" s="333"/>
      <c r="D47" s="333"/>
      <c r="E47" s="333"/>
      <c r="F47" s="333"/>
      <c r="G47" s="333"/>
      <c r="H47" s="333"/>
      <c r="I47" s="333"/>
      <c r="J47" s="333"/>
      <c r="K47" s="333"/>
    </row>
  </sheetData>
  <mergeCells count="4">
    <mergeCell ref="G4:H4"/>
    <mergeCell ref="A1:H1"/>
    <mergeCell ref="A43:H43"/>
    <mergeCell ref="A44:H44"/>
  </mergeCells>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2.453125" style="355" customWidth="1"/>
    <col min="2" max="8" width="9.7265625" style="328" customWidth="1"/>
    <col min="9" max="16384" width="11.453125" style="328"/>
  </cols>
  <sheetData>
    <row r="1" spans="1:8" ht="18" x14ac:dyDescent="0.25">
      <c r="A1" s="696" t="s">
        <v>336</v>
      </c>
      <c r="B1" s="696"/>
      <c r="C1" s="696"/>
      <c r="D1" s="696"/>
      <c r="E1" s="696"/>
      <c r="F1" s="696"/>
      <c r="G1" s="696"/>
      <c r="H1" s="696"/>
    </row>
    <row r="3" spans="1:8" ht="17.5" x14ac:dyDescent="0.25">
      <c r="A3" s="339" t="s">
        <v>358</v>
      </c>
      <c r="B3" s="327"/>
      <c r="C3" s="327"/>
      <c r="D3" s="327"/>
      <c r="E3" s="327"/>
      <c r="F3" s="327"/>
      <c r="G3" s="327"/>
      <c r="H3" s="327"/>
    </row>
    <row r="4" spans="1:8" ht="13" x14ac:dyDescent="0.3">
      <c r="A4" s="340" t="s">
        <v>29</v>
      </c>
      <c r="B4" s="327"/>
      <c r="C4" s="327"/>
      <c r="D4" s="327"/>
      <c r="E4" s="327"/>
      <c r="F4" s="327"/>
      <c r="G4" s="698" t="s">
        <v>176</v>
      </c>
      <c r="H4" s="698"/>
    </row>
    <row r="5" spans="1:8" ht="26.15" customHeight="1" x14ac:dyDescent="0.25">
      <c r="A5" s="341" t="s">
        <v>306</v>
      </c>
      <c r="B5" s="68">
        <v>2017</v>
      </c>
      <c r="C5" s="92" t="s">
        <v>166</v>
      </c>
      <c r="D5" s="68">
        <v>2018</v>
      </c>
      <c r="E5" s="92" t="s">
        <v>177</v>
      </c>
      <c r="F5" s="68">
        <v>2019</v>
      </c>
      <c r="G5" s="92" t="s">
        <v>285</v>
      </c>
      <c r="H5" s="64">
        <v>2020</v>
      </c>
    </row>
    <row r="6" spans="1:8" s="329" customFormat="1" ht="13" x14ac:dyDescent="0.3">
      <c r="A6" s="342" t="s">
        <v>31</v>
      </c>
      <c r="B6" s="168">
        <v>190.811199784</v>
      </c>
      <c r="C6" s="200">
        <v>9.0014093823858055E-3</v>
      </c>
      <c r="D6" s="168">
        <v>192.52876950800001</v>
      </c>
      <c r="E6" s="200">
        <v>1.6682583814397356E-2</v>
      </c>
      <c r="F6" s="168">
        <v>195.74064684199999</v>
      </c>
      <c r="G6" s="200">
        <v>-1.8519373152608987E-3</v>
      </c>
      <c r="H6" s="168">
        <v>195.378147434</v>
      </c>
    </row>
    <row r="7" spans="1:8" s="329" customFormat="1" ht="13" x14ac:dyDescent="0.3">
      <c r="A7" s="162" t="s">
        <v>32</v>
      </c>
      <c r="B7" s="193">
        <v>43.263563752000003</v>
      </c>
      <c r="C7" s="213">
        <v>2.7214011072899114E-2</v>
      </c>
      <c r="D7" s="193">
        <v>44.440938854999999</v>
      </c>
      <c r="E7" s="213">
        <v>3.5816047883086455E-2</v>
      </c>
      <c r="F7" s="193">
        <v>46.032637649000002</v>
      </c>
      <c r="G7" s="213">
        <v>-3.1249489481106174E-2</v>
      </c>
      <c r="H7" s="193">
        <v>44.594141223000001</v>
      </c>
    </row>
    <row r="8" spans="1:8" s="329" customFormat="1" ht="13" x14ac:dyDescent="0.3">
      <c r="A8" s="162" t="s">
        <v>33</v>
      </c>
      <c r="B8" s="193">
        <v>66.918009818000002</v>
      </c>
      <c r="C8" s="213">
        <v>8.4174033347967914E-3</v>
      </c>
      <c r="D8" s="193">
        <v>67.481285697000004</v>
      </c>
      <c r="E8" s="213">
        <v>1.7083916971831759E-2</v>
      </c>
      <c r="F8" s="193">
        <v>68.634130378999998</v>
      </c>
      <c r="G8" s="213">
        <v>1.1005553167628079E-2</v>
      </c>
      <c r="H8" s="193">
        <v>69.389486950000006</v>
      </c>
    </row>
    <row r="9" spans="1:8" s="329" customFormat="1" ht="13" x14ac:dyDescent="0.3">
      <c r="A9" s="162" t="s">
        <v>34</v>
      </c>
      <c r="B9" s="193">
        <v>5.2745258679999996</v>
      </c>
      <c r="C9" s="213">
        <v>-5.1549911746494037E-2</v>
      </c>
      <c r="D9" s="193">
        <v>5.0026245249999999</v>
      </c>
      <c r="E9" s="213">
        <v>-5.8918561952238435E-2</v>
      </c>
      <c r="F9" s="193">
        <v>4.7078770820000004</v>
      </c>
      <c r="G9" s="213">
        <v>-6.896402355986575E-2</v>
      </c>
      <c r="H9" s="193">
        <v>4.383202936</v>
      </c>
    </row>
    <row r="10" spans="1:8" x14ac:dyDescent="0.25">
      <c r="A10" s="162" t="s">
        <v>35</v>
      </c>
      <c r="B10" s="193">
        <v>68.497665579</v>
      </c>
      <c r="C10" s="213">
        <v>6.2626126069253996E-3</v>
      </c>
      <c r="D10" s="193">
        <v>68.926639922999996</v>
      </c>
      <c r="E10" s="213">
        <v>1.2640336899830018E-2</v>
      </c>
      <c r="F10" s="193">
        <v>69.797895873000002</v>
      </c>
      <c r="G10" s="213">
        <v>2.7455377787988233E-4</v>
      </c>
      <c r="H10" s="193">
        <v>69.817059149000002</v>
      </c>
    </row>
    <row r="11" spans="1:8" s="329" customFormat="1" ht="13" x14ac:dyDescent="0.3">
      <c r="A11" s="162" t="s">
        <v>36</v>
      </c>
      <c r="B11" s="193">
        <v>6.8574347639999997</v>
      </c>
      <c r="C11" s="213">
        <v>-2.6271377446529964E-2</v>
      </c>
      <c r="D11" s="193">
        <v>6.6772805069999999</v>
      </c>
      <c r="E11" s="213">
        <v>-1.6350166791038512E-2</v>
      </c>
      <c r="F11" s="193">
        <v>6.5681058569999999</v>
      </c>
      <c r="G11" s="213">
        <v>9.5332098877894289E-2</v>
      </c>
      <c r="H11" s="193">
        <v>7.1942571739999996</v>
      </c>
    </row>
    <row r="12" spans="1:8" ht="13" x14ac:dyDescent="0.3">
      <c r="A12" s="343" t="s">
        <v>37</v>
      </c>
      <c r="B12" s="170">
        <v>228.298030993</v>
      </c>
      <c r="C12" s="202">
        <v>1.57415366456235E-2</v>
      </c>
      <c r="D12" s="170">
        <v>231.89179281400001</v>
      </c>
      <c r="E12" s="202">
        <v>2.8137151327444876E-2</v>
      </c>
      <c r="F12" s="170">
        <v>238.41656728000001</v>
      </c>
      <c r="G12" s="202">
        <v>-1.8358834979196437E-2</v>
      </c>
      <c r="H12" s="170">
        <v>234.039516865</v>
      </c>
    </row>
    <row r="13" spans="1:8" x14ac:dyDescent="0.25">
      <c r="A13" s="162" t="s">
        <v>38</v>
      </c>
      <c r="B13" s="193">
        <v>140.297982217</v>
      </c>
      <c r="C13" s="213">
        <v>5.2460818207748616E-2</v>
      </c>
      <c r="D13" s="193">
        <v>147.65812915699999</v>
      </c>
      <c r="E13" s="213">
        <v>3.4173894331511523E-2</v>
      </c>
      <c r="F13" s="193">
        <v>152.70418246</v>
      </c>
      <c r="G13" s="213">
        <v>-1.307283631555356E-2</v>
      </c>
      <c r="H13" s="193">
        <v>150.707905678</v>
      </c>
    </row>
    <row r="14" spans="1:8" x14ac:dyDescent="0.25">
      <c r="A14" s="162" t="s">
        <v>39</v>
      </c>
      <c r="B14" s="193">
        <v>38.951381253000001</v>
      </c>
      <c r="C14" s="213">
        <v>-0.10679691215519116</v>
      </c>
      <c r="D14" s="193">
        <v>34.791494010999997</v>
      </c>
      <c r="E14" s="213">
        <v>6.5349457522034804E-3</v>
      </c>
      <c r="F14" s="193">
        <v>35.018854537000003</v>
      </c>
      <c r="G14" s="213">
        <v>-5.8941562403713732E-5</v>
      </c>
      <c r="H14" s="193">
        <v>35.016790471</v>
      </c>
    </row>
    <row r="15" spans="1:8" x14ac:dyDescent="0.25">
      <c r="A15" s="162" t="s">
        <v>40</v>
      </c>
      <c r="B15" s="193">
        <v>17.763802802000001</v>
      </c>
      <c r="C15" s="213">
        <v>-1.4391792053175534E-2</v>
      </c>
      <c r="D15" s="193">
        <v>17.508149845999998</v>
      </c>
      <c r="E15" s="213">
        <v>2.087903914550493E-2</v>
      </c>
      <c r="F15" s="193">
        <v>17.873703192000001</v>
      </c>
      <c r="G15" s="213">
        <v>3.9164492242061755E-2</v>
      </c>
      <c r="H15" s="193">
        <v>18.573717702</v>
      </c>
    </row>
    <row r="16" spans="1:8" x14ac:dyDescent="0.25">
      <c r="A16" s="162" t="s">
        <v>61</v>
      </c>
      <c r="B16" s="193">
        <v>21.938407381000001</v>
      </c>
      <c r="C16" s="213">
        <v>4.48417309841731E-2</v>
      </c>
      <c r="D16" s="193">
        <v>22.922163543</v>
      </c>
      <c r="E16" s="213">
        <v>3.5406071834255037E-2</v>
      </c>
      <c r="F16" s="193">
        <v>23.733747311999998</v>
      </c>
      <c r="G16" s="213">
        <v>-0.11082278375274213</v>
      </c>
      <c r="H16" s="193">
        <v>21.103507365999999</v>
      </c>
    </row>
    <row r="17" spans="1:8" x14ac:dyDescent="0.25">
      <c r="A17" s="344" t="s">
        <v>41</v>
      </c>
      <c r="B17" s="186">
        <v>9.3464573370000004</v>
      </c>
      <c r="C17" s="219">
        <v>-3.579977631475495E-2</v>
      </c>
      <c r="D17" s="186">
        <v>9.0118562549999996</v>
      </c>
      <c r="E17" s="219">
        <v>8.2362080463520559E-3</v>
      </c>
      <c r="F17" s="186">
        <v>9.0860797780000002</v>
      </c>
      <c r="G17" s="219">
        <v>-4.9359475478732651E-2</v>
      </c>
      <c r="H17" s="186">
        <v>8.6375956459999994</v>
      </c>
    </row>
    <row r="18" spans="1:8" s="329" customFormat="1" ht="13" x14ac:dyDescent="0.3">
      <c r="A18" s="345" t="s">
        <v>42</v>
      </c>
      <c r="B18" s="168">
        <v>37.486831207999998</v>
      </c>
      <c r="C18" s="200">
        <v>5.0049364978056676E-2</v>
      </c>
      <c r="D18" s="168">
        <v>39.363023304999999</v>
      </c>
      <c r="E18" s="200">
        <v>8.4162669780986743E-2</v>
      </c>
      <c r="F18" s="168">
        <v>42.675920437000002</v>
      </c>
      <c r="G18" s="200">
        <v>-9.4070636670308017E-2</v>
      </c>
      <c r="H18" s="168">
        <v>38.661369430999997</v>
      </c>
    </row>
    <row r="19" spans="1:8" ht="13" x14ac:dyDescent="0.3">
      <c r="A19" s="330" t="s">
        <v>117</v>
      </c>
      <c r="B19" s="168">
        <v>57.179789298000003</v>
      </c>
      <c r="C19" s="200">
        <v>5.6542276994943075E-2</v>
      </c>
      <c r="D19" s="168">
        <v>60.412864783000003</v>
      </c>
      <c r="E19" s="200">
        <v>0.12437303292914437</v>
      </c>
      <c r="F19" s="168">
        <v>67.926596004000004</v>
      </c>
      <c r="G19" s="200">
        <v>-7.5569090694574514E-2</v>
      </c>
      <c r="H19" s="168">
        <v>62.793444909999998</v>
      </c>
    </row>
    <row r="20" spans="1:8" s="329" customFormat="1" ht="13" x14ac:dyDescent="0.3">
      <c r="A20" s="346" t="s">
        <v>43</v>
      </c>
      <c r="B20" s="193">
        <v>44.951801123000003</v>
      </c>
      <c r="C20" s="213">
        <v>6.9886486181142349E-2</v>
      </c>
      <c r="D20" s="193">
        <v>48.093324551000002</v>
      </c>
      <c r="E20" s="213">
        <v>0.12652478386157795</v>
      </c>
      <c r="F20" s="193">
        <v>54.178322045000002</v>
      </c>
      <c r="G20" s="213">
        <v>-0.12815541552270682</v>
      </c>
      <c r="H20" s="193">
        <v>47.235076671000002</v>
      </c>
    </row>
    <row r="21" spans="1:8" x14ac:dyDescent="0.25">
      <c r="A21" s="346" t="s">
        <v>82</v>
      </c>
      <c r="B21" s="193">
        <v>8.4254855880000008</v>
      </c>
      <c r="C21" s="213">
        <v>6.025994996930728E-2</v>
      </c>
      <c r="D21" s="193">
        <v>8.9332049280000003</v>
      </c>
      <c r="E21" s="213">
        <v>0.1153642718717669</v>
      </c>
      <c r="F21" s="193">
        <v>9.9637776099999993</v>
      </c>
      <c r="G21" s="213">
        <v>0.17630565461807812</v>
      </c>
      <c r="H21" s="193">
        <v>11.720447944</v>
      </c>
    </row>
    <row r="22" spans="1:8" x14ac:dyDescent="0.25">
      <c r="A22" s="346" t="s">
        <v>44</v>
      </c>
      <c r="B22" s="193">
        <v>3.8025025870000002</v>
      </c>
      <c r="C22" s="213">
        <v>-0.10944562836664284</v>
      </c>
      <c r="D22" s="193">
        <v>3.386335302</v>
      </c>
      <c r="E22" s="213">
        <v>0.11757874235455734</v>
      </c>
      <c r="F22" s="193">
        <v>3.7844963479999998</v>
      </c>
      <c r="G22" s="213">
        <v>1.4116527032251636E-2</v>
      </c>
      <c r="H22" s="193">
        <v>3.8379202929999998</v>
      </c>
    </row>
    <row r="23" spans="1:8" s="329" customFormat="1" ht="13" x14ac:dyDescent="0.3">
      <c r="A23" s="347" t="s">
        <v>45</v>
      </c>
      <c r="B23" s="170">
        <v>21.090423548</v>
      </c>
      <c r="C23" s="202">
        <v>9.9254214892166459E-2</v>
      </c>
      <c r="D23" s="170">
        <v>23.183736978999999</v>
      </c>
      <c r="E23" s="202">
        <v>5.4895497009511685E-2</v>
      </c>
      <c r="F23" s="170">
        <v>24.456419743000001</v>
      </c>
      <c r="G23" s="202">
        <v>-3.466156321767544E-2</v>
      </c>
      <c r="H23" s="170">
        <v>23.608722004000001</v>
      </c>
    </row>
    <row r="24" spans="1:8" x14ac:dyDescent="0.25">
      <c r="A24" s="346" t="s">
        <v>46</v>
      </c>
      <c r="B24" s="193">
        <v>4.8180589490000001</v>
      </c>
      <c r="C24" s="213">
        <v>6.9849216575037731E-2</v>
      </c>
      <c r="D24" s="193">
        <v>5.1545965919999999</v>
      </c>
      <c r="E24" s="213">
        <v>6.7416520536123459E-2</v>
      </c>
      <c r="F24" s="193">
        <v>5.5021015589999998</v>
      </c>
      <c r="G24" s="213">
        <v>7.9162265423389E-2</v>
      </c>
      <c r="H24" s="193">
        <v>5.9376603829999999</v>
      </c>
    </row>
    <row r="25" spans="1:8" x14ac:dyDescent="0.25">
      <c r="A25" s="346" t="s">
        <v>47</v>
      </c>
      <c r="B25" s="193">
        <v>9.9908728579999995</v>
      </c>
      <c r="C25" s="213">
        <v>0.1443481918444407</v>
      </c>
      <c r="D25" s="193">
        <v>11.43303729</v>
      </c>
      <c r="E25" s="213">
        <v>6.6855650831171287E-2</v>
      </c>
      <c r="F25" s="193">
        <v>12.197400439000001</v>
      </c>
      <c r="G25" s="213">
        <v>2.3967197966648701E-2</v>
      </c>
      <c r="H25" s="193">
        <v>12.48973795</v>
      </c>
    </row>
    <row r="26" spans="1:8" x14ac:dyDescent="0.25">
      <c r="A26" s="348" t="s">
        <v>48</v>
      </c>
      <c r="B26" s="186">
        <v>6.2814917399999999</v>
      </c>
      <c r="C26" s="213">
        <v>5.0085452472472758E-2</v>
      </c>
      <c r="D26" s="186">
        <v>6.5961030960000002</v>
      </c>
      <c r="E26" s="213">
        <v>2.4380250984482155E-2</v>
      </c>
      <c r="F26" s="186">
        <v>6.756917745</v>
      </c>
      <c r="G26" s="213">
        <v>-0.23318236723629082</v>
      </c>
      <c r="H26" s="186">
        <v>5.1813236700000003</v>
      </c>
    </row>
    <row r="27" spans="1:8" s="329" customFormat="1" ht="13" x14ac:dyDescent="0.3">
      <c r="A27" s="330" t="s">
        <v>116</v>
      </c>
      <c r="B27" s="168">
        <v>247.990989082</v>
      </c>
      <c r="C27" s="200">
        <v>1.99630044112733E-2</v>
      </c>
      <c r="D27" s="168">
        <v>252.94163429100001</v>
      </c>
      <c r="E27" s="200">
        <v>4.2403491959969619E-2</v>
      </c>
      <c r="F27" s="168">
        <v>263.66724284700001</v>
      </c>
      <c r="G27" s="200">
        <v>-2.0843129558528406E-2</v>
      </c>
      <c r="H27" s="168">
        <v>258.17159234399998</v>
      </c>
    </row>
    <row r="28" spans="1:8" ht="13" x14ac:dyDescent="0.3">
      <c r="A28" s="347" t="s">
        <v>49</v>
      </c>
      <c r="B28" s="170">
        <v>249.38845454099999</v>
      </c>
      <c r="C28" s="202">
        <v>2.2804083943930298E-2</v>
      </c>
      <c r="D28" s="170">
        <v>255.07552979299999</v>
      </c>
      <c r="E28" s="202">
        <v>3.0569209195910885E-2</v>
      </c>
      <c r="F28" s="170">
        <v>262.872987024</v>
      </c>
      <c r="G28" s="202">
        <v>-1.9875561247846951E-2</v>
      </c>
      <c r="H28" s="170">
        <v>257.64823887</v>
      </c>
    </row>
    <row r="29" spans="1:8" s="329" customFormat="1" ht="13" x14ac:dyDescent="0.3">
      <c r="A29" s="349" t="s">
        <v>50</v>
      </c>
      <c r="B29" s="178">
        <v>1.3974654580000001</v>
      </c>
      <c r="C29" s="204"/>
      <c r="D29" s="178">
        <v>2.133895501</v>
      </c>
      <c r="E29" s="204"/>
      <c r="F29" s="178">
        <v>-0.794255822</v>
      </c>
      <c r="G29" s="204"/>
      <c r="H29" s="178">
        <v>-0.52335347399999999</v>
      </c>
    </row>
    <row r="30" spans="1:8" s="329" customFormat="1" ht="13" x14ac:dyDescent="0.3">
      <c r="A30" s="350" t="s">
        <v>51</v>
      </c>
      <c r="B30" s="198">
        <v>17.221411236000002</v>
      </c>
      <c r="C30" s="218">
        <v>3.667693886083101E-2</v>
      </c>
      <c r="D30" s="198">
        <v>17.853039883000001</v>
      </c>
      <c r="E30" s="218">
        <v>1.1899000248259295E-2</v>
      </c>
      <c r="F30" s="198">
        <v>18.065473209</v>
      </c>
      <c r="G30" s="218">
        <v>-2.3036761627293068E-5</v>
      </c>
      <c r="H30" s="198">
        <v>18.065057038999999</v>
      </c>
    </row>
    <row r="31" spans="1:8" x14ac:dyDescent="0.25">
      <c r="A31" s="346" t="s">
        <v>52</v>
      </c>
      <c r="B31" s="193">
        <v>17.808576499000001</v>
      </c>
      <c r="C31" s="213">
        <v>1.2788884109450782E-2</v>
      </c>
      <c r="D31" s="193">
        <v>18.036328319999999</v>
      </c>
      <c r="E31" s="213">
        <v>3.4324227859254153E-2</v>
      </c>
      <c r="F31" s="193">
        <v>18.655411362999999</v>
      </c>
      <c r="G31" s="213">
        <v>0.23214611362520832</v>
      </c>
      <c r="H31" s="193">
        <v>22.986192609</v>
      </c>
    </row>
    <row r="32" spans="1:8" x14ac:dyDescent="0.25">
      <c r="A32" s="346" t="s">
        <v>56</v>
      </c>
      <c r="B32" s="221">
        <v>0.58716526199999997</v>
      </c>
      <c r="C32" s="213"/>
      <c r="D32" s="221">
        <v>0.183288437</v>
      </c>
      <c r="E32" s="213"/>
      <c r="F32" s="221">
        <v>0.58993815299999997</v>
      </c>
      <c r="G32" s="213"/>
      <c r="H32" s="221">
        <v>4.9211355689999996</v>
      </c>
    </row>
    <row r="33" spans="1:11" ht="13" x14ac:dyDescent="0.3">
      <c r="A33" s="330" t="s">
        <v>53</v>
      </c>
      <c r="B33" s="168">
        <v>265.21240031899998</v>
      </c>
      <c r="C33" s="200">
        <v>2.1048313910984495E-2</v>
      </c>
      <c r="D33" s="168">
        <v>270.79467417400002</v>
      </c>
      <c r="E33" s="200">
        <v>4.039238184932592E-2</v>
      </c>
      <c r="F33" s="168">
        <v>281.73271605600002</v>
      </c>
      <c r="G33" s="200">
        <v>-1.9508088194157613E-2</v>
      </c>
      <c r="H33" s="168">
        <v>276.23664938399997</v>
      </c>
    </row>
    <row r="34" spans="1:11" ht="13" x14ac:dyDescent="0.3">
      <c r="A34" s="347" t="s">
        <v>54</v>
      </c>
      <c r="B34" s="170">
        <v>267.19703104000001</v>
      </c>
      <c r="C34" s="202">
        <v>2.2136574837594347E-2</v>
      </c>
      <c r="D34" s="170">
        <v>273.11185811399997</v>
      </c>
      <c r="E34" s="202">
        <v>3.0817190916283321E-2</v>
      </c>
      <c r="F34" s="170">
        <v>281.52839838699998</v>
      </c>
      <c r="G34" s="202">
        <v>-3.1754057960828863E-3</v>
      </c>
      <c r="H34" s="170">
        <v>280.634431479</v>
      </c>
    </row>
    <row r="35" spans="1:11" ht="15" customHeight="1" x14ac:dyDescent="0.25">
      <c r="A35" s="351" t="s">
        <v>55</v>
      </c>
      <c r="B35" s="180">
        <v>1.98463072</v>
      </c>
      <c r="C35" s="206"/>
      <c r="D35" s="180">
        <v>2.317183939</v>
      </c>
      <c r="E35" s="206"/>
      <c r="F35" s="180">
        <v>-0.20431766800000001</v>
      </c>
      <c r="G35" s="206"/>
      <c r="H35" s="180">
        <v>4.3977820950000002</v>
      </c>
    </row>
    <row r="36" spans="1:11" ht="20.25" customHeight="1" x14ac:dyDescent="0.25">
      <c r="A36" s="352" t="s">
        <v>153</v>
      </c>
      <c r="B36" s="175">
        <v>194.08118536999999</v>
      </c>
      <c r="C36" s="207">
        <v>3.6986121433228991E-3</v>
      </c>
      <c r="D36" s="175">
        <v>194.79901639900001</v>
      </c>
      <c r="E36" s="207">
        <v>5.0645316194988244E-3</v>
      </c>
      <c r="F36" s="175">
        <v>195.78558217700001</v>
      </c>
      <c r="G36" s="207">
        <v>2.6829748608613757E-2</v>
      </c>
      <c r="H36" s="175">
        <v>201.038460128</v>
      </c>
    </row>
    <row r="37" spans="1:11" ht="15" customHeight="1" x14ac:dyDescent="0.25">
      <c r="A37" s="345" t="s">
        <v>57</v>
      </c>
      <c r="B37" s="256"/>
      <c r="C37" s="255"/>
      <c r="D37" s="256"/>
      <c r="E37" s="255"/>
      <c r="F37" s="256"/>
      <c r="G37" s="255"/>
      <c r="H37" s="256"/>
    </row>
    <row r="38" spans="1:11" ht="15" customHeight="1" x14ac:dyDescent="0.25">
      <c r="A38" s="346" t="s">
        <v>59</v>
      </c>
      <c r="B38" s="258">
        <v>0.16420129006346712</v>
      </c>
      <c r="C38" s="257">
        <v>0.55460857592426194</v>
      </c>
      <c r="D38" s="258">
        <v>0.16974737582270971</v>
      </c>
      <c r="E38" s="257">
        <v>0.92499183832787102</v>
      </c>
      <c r="F38" s="258">
        <v>0.17899729420598845</v>
      </c>
      <c r="G38" s="257">
        <v>-1.3805663540894964</v>
      </c>
      <c r="H38" s="258">
        <v>0.16519163066509349</v>
      </c>
    </row>
    <row r="39" spans="1:11" ht="15" customHeight="1" x14ac:dyDescent="0.25">
      <c r="A39" s="346" t="s">
        <v>58</v>
      </c>
      <c r="B39" s="258">
        <v>8.8767388329430527E-2</v>
      </c>
      <c r="C39" s="257">
        <v>0.39913210710919717</v>
      </c>
      <c r="D39" s="258">
        <v>9.2758709400522499E-2</v>
      </c>
      <c r="E39" s="257">
        <v>1.046585887831325</v>
      </c>
      <c r="F39" s="258">
        <v>0.10322456827883576</v>
      </c>
      <c r="G39" s="257">
        <v>-1.5221000898885646</v>
      </c>
      <c r="H39" s="258">
        <v>8.8003567379950118E-2</v>
      </c>
    </row>
    <row r="40" spans="1:11" ht="15" customHeight="1" x14ac:dyDescent="0.25">
      <c r="A40" s="346" t="s">
        <v>60</v>
      </c>
      <c r="B40" s="258">
        <v>0.85012202919941449</v>
      </c>
      <c r="C40" s="257">
        <v>-1.0079291873010154</v>
      </c>
      <c r="D40" s="258">
        <v>0.84004273732640444</v>
      </c>
      <c r="E40" s="257">
        <v>-1.8851557490875304</v>
      </c>
      <c r="F40" s="258">
        <v>0.82119117983552914</v>
      </c>
      <c r="G40" s="257">
        <v>3.7802475684466375</v>
      </c>
      <c r="H40" s="258">
        <v>0.85899365551999551</v>
      </c>
      <c r="I40" s="333"/>
      <c r="J40" s="333"/>
      <c r="K40" s="333"/>
    </row>
    <row r="41" spans="1:11" ht="15" customHeight="1" x14ac:dyDescent="0.25">
      <c r="A41" s="124" t="s">
        <v>326</v>
      </c>
      <c r="B41" s="260">
        <v>5.1773163832685185</v>
      </c>
      <c r="C41" s="259">
        <v>-0.22853450516882301</v>
      </c>
      <c r="D41" s="260">
        <v>4.9487818780996964</v>
      </c>
      <c r="E41" s="259">
        <v>-0.36105230666544941</v>
      </c>
      <c r="F41" s="260">
        <v>4.5877295714342461</v>
      </c>
      <c r="G41" s="259">
        <v>0.61225333364103385</v>
      </c>
      <c r="H41" s="260">
        <v>5.1999829050752799</v>
      </c>
      <c r="I41" s="333"/>
      <c r="J41" s="333"/>
      <c r="K41" s="333"/>
    </row>
    <row r="42" spans="1:11" ht="15" customHeight="1" x14ac:dyDescent="0.3">
      <c r="A42" s="716" t="s">
        <v>305</v>
      </c>
      <c r="B42" s="716"/>
      <c r="C42" s="716"/>
      <c r="D42" s="716"/>
      <c r="E42" s="716"/>
      <c r="F42" s="716"/>
      <c r="G42" s="716"/>
      <c r="H42" s="716"/>
      <c r="I42" s="333"/>
      <c r="J42" s="333"/>
      <c r="K42" s="333"/>
    </row>
    <row r="43" spans="1:11" ht="26.5" customHeight="1" x14ac:dyDescent="0.3">
      <c r="A43" s="714" t="s">
        <v>154</v>
      </c>
      <c r="B43" s="714"/>
      <c r="C43" s="714"/>
      <c r="D43" s="714"/>
      <c r="E43" s="714"/>
      <c r="F43" s="714"/>
      <c r="G43" s="714"/>
      <c r="H43" s="714"/>
      <c r="I43" s="333"/>
      <c r="J43" s="333"/>
      <c r="K43" s="333"/>
    </row>
    <row r="44" spans="1:11" ht="12.75" customHeight="1" x14ac:dyDescent="0.3">
      <c r="A44" s="354" t="s">
        <v>360</v>
      </c>
      <c r="B44" s="353"/>
      <c r="C44" s="353"/>
      <c r="D44" s="353"/>
      <c r="E44" s="353"/>
      <c r="F44" s="353"/>
      <c r="G44" s="353"/>
      <c r="H44" s="353"/>
      <c r="I44" s="333"/>
      <c r="J44" s="333"/>
      <c r="K44" s="333"/>
    </row>
    <row r="45" spans="1:11" ht="12" customHeight="1" x14ac:dyDescent="0.3">
      <c r="A45" s="335"/>
      <c r="B45" s="353"/>
      <c r="C45" s="353"/>
      <c r="D45" s="353"/>
      <c r="E45" s="353"/>
      <c r="F45" s="353"/>
      <c r="G45" s="353"/>
      <c r="H45" s="353"/>
      <c r="I45" s="333"/>
      <c r="J45" s="333"/>
      <c r="K45" s="333"/>
    </row>
    <row r="46" spans="1:11" ht="12.75" customHeight="1" x14ac:dyDescent="0.35">
      <c r="B46" s="356"/>
      <c r="C46" s="356"/>
      <c r="D46" s="356"/>
      <c r="E46" s="356"/>
      <c r="F46" s="356"/>
      <c r="G46" s="356"/>
      <c r="H46" s="356"/>
      <c r="I46" s="17"/>
      <c r="J46" s="17"/>
      <c r="K46" s="18"/>
    </row>
    <row r="47" spans="1:11" ht="13.5" customHeight="1" x14ac:dyDescent="0.25">
      <c r="C47" s="333"/>
      <c r="D47" s="333"/>
      <c r="E47" s="333"/>
      <c r="F47" s="333"/>
      <c r="G47" s="333"/>
      <c r="H47" s="333"/>
      <c r="I47" s="333"/>
      <c r="J47" s="333"/>
      <c r="K47" s="333"/>
    </row>
  </sheetData>
  <mergeCells count="4">
    <mergeCell ref="G4:H4"/>
    <mergeCell ref="A42:H42"/>
    <mergeCell ref="A43:H43"/>
    <mergeCell ref="A1:H1"/>
  </mergeCells>
  <pageMargins left="0.7" right="0.7" top="0.75" bottom="0.75" header="0.3" footer="0.3"/>
  <pageSetup paperSize="9" scale="7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9"/>
  <sheetViews>
    <sheetView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RowHeight="14.5" x14ac:dyDescent="0.35"/>
  <cols>
    <col min="1" max="1" width="55.26953125" style="531" customWidth="1"/>
    <col min="2" max="3" width="17.453125" customWidth="1"/>
    <col min="4" max="4" width="13.26953125" customWidth="1"/>
    <col min="5" max="5" width="11" style="532" customWidth="1"/>
    <col min="6" max="6" width="13.26953125" customWidth="1"/>
  </cols>
  <sheetData>
    <row r="1" spans="1:6" ht="18" x14ac:dyDescent="0.25">
      <c r="A1" s="533" t="s">
        <v>464</v>
      </c>
      <c r="B1" s="524"/>
      <c r="C1" s="524"/>
      <c r="D1" s="524"/>
      <c r="E1" s="524"/>
      <c r="F1" s="524"/>
    </row>
    <row r="3" spans="1:6" ht="13" x14ac:dyDescent="0.3">
      <c r="A3" s="566" t="s">
        <v>535</v>
      </c>
      <c r="B3" s="540"/>
      <c r="C3" s="567"/>
      <c r="D3" s="540"/>
      <c r="E3" s="539"/>
      <c r="F3" s="540"/>
    </row>
    <row r="4" spans="1:6" ht="13.5" thickBot="1" x14ac:dyDescent="0.35">
      <c r="A4" s="556"/>
      <c r="B4" s="557"/>
      <c r="C4" s="556"/>
      <c r="D4" s="558" t="s">
        <v>403</v>
      </c>
      <c r="E4" s="539"/>
      <c r="F4" s="540"/>
    </row>
    <row r="5" spans="1:6" ht="27" customHeight="1" x14ac:dyDescent="0.25">
      <c r="A5" s="568">
        <v>2020</v>
      </c>
      <c r="B5" s="568" t="s">
        <v>188</v>
      </c>
      <c r="C5" s="541" t="s">
        <v>404</v>
      </c>
      <c r="D5" s="671" t="s">
        <v>405</v>
      </c>
      <c r="E5" s="542" t="s">
        <v>406</v>
      </c>
      <c r="F5" s="541" t="s">
        <v>460</v>
      </c>
    </row>
    <row r="6" spans="1:6" ht="13" x14ac:dyDescent="0.25">
      <c r="A6" s="543"/>
      <c r="B6" s="543"/>
      <c r="C6" s="543"/>
      <c r="D6" s="665"/>
      <c r="E6" s="559"/>
      <c r="F6" s="543"/>
    </row>
    <row r="7" spans="1:6" s="529" customFormat="1" x14ac:dyDescent="0.35">
      <c r="A7" s="82" t="s">
        <v>407</v>
      </c>
      <c r="B7" s="569">
        <v>18594.663980000001</v>
      </c>
      <c r="C7" s="569">
        <v>3109.3605389999998</v>
      </c>
      <c r="D7" s="666">
        <v>21704.024519999999</v>
      </c>
      <c r="E7" s="560">
        <f>D7/D$67</f>
        <v>0.30582049651620807</v>
      </c>
      <c r="F7" s="561">
        <v>-1.7656735387896694E-2</v>
      </c>
    </row>
    <row r="8" spans="1:6" s="528" customFormat="1" ht="13" x14ac:dyDescent="0.25">
      <c r="A8" s="140" t="s">
        <v>408</v>
      </c>
      <c r="B8" s="570">
        <v>1896.202127</v>
      </c>
      <c r="C8" s="570">
        <v>581.39010099999996</v>
      </c>
      <c r="D8" s="667">
        <v>2477.592228</v>
      </c>
      <c r="E8" s="562">
        <f t="shared" ref="E8:E67" si="0">D8/D$67</f>
        <v>3.4910506327222771E-2</v>
      </c>
      <c r="F8" s="563">
        <v>-5.4366669966304793E-2</v>
      </c>
    </row>
    <row r="9" spans="1:6" s="528" customFormat="1" ht="13" x14ac:dyDescent="0.25">
      <c r="A9" s="140" t="s">
        <v>409</v>
      </c>
      <c r="B9" s="570">
        <v>15699.542707000001</v>
      </c>
      <c r="C9" s="570">
        <v>2366.5550130000001</v>
      </c>
      <c r="D9" s="667">
        <v>18066.097719000001</v>
      </c>
      <c r="E9" s="562">
        <f t="shared" si="0"/>
        <v>0.25456029914837724</v>
      </c>
      <c r="F9" s="563">
        <v>-9.4096172651938481E-3</v>
      </c>
    </row>
    <row r="10" spans="1:6" s="528" customFormat="1" ht="13" x14ac:dyDescent="0.25">
      <c r="A10" s="140" t="s">
        <v>410</v>
      </c>
      <c r="B10" s="570">
        <v>554.01584200000002</v>
      </c>
      <c r="C10" s="570">
        <v>79.508483999999996</v>
      </c>
      <c r="D10" s="667">
        <v>633.52432599999997</v>
      </c>
      <c r="E10" s="562">
        <f t="shared" si="0"/>
        <v>8.9266727354589282E-3</v>
      </c>
      <c r="F10" s="563">
        <v>-4.0475483862401185E-2</v>
      </c>
    </row>
    <row r="11" spans="1:6" s="528" customFormat="1" ht="25" x14ac:dyDescent="0.25">
      <c r="A11" s="140" t="s">
        <v>411</v>
      </c>
      <c r="B11" s="571">
        <v>35.004837999999999</v>
      </c>
      <c r="C11" s="571">
        <v>3.7107510000000001</v>
      </c>
      <c r="D11" s="668">
        <v>38.715589000000001</v>
      </c>
      <c r="E11" s="573">
        <f t="shared" si="0"/>
        <v>5.4552189802342904E-4</v>
      </c>
      <c r="F11" s="574">
        <v>-0.18467394392979664</v>
      </c>
    </row>
    <row r="12" spans="1:6" s="527" customFormat="1" ht="13" x14ac:dyDescent="0.3">
      <c r="A12" s="140" t="s">
        <v>412</v>
      </c>
      <c r="B12" s="570">
        <v>0.715252</v>
      </c>
      <c r="C12" s="570">
        <v>0</v>
      </c>
      <c r="D12" s="667">
        <v>0.715252</v>
      </c>
      <c r="E12" s="562">
        <f t="shared" si="0"/>
        <v>1.0078256296321715E-5</v>
      </c>
      <c r="F12" s="563">
        <v>-0.55355151043041828</v>
      </c>
    </row>
    <row r="13" spans="1:6" s="529" customFormat="1" x14ac:dyDescent="0.35">
      <c r="A13" s="82" t="s">
        <v>413</v>
      </c>
      <c r="B13" s="569">
        <v>2774.6105990000001</v>
      </c>
      <c r="C13" s="569">
        <v>275.13547</v>
      </c>
      <c r="D13" s="666">
        <v>3049.7460700000001</v>
      </c>
      <c r="E13" s="560">
        <f t="shared" si="0"/>
        <v>4.2972438430315334E-2</v>
      </c>
      <c r="F13" s="561">
        <v>3.5197840480871267E-2</v>
      </c>
    </row>
    <row r="14" spans="1:6" s="528" customFormat="1" ht="13" x14ac:dyDescent="0.25">
      <c r="A14" s="140" t="s">
        <v>414</v>
      </c>
      <c r="B14" s="570">
        <v>32.041460999999998</v>
      </c>
      <c r="C14" s="570">
        <v>1.8336539999999999</v>
      </c>
      <c r="D14" s="667">
        <v>33.875115999999998</v>
      </c>
      <c r="E14" s="562">
        <f t="shared" si="0"/>
        <v>4.7731722681744113E-4</v>
      </c>
      <c r="F14" s="563">
        <v>0.43091405843431696</v>
      </c>
    </row>
    <row r="15" spans="1:6" s="143" customFormat="1" ht="13" x14ac:dyDescent="0.25">
      <c r="A15" s="140" t="s">
        <v>415</v>
      </c>
      <c r="B15" s="570">
        <v>1645.170402</v>
      </c>
      <c r="C15" s="570">
        <v>162.23850300000001</v>
      </c>
      <c r="D15" s="667">
        <v>1807.408905</v>
      </c>
      <c r="E15" s="562">
        <f t="shared" si="0"/>
        <v>2.5467290097537908E-2</v>
      </c>
      <c r="F15" s="563">
        <v>7.352629726451454E-3</v>
      </c>
    </row>
    <row r="16" spans="1:6" s="528" customFormat="1" ht="13" x14ac:dyDescent="0.25">
      <c r="A16" s="140" t="s">
        <v>416</v>
      </c>
      <c r="B16" s="570">
        <v>709.70736599999998</v>
      </c>
      <c r="C16" s="570">
        <v>50.441611000000002</v>
      </c>
      <c r="D16" s="667">
        <v>760.14897699999995</v>
      </c>
      <c r="E16" s="562">
        <f t="shared" si="0"/>
        <v>1.0710877024590996E-2</v>
      </c>
      <c r="F16" s="563">
        <v>4.4858072351551925E-2</v>
      </c>
    </row>
    <row r="17" spans="1:6" s="528" customFormat="1" ht="13" x14ac:dyDescent="0.25">
      <c r="A17" s="140" t="s">
        <v>417</v>
      </c>
      <c r="B17" s="570">
        <v>121.267464</v>
      </c>
      <c r="C17" s="570">
        <v>11.862308000000001</v>
      </c>
      <c r="D17" s="667">
        <v>133.129772</v>
      </c>
      <c r="E17" s="562">
        <f t="shared" si="0"/>
        <v>1.8758646783048132E-3</v>
      </c>
      <c r="F17" s="563">
        <v>0.21428016348965495</v>
      </c>
    </row>
    <row r="18" spans="1:6" s="527" customFormat="1" ht="13" x14ac:dyDescent="0.3">
      <c r="A18" s="140" t="s">
        <v>418</v>
      </c>
      <c r="B18" s="570">
        <v>235.57829599999999</v>
      </c>
      <c r="C18" s="570">
        <v>41.434435000000001</v>
      </c>
      <c r="D18" s="667">
        <v>277.01273099999997</v>
      </c>
      <c r="E18" s="562">
        <f t="shared" si="0"/>
        <v>3.903247107819374E-3</v>
      </c>
      <c r="F18" s="563">
        <v>0.10202986043019524</v>
      </c>
    </row>
    <row r="19" spans="1:6" s="527" customFormat="1" ht="13" x14ac:dyDescent="0.3">
      <c r="A19" s="82" t="s">
        <v>419</v>
      </c>
      <c r="B19" s="569">
        <v>8540.445737</v>
      </c>
      <c r="C19" s="569">
        <v>2108.6013109999999</v>
      </c>
      <c r="D19" s="666">
        <v>10649.047047</v>
      </c>
      <c r="E19" s="560">
        <f t="shared" si="0"/>
        <v>0.15005036749460876</v>
      </c>
      <c r="F19" s="561">
        <v>-5.6693456577861845E-2</v>
      </c>
    </row>
    <row r="20" spans="1:6" s="528" customFormat="1" ht="13" x14ac:dyDescent="0.25">
      <c r="A20" s="140" t="s">
        <v>414</v>
      </c>
      <c r="B20" s="570">
        <v>1174.342545</v>
      </c>
      <c r="C20" s="570">
        <v>175.55048199999999</v>
      </c>
      <c r="D20" s="667">
        <v>1349.8930270000001</v>
      </c>
      <c r="E20" s="562">
        <f t="shared" si="0"/>
        <v>1.9020663904083496E-2</v>
      </c>
      <c r="F20" s="563">
        <v>-9.9452848374954606E-3</v>
      </c>
    </row>
    <row r="21" spans="1:6" s="528" customFormat="1" ht="13" x14ac:dyDescent="0.25">
      <c r="A21" s="140" t="s">
        <v>420</v>
      </c>
      <c r="B21" s="570">
        <v>4472.5358550000001</v>
      </c>
      <c r="C21" s="570">
        <v>1586.4194749999999</v>
      </c>
      <c r="D21" s="667">
        <v>6058.9553299999998</v>
      </c>
      <c r="E21" s="562">
        <f t="shared" si="0"/>
        <v>8.5373693053223912E-2</v>
      </c>
      <c r="F21" s="563">
        <v>-5.6771913373730443E-2</v>
      </c>
    </row>
    <row r="22" spans="1:6" s="528" customFormat="1" ht="13" x14ac:dyDescent="0.25">
      <c r="A22" s="140" t="s">
        <v>421</v>
      </c>
      <c r="B22" s="570">
        <v>94.251946000000004</v>
      </c>
      <c r="C22" s="570">
        <v>73.098240000000004</v>
      </c>
      <c r="D22" s="667">
        <v>167.35018500000001</v>
      </c>
      <c r="E22" s="562">
        <f t="shared" si="0"/>
        <v>2.3580473115305568E-3</v>
      </c>
      <c r="F22" s="563">
        <v>0.1311474874643177</v>
      </c>
    </row>
    <row r="23" spans="1:6" s="143" customFormat="1" ht="13" x14ac:dyDescent="0.25">
      <c r="A23" s="140" t="s">
        <v>422</v>
      </c>
      <c r="B23" s="570">
        <v>99.739479000000003</v>
      </c>
      <c r="C23" s="570">
        <v>45.192535999999997</v>
      </c>
      <c r="D23" s="667">
        <v>144.93201500000001</v>
      </c>
      <c r="E23" s="562">
        <f t="shared" si="0"/>
        <v>2.0421641501349778E-3</v>
      </c>
      <c r="F23" s="563">
        <v>0.12088666107115387</v>
      </c>
    </row>
    <row r="24" spans="1:6" s="528" customFormat="1" ht="13" x14ac:dyDescent="0.25">
      <c r="A24" s="140" t="s">
        <v>423</v>
      </c>
      <c r="B24" s="570">
        <v>2165.8876439999999</v>
      </c>
      <c r="C24" s="570">
        <v>170.567857</v>
      </c>
      <c r="D24" s="667">
        <v>2336.4555</v>
      </c>
      <c r="E24" s="562">
        <f t="shared" si="0"/>
        <v>3.2921819657897491E-2</v>
      </c>
      <c r="F24" s="563">
        <v>-8.2501055622961617E-2</v>
      </c>
    </row>
    <row r="25" spans="1:6" s="529" customFormat="1" x14ac:dyDescent="0.35">
      <c r="A25" s="140" t="s">
        <v>424</v>
      </c>
      <c r="B25" s="570">
        <v>372.86434000000003</v>
      </c>
      <c r="C25" s="570">
        <v>8.2714669999999995</v>
      </c>
      <c r="D25" s="667">
        <v>381.135807</v>
      </c>
      <c r="E25" s="562">
        <f t="shared" si="0"/>
        <v>5.3703930176377101E-3</v>
      </c>
      <c r="F25" s="563">
        <v>-0.11597185427901424</v>
      </c>
    </row>
    <row r="26" spans="1:6" s="527" customFormat="1" ht="13" x14ac:dyDescent="0.3">
      <c r="A26" s="82" t="s">
        <v>425</v>
      </c>
      <c r="B26" s="569">
        <v>4185.8818609999998</v>
      </c>
      <c r="C26" s="569">
        <v>1082.714569</v>
      </c>
      <c r="D26" s="666">
        <v>5268.5964290000002</v>
      </c>
      <c r="E26" s="560">
        <f t="shared" si="0"/>
        <v>7.42371431793932E-2</v>
      </c>
      <c r="F26" s="561">
        <v>-8.2672214013378431E-2</v>
      </c>
    </row>
    <row r="27" spans="1:6" s="143" customFormat="1" ht="13" x14ac:dyDescent="0.25">
      <c r="A27" s="140" t="s">
        <v>414</v>
      </c>
      <c r="B27" s="570">
        <v>463.15505999999999</v>
      </c>
      <c r="C27" s="570">
        <v>89.598573000000002</v>
      </c>
      <c r="D27" s="667">
        <v>552.75363200000004</v>
      </c>
      <c r="E27" s="562">
        <f t="shared" si="0"/>
        <v>7.788573498597272E-3</v>
      </c>
      <c r="F27" s="563">
        <v>7.6378630446831686E-3</v>
      </c>
    </row>
    <row r="28" spans="1:6" s="528" customFormat="1" ht="13" x14ac:dyDescent="0.25">
      <c r="A28" s="140" t="s">
        <v>426</v>
      </c>
      <c r="B28" s="570">
        <v>2229.4796729999998</v>
      </c>
      <c r="C28" s="570">
        <v>416.01846799999998</v>
      </c>
      <c r="D28" s="667">
        <v>2645.498141</v>
      </c>
      <c r="E28" s="562">
        <f t="shared" si="0"/>
        <v>3.7276384122575876E-2</v>
      </c>
      <c r="F28" s="563">
        <v>-0.10311711406671653</v>
      </c>
    </row>
    <row r="29" spans="1:6" s="529" customFormat="1" x14ac:dyDescent="0.35">
      <c r="A29" s="140" t="s">
        <v>427</v>
      </c>
      <c r="B29" s="570">
        <v>1438.301847</v>
      </c>
      <c r="C29" s="570">
        <v>544.55107199999998</v>
      </c>
      <c r="D29" s="667">
        <v>1982.8529189999999</v>
      </c>
      <c r="E29" s="562">
        <f t="shared" si="0"/>
        <v>2.7939383483851339E-2</v>
      </c>
      <c r="F29" s="563">
        <v>-7.5613423923914347E-2</v>
      </c>
    </row>
    <row r="30" spans="1:6" s="529" customFormat="1" x14ac:dyDescent="0.35">
      <c r="A30" s="82" t="s">
        <v>428</v>
      </c>
      <c r="B30" s="569">
        <v>5308.2261040000003</v>
      </c>
      <c r="C30" s="569">
        <v>1834.351011</v>
      </c>
      <c r="D30" s="666">
        <v>7142.577115</v>
      </c>
      <c r="E30" s="560">
        <f t="shared" si="0"/>
        <v>0.10064246277006164</v>
      </c>
      <c r="F30" s="561">
        <v>-7.2596043694433177E-2</v>
      </c>
    </row>
    <row r="31" spans="1:6" s="143" customFormat="1" ht="13" x14ac:dyDescent="0.25">
      <c r="A31" s="140" t="s">
        <v>414</v>
      </c>
      <c r="B31" s="570">
        <v>975.82939299999998</v>
      </c>
      <c r="C31" s="570">
        <v>58.351143999999998</v>
      </c>
      <c r="D31" s="667">
        <v>1034.180537</v>
      </c>
      <c r="E31" s="562">
        <f t="shared" si="0"/>
        <v>1.4572117950811212E-2</v>
      </c>
      <c r="F31" s="563">
        <v>-6.8966082419944952E-2</v>
      </c>
    </row>
    <row r="32" spans="1:6" s="143" customFormat="1" ht="13" x14ac:dyDescent="0.25">
      <c r="A32" s="140" t="s">
        <v>429</v>
      </c>
      <c r="B32" s="570">
        <v>1815.4394179999999</v>
      </c>
      <c r="C32" s="570">
        <v>1505.279102</v>
      </c>
      <c r="D32" s="667">
        <v>3320.7185199999999</v>
      </c>
      <c r="E32" s="562">
        <f t="shared" si="0"/>
        <v>4.6790574975675875E-2</v>
      </c>
      <c r="F32" s="563">
        <v>-9.5441739352905675E-2</v>
      </c>
    </row>
    <row r="33" spans="1:6" s="143" customFormat="1" ht="13" x14ac:dyDescent="0.25">
      <c r="A33" s="140" t="s">
        <v>430</v>
      </c>
      <c r="B33" s="570">
        <v>2396.0474650000001</v>
      </c>
      <c r="C33" s="570">
        <v>206.674981</v>
      </c>
      <c r="D33" s="667">
        <v>2602.7224460000002</v>
      </c>
      <c r="E33" s="562">
        <f t="shared" si="0"/>
        <v>3.6673653312367327E-2</v>
      </c>
      <c r="F33" s="563">
        <v>-4.6031091944527036E-2</v>
      </c>
    </row>
    <row r="34" spans="1:6" s="527" customFormat="1" ht="13" x14ac:dyDescent="0.3">
      <c r="A34" s="140" t="s">
        <v>431</v>
      </c>
      <c r="B34" s="570">
        <v>39.667301000000002</v>
      </c>
      <c r="C34" s="570">
        <v>7.2897489999999996</v>
      </c>
      <c r="D34" s="667">
        <v>46.957050000000002</v>
      </c>
      <c r="E34" s="562">
        <f t="shared" si="0"/>
        <v>6.6164818108749583E-4</v>
      </c>
      <c r="F34" s="563">
        <v>1.2376498100348909E-2</v>
      </c>
    </row>
    <row r="35" spans="1:6" s="529" customFormat="1" x14ac:dyDescent="0.35">
      <c r="A35" s="82" t="s">
        <v>432</v>
      </c>
      <c r="B35" s="569">
        <v>7737.5060910000002</v>
      </c>
      <c r="C35" s="569">
        <v>463.83675799999997</v>
      </c>
      <c r="D35" s="666">
        <v>8201.3428490000006</v>
      </c>
      <c r="E35" s="560">
        <f t="shared" si="0"/>
        <v>0.11556099837012314</v>
      </c>
      <c r="F35" s="561">
        <v>1.0827327173507317E-2</v>
      </c>
    </row>
    <row r="36" spans="1:6" s="143" customFormat="1" ht="13" x14ac:dyDescent="0.25">
      <c r="A36" s="140" t="s">
        <v>414</v>
      </c>
      <c r="B36" s="570">
        <v>1814.499444</v>
      </c>
      <c r="C36" s="570">
        <v>68.397076999999996</v>
      </c>
      <c r="D36" s="667">
        <v>1882.8965209999999</v>
      </c>
      <c r="E36" s="562">
        <f t="shared" si="0"/>
        <v>2.6530948138684687E-2</v>
      </c>
      <c r="F36" s="563">
        <v>3.0831053693246346E-2</v>
      </c>
    </row>
    <row r="37" spans="1:6" s="528" customFormat="1" ht="13" x14ac:dyDescent="0.25">
      <c r="A37" s="140" t="s">
        <v>433</v>
      </c>
      <c r="B37" s="570">
        <v>382.528075</v>
      </c>
      <c r="C37" s="570">
        <v>45.252909000000002</v>
      </c>
      <c r="D37" s="667">
        <v>427.78098499999999</v>
      </c>
      <c r="E37" s="562">
        <f t="shared" si="0"/>
        <v>6.0276467671854881E-3</v>
      </c>
      <c r="F37" s="563">
        <v>0.20134199797592678</v>
      </c>
    </row>
    <row r="38" spans="1:6" s="528" customFormat="1" ht="13" x14ac:dyDescent="0.25">
      <c r="A38" s="140" t="s">
        <v>434</v>
      </c>
      <c r="B38" s="570">
        <v>3002.164186</v>
      </c>
      <c r="C38" s="570">
        <v>222.81735</v>
      </c>
      <c r="D38" s="667">
        <v>3224.9815359999998</v>
      </c>
      <c r="E38" s="562">
        <f t="shared" si="0"/>
        <v>4.5441593271620728E-2</v>
      </c>
      <c r="F38" s="563">
        <v>-2.5174878952800683E-2</v>
      </c>
    </row>
    <row r="39" spans="1:6" s="528" customFormat="1" ht="13" x14ac:dyDescent="0.25">
      <c r="A39" s="140" t="s">
        <v>435</v>
      </c>
      <c r="B39" s="570">
        <v>17.168458000000001</v>
      </c>
      <c r="C39" s="570">
        <v>13.336690000000001</v>
      </c>
      <c r="D39" s="667">
        <v>30.505147999999998</v>
      </c>
      <c r="E39" s="562">
        <f t="shared" si="0"/>
        <v>4.2983270218220393E-4</v>
      </c>
      <c r="F39" s="563">
        <v>-0.11601662593543349</v>
      </c>
    </row>
    <row r="40" spans="1:6" s="143" customFormat="1" ht="13" x14ac:dyDescent="0.25">
      <c r="A40" s="140" t="s">
        <v>436</v>
      </c>
      <c r="B40" s="570">
        <v>328.53602999999998</v>
      </c>
      <c r="C40" s="570">
        <v>30.217123999999998</v>
      </c>
      <c r="D40" s="667">
        <v>358.75315399999999</v>
      </c>
      <c r="E40" s="562">
        <f t="shared" si="0"/>
        <v>5.0550103084308377E-3</v>
      </c>
      <c r="F40" s="563">
        <v>-9.6200916788094837E-2</v>
      </c>
    </row>
    <row r="41" spans="1:6" s="528" customFormat="1" ht="13" x14ac:dyDescent="0.25">
      <c r="A41" s="140" t="s">
        <v>437</v>
      </c>
      <c r="B41" s="570">
        <v>1193.0507809999999</v>
      </c>
      <c r="C41" s="570">
        <v>74.482635999999999</v>
      </c>
      <c r="D41" s="667">
        <v>1267.5334170000001</v>
      </c>
      <c r="E41" s="562">
        <f t="shared" si="0"/>
        <v>1.7860176050788292E-2</v>
      </c>
      <c r="F41" s="563">
        <v>3.3295274206277981E-2</v>
      </c>
    </row>
    <row r="42" spans="1:6" s="528" customFormat="1" ht="13" x14ac:dyDescent="0.25">
      <c r="A42" s="140" t="s">
        <v>438</v>
      </c>
      <c r="B42" s="570">
        <v>125.615813</v>
      </c>
      <c r="C42" s="570">
        <v>0</v>
      </c>
      <c r="D42" s="667">
        <v>125.615813</v>
      </c>
      <c r="E42" s="562">
        <f t="shared" si="0"/>
        <v>1.7699892601276488E-3</v>
      </c>
      <c r="F42" s="563">
        <v>-6.9604033475758387E-2</v>
      </c>
    </row>
    <row r="43" spans="1:6" s="529" customFormat="1" x14ac:dyDescent="0.35">
      <c r="A43" s="140" t="s">
        <v>439</v>
      </c>
      <c r="B43" s="570">
        <v>443.76368300000001</v>
      </c>
      <c r="C43" s="570">
        <v>6.5726999999999994E-2</v>
      </c>
      <c r="D43" s="667">
        <v>443.82941</v>
      </c>
      <c r="E43" s="562">
        <f t="shared" si="0"/>
        <v>6.2537770545559486E-3</v>
      </c>
      <c r="F43" s="563">
        <v>7.2824117243909692E-2</v>
      </c>
    </row>
    <row r="44" spans="1:6" s="527" customFormat="1" ht="13" x14ac:dyDescent="0.3">
      <c r="A44" s="82" t="s">
        <v>440</v>
      </c>
      <c r="B44" s="569">
        <v>199.18859699999999</v>
      </c>
      <c r="C44" s="569">
        <v>458.58648799999997</v>
      </c>
      <c r="D44" s="666">
        <v>657.77508599999999</v>
      </c>
      <c r="E44" s="560">
        <f t="shared" si="0"/>
        <v>9.2683780011003913E-3</v>
      </c>
      <c r="F44" s="561">
        <v>-0.1010168880428548</v>
      </c>
    </row>
    <row r="45" spans="1:6" s="528" customFormat="1" ht="13" x14ac:dyDescent="0.25">
      <c r="A45" s="140" t="s">
        <v>414</v>
      </c>
      <c r="B45" s="570">
        <v>62.712873000000002</v>
      </c>
      <c r="C45" s="570">
        <v>33.571562</v>
      </c>
      <c r="D45" s="667">
        <v>96.284435000000002</v>
      </c>
      <c r="E45" s="562">
        <f t="shared" si="0"/>
        <v>1.3566955608324462E-3</v>
      </c>
      <c r="F45" s="563">
        <v>-0.13847202865280694</v>
      </c>
    </row>
    <row r="46" spans="1:6" s="529" customFormat="1" x14ac:dyDescent="0.35">
      <c r="A46" s="140" t="s">
        <v>440</v>
      </c>
      <c r="B46" s="570">
        <v>133.36992699999999</v>
      </c>
      <c r="C46" s="570">
        <v>419.65532200000001</v>
      </c>
      <c r="D46" s="667">
        <v>553.02524900000003</v>
      </c>
      <c r="E46" s="562">
        <f t="shared" si="0"/>
        <v>7.7924007171725962E-3</v>
      </c>
      <c r="F46" s="563">
        <v>-9.749106136716934E-2</v>
      </c>
    </row>
    <row r="47" spans="1:6" s="529" customFormat="1" x14ac:dyDescent="0.35">
      <c r="A47" s="82" t="s">
        <v>441</v>
      </c>
      <c r="B47" s="569">
        <v>6121.8876980000005</v>
      </c>
      <c r="C47" s="569">
        <v>3234.5858579999999</v>
      </c>
      <c r="D47" s="666">
        <v>9356.4735560000008</v>
      </c>
      <c r="E47" s="560">
        <f t="shared" si="0"/>
        <v>0.1318373643514798</v>
      </c>
      <c r="F47" s="561">
        <v>-4.763645760463342E-2</v>
      </c>
    </row>
    <row r="48" spans="1:6" s="143" customFormat="1" ht="13" x14ac:dyDescent="0.25">
      <c r="A48" s="140" t="s">
        <v>414</v>
      </c>
      <c r="B48" s="570">
        <v>1504.801416</v>
      </c>
      <c r="C48" s="570">
        <v>528.99349099999995</v>
      </c>
      <c r="D48" s="667">
        <v>2033.7949060000001</v>
      </c>
      <c r="E48" s="562">
        <f t="shared" si="0"/>
        <v>2.8657181408540667E-2</v>
      </c>
      <c r="F48" s="563">
        <v>-4.9907331981071223E-2</v>
      </c>
    </row>
    <row r="49" spans="1:6" s="528" customFormat="1" ht="13" x14ac:dyDescent="0.25">
      <c r="A49" s="140" t="s">
        <v>442</v>
      </c>
      <c r="B49" s="570">
        <v>175.71906799999999</v>
      </c>
      <c r="C49" s="570">
        <v>46.459831999999999</v>
      </c>
      <c r="D49" s="667">
        <v>222.1789</v>
      </c>
      <c r="E49" s="562">
        <f t="shared" si="0"/>
        <v>3.1306111661831529E-3</v>
      </c>
      <c r="F49" s="563">
        <v>0.12109723032562125</v>
      </c>
    </row>
    <row r="50" spans="1:6" s="528" customFormat="1" ht="13" x14ac:dyDescent="0.25">
      <c r="A50" s="140" t="s">
        <v>443</v>
      </c>
      <c r="B50" s="570">
        <v>1363.2646339999999</v>
      </c>
      <c r="C50" s="570">
        <v>70.903203000000005</v>
      </c>
      <c r="D50" s="667">
        <v>1434.1678380000001</v>
      </c>
      <c r="E50" s="562">
        <f t="shared" si="0"/>
        <v>2.0208137891687964E-2</v>
      </c>
      <c r="F50" s="563">
        <v>2.5605316507067766E-2</v>
      </c>
    </row>
    <row r="51" spans="1:6" s="528" customFormat="1" ht="13" x14ac:dyDescent="0.25">
      <c r="A51" s="140" t="s">
        <v>444</v>
      </c>
      <c r="B51" s="570">
        <v>586.54575699999998</v>
      </c>
      <c r="C51" s="570">
        <v>341.73146100000002</v>
      </c>
      <c r="D51" s="667">
        <v>928.27721799999995</v>
      </c>
      <c r="E51" s="562">
        <f t="shared" si="0"/>
        <v>1.307988753200341E-2</v>
      </c>
      <c r="F51" s="563">
        <v>-2.226808798214408E-2</v>
      </c>
    </row>
    <row r="52" spans="1:6" s="528" customFormat="1" ht="13" x14ac:dyDescent="0.25">
      <c r="A52" s="140" t="s">
        <v>445</v>
      </c>
      <c r="B52" s="570">
        <v>1885.0853569999999</v>
      </c>
      <c r="C52" s="570">
        <v>384.05264599999998</v>
      </c>
      <c r="D52" s="667">
        <v>2269.138003</v>
      </c>
      <c r="E52" s="562">
        <f t="shared" si="0"/>
        <v>3.1973282655564234E-2</v>
      </c>
      <c r="F52" s="563">
        <v>-3.2367215079371903E-2</v>
      </c>
    </row>
    <row r="53" spans="1:6" s="529" customFormat="1" x14ac:dyDescent="0.35">
      <c r="A53" s="140" t="s">
        <v>446</v>
      </c>
      <c r="B53" s="570">
        <v>447.26700799999998</v>
      </c>
      <c r="C53" s="570">
        <v>1711.497748</v>
      </c>
      <c r="D53" s="667">
        <v>2158.764756</v>
      </c>
      <c r="E53" s="562">
        <f t="shared" si="0"/>
        <v>3.0418068728831807E-2</v>
      </c>
      <c r="F53" s="563">
        <v>-0.11161674209450223</v>
      </c>
    </row>
    <row r="54" spans="1:6" s="529" customFormat="1" x14ac:dyDescent="0.35">
      <c r="A54" s="82" t="s">
        <v>447</v>
      </c>
      <c r="B54" s="569">
        <v>1818.2620629999999</v>
      </c>
      <c r="C54" s="569">
        <v>2241.4615469999999</v>
      </c>
      <c r="D54" s="666">
        <v>4059.72361</v>
      </c>
      <c r="E54" s="560">
        <f t="shared" si="0"/>
        <v>5.7203524119902378E-2</v>
      </c>
      <c r="F54" s="561">
        <v>-0.1232553481919888</v>
      </c>
    </row>
    <row r="55" spans="1:6" s="528" customFormat="1" ht="13" x14ac:dyDescent="0.25">
      <c r="A55" s="140" t="s">
        <v>414</v>
      </c>
      <c r="B55" s="570">
        <v>12.693101</v>
      </c>
      <c r="C55" s="570">
        <v>2.0880999999999998</v>
      </c>
      <c r="D55" s="667">
        <v>14.7812</v>
      </c>
      <c r="E55" s="562">
        <f t="shared" si="0"/>
        <v>2.0827445706854441E-4</v>
      </c>
      <c r="F55" s="563">
        <v>3.7877486754093193E-2</v>
      </c>
    </row>
    <row r="56" spans="1:6" s="143" customFormat="1" ht="13" x14ac:dyDescent="0.25">
      <c r="A56" s="140" t="s">
        <v>448</v>
      </c>
      <c r="B56" s="570">
        <v>44.073546999999998</v>
      </c>
      <c r="C56" s="570">
        <v>5.4960000000000002E-2</v>
      </c>
      <c r="D56" s="667">
        <v>44.128506999999999</v>
      </c>
      <c r="E56" s="562">
        <f t="shared" si="0"/>
        <v>6.2179260389349047E-4</v>
      </c>
      <c r="F56" s="563">
        <v>-0.26288322599538849</v>
      </c>
    </row>
    <row r="57" spans="1:6" s="528" customFormat="1" ht="13" x14ac:dyDescent="0.25">
      <c r="A57" s="140" t="s">
        <v>449</v>
      </c>
      <c r="B57" s="570">
        <v>510.04880500000002</v>
      </c>
      <c r="C57" s="570">
        <v>75.468227999999996</v>
      </c>
      <c r="D57" s="667">
        <v>585.51703299999997</v>
      </c>
      <c r="E57" s="562">
        <f t="shared" si="0"/>
        <v>8.2502261083308524E-3</v>
      </c>
      <c r="F57" s="563">
        <v>-1.5728783169277838E-2</v>
      </c>
    </row>
    <row r="58" spans="1:6" s="528" customFormat="1" ht="13" x14ac:dyDescent="0.25">
      <c r="A58" s="140" t="s">
        <v>450</v>
      </c>
      <c r="B58" s="570">
        <v>1040.861058</v>
      </c>
      <c r="C58" s="570">
        <v>1949.451409</v>
      </c>
      <c r="D58" s="667">
        <v>2990.3124670000002</v>
      </c>
      <c r="E58" s="562">
        <f t="shared" si="0"/>
        <v>4.2134989414237316E-2</v>
      </c>
      <c r="F58" s="563">
        <v>-0.14443153982736057</v>
      </c>
    </row>
    <row r="59" spans="1:6" s="528" customFormat="1" ht="13" x14ac:dyDescent="0.25">
      <c r="A59" s="140" t="s">
        <v>451</v>
      </c>
      <c r="B59" s="570">
        <v>188.01327900000001</v>
      </c>
      <c r="C59" s="570">
        <v>183.313241</v>
      </c>
      <c r="D59" s="667">
        <v>371.32652000000002</v>
      </c>
      <c r="E59" s="562">
        <f t="shared" si="0"/>
        <v>5.2321752867258405E-3</v>
      </c>
      <c r="F59" s="563">
        <v>-7.5056918857415167E-2</v>
      </c>
    </row>
    <row r="60" spans="1:6" s="529" customFormat="1" x14ac:dyDescent="0.35">
      <c r="A60" s="140" t="s">
        <v>452</v>
      </c>
      <c r="B60" s="570">
        <v>22.569147000000001</v>
      </c>
      <c r="C60" s="570">
        <v>31.072013999999999</v>
      </c>
      <c r="D60" s="667">
        <v>53.641160999999997</v>
      </c>
      <c r="E60" s="562">
        <f t="shared" si="0"/>
        <v>7.5583062835232436E-4</v>
      </c>
      <c r="F60" s="563">
        <v>-0.17339378934143956</v>
      </c>
    </row>
    <row r="61" spans="1:6" s="529" customFormat="1" x14ac:dyDescent="0.35">
      <c r="A61" s="82" t="s">
        <v>453</v>
      </c>
      <c r="B61" s="569">
        <v>566.55202599999996</v>
      </c>
      <c r="C61" s="569">
        <v>313.95819299999999</v>
      </c>
      <c r="D61" s="666">
        <v>880.51021900000001</v>
      </c>
      <c r="E61" s="560">
        <f t="shared" si="0"/>
        <v>1.2406826766807169E-2</v>
      </c>
      <c r="F61" s="561">
        <v>-2.5799378731869105E-2</v>
      </c>
    </row>
    <row r="62" spans="1:6" s="143" customFormat="1" ht="13" x14ac:dyDescent="0.25">
      <c r="A62" s="140" t="s">
        <v>414</v>
      </c>
      <c r="B62" s="570">
        <v>3.5429889999999999</v>
      </c>
      <c r="C62" s="570">
        <v>0.15285399999999999</v>
      </c>
      <c r="D62" s="667">
        <v>3.695843</v>
      </c>
      <c r="E62" s="562">
        <f t="shared" si="0"/>
        <v>5.2076265407110407E-5</v>
      </c>
      <c r="F62" s="563">
        <v>0.12491123750666966</v>
      </c>
    </row>
    <row r="63" spans="1:6" s="528" customFormat="1" ht="13" x14ac:dyDescent="0.25">
      <c r="A63" s="140" t="s">
        <v>454</v>
      </c>
      <c r="B63" s="570">
        <v>164.52273</v>
      </c>
      <c r="C63" s="570">
        <v>81.457429000000005</v>
      </c>
      <c r="D63" s="667">
        <v>245.98015899999999</v>
      </c>
      <c r="E63" s="562">
        <f t="shared" si="0"/>
        <v>3.4659827392470991E-3</v>
      </c>
      <c r="F63" s="563">
        <v>-9.4472198840111599E-2</v>
      </c>
    </row>
    <row r="64" spans="1:6" s="528" customFormat="1" ht="13" x14ac:dyDescent="0.25">
      <c r="A64" s="140" t="s">
        <v>455</v>
      </c>
      <c r="B64" s="570">
        <v>84.384157999999999</v>
      </c>
      <c r="C64" s="570">
        <v>77.341936000000004</v>
      </c>
      <c r="D64" s="667">
        <v>161.72609399999999</v>
      </c>
      <c r="E64" s="562">
        <f t="shared" si="0"/>
        <v>2.2788010730973381E-3</v>
      </c>
      <c r="F64" s="563">
        <v>-7.6026488634519995E-2</v>
      </c>
    </row>
    <row r="65" spans="1:6" s="528" customFormat="1" ht="13" x14ac:dyDescent="0.25">
      <c r="A65" s="140" t="s">
        <v>456</v>
      </c>
      <c r="B65" s="570">
        <v>155.51265799999999</v>
      </c>
      <c r="C65" s="570">
        <v>43.786760999999998</v>
      </c>
      <c r="D65" s="667">
        <v>199.299419</v>
      </c>
      <c r="E65" s="562">
        <f t="shared" si="0"/>
        <v>2.8082279034382421E-3</v>
      </c>
      <c r="F65" s="563">
        <v>-7.9057053886413264E-3</v>
      </c>
    </row>
    <row r="66" spans="1:6" s="528" customFormat="1" ht="13" x14ac:dyDescent="0.25">
      <c r="A66" s="140" t="s">
        <v>457</v>
      </c>
      <c r="B66" s="570">
        <v>152.90582800000001</v>
      </c>
      <c r="C66" s="570">
        <v>106.915617</v>
      </c>
      <c r="D66" s="667">
        <v>259.82144399999999</v>
      </c>
      <c r="E66" s="562">
        <f t="shared" si="0"/>
        <v>3.6610133266490683E-3</v>
      </c>
      <c r="F66" s="563">
        <v>9.0556899636915045E-2</v>
      </c>
    </row>
    <row r="67" spans="1:6" ht="13.5" thickBot="1" x14ac:dyDescent="0.3">
      <c r="A67" s="550" t="s">
        <v>458</v>
      </c>
      <c r="B67" s="572">
        <f>B7+B13+B19+B26+B30+B35+B44+B47+B54+B61</f>
        <v>55847.224756000003</v>
      </c>
      <c r="C67" s="572">
        <f t="shared" ref="C67:D67" si="1">C7+C13+C19+C26+C30+C35+C44+C47+C54+C61</f>
        <v>15122.591743999999</v>
      </c>
      <c r="D67" s="669">
        <f t="shared" si="1"/>
        <v>70969.816501000008</v>
      </c>
      <c r="E67" s="564">
        <f t="shared" si="0"/>
        <v>1</v>
      </c>
      <c r="F67" s="565">
        <v>-4.0667057588258837E-2</v>
      </c>
    </row>
    <row r="68" spans="1:6" ht="26.5" customHeight="1" x14ac:dyDescent="0.3">
      <c r="A68" s="717" t="s">
        <v>558</v>
      </c>
      <c r="B68" s="717"/>
      <c r="C68" s="717"/>
      <c r="D68" s="717"/>
      <c r="E68" s="717"/>
      <c r="F68" s="717"/>
    </row>
    <row r="69" spans="1:6" ht="13" x14ac:dyDescent="0.3">
      <c r="A69" s="555" t="s">
        <v>462</v>
      </c>
      <c r="B69" s="540"/>
      <c r="C69" s="540"/>
      <c r="D69" s="540"/>
      <c r="E69" s="539"/>
      <c r="F69" s="540"/>
    </row>
  </sheetData>
  <mergeCells count="1">
    <mergeCell ref="A68:F68"/>
  </mergeCells>
  <pageMargins left="0.7" right="0.7" top="0.75" bottom="0.75" header="0.3" footer="0.3"/>
  <pageSetup paperSize="9" scale="6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RowHeight="14.5" x14ac:dyDescent="0.35"/>
  <cols>
    <col min="1" max="1" width="55.54296875" style="531" customWidth="1"/>
    <col min="2" max="3" width="17.453125" customWidth="1"/>
    <col min="4" max="4" width="13.26953125" customWidth="1"/>
    <col min="5" max="5" width="10.453125" style="532" customWidth="1"/>
    <col min="6" max="6" width="12.453125" customWidth="1"/>
  </cols>
  <sheetData>
    <row r="1" spans="1:8" ht="18" customHeight="1" x14ac:dyDescent="0.25">
      <c r="A1" s="533" t="s">
        <v>463</v>
      </c>
      <c r="B1" s="524"/>
      <c r="C1" s="524"/>
      <c r="D1" s="524"/>
      <c r="E1" s="524"/>
      <c r="F1" s="524"/>
      <c r="G1" s="534"/>
      <c r="H1" s="534"/>
    </row>
    <row r="3" spans="1:8" ht="28" customHeight="1" x14ac:dyDescent="0.3">
      <c r="A3" s="718" t="s">
        <v>459</v>
      </c>
      <c r="B3" s="718"/>
      <c r="C3" s="718"/>
      <c r="D3" s="718"/>
      <c r="E3" s="718"/>
      <c r="F3" s="718"/>
    </row>
    <row r="4" spans="1:8" ht="13.5" thickBot="1" x14ac:dyDescent="0.35">
      <c r="A4" s="535"/>
      <c r="B4" s="536"/>
      <c r="C4" s="537"/>
      <c r="D4" s="538" t="s">
        <v>403</v>
      </c>
      <c r="E4" s="539"/>
      <c r="F4" s="540"/>
      <c r="H4" s="527"/>
    </row>
    <row r="5" spans="1:8" ht="28.5" customHeight="1" x14ac:dyDescent="0.25">
      <c r="A5" s="568">
        <v>2020</v>
      </c>
      <c r="B5" s="568" t="s">
        <v>188</v>
      </c>
      <c r="C5" s="541" t="s">
        <v>404</v>
      </c>
      <c r="D5" s="671" t="s">
        <v>405</v>
      </c>
      <c r="E5" s="542" t="s">
        <v>406</v>
      </c>
      <c r="F5" s="541" t="s">
        <v>460</v>
      </c>
    </row>
    <row r="6" spans="1:8" ht="13" x14ac:dyDescent="0.25">
      <c r="A6" s="543"/>
      <c r="B6" s="544"/>
      <c r="C6" s="544"/>
      <c r="D6" s="670"/>
      <c r="E6" s="545"/>
      <c r="F6" s="544"/>
    </row>
    <row r="7" spans="1:8" ht="13" x14ac:dyDescent="0.25">
      <c r="A7" s="82" t="s">
        <v>407</v>
      </c>
      <c r="B7" s="569">
        <v>7773.6123260000004</v>
      </c>
      <c r="C7" s="569">
        <v>1577.323114</v>
      </c>
      <c r="D7" s="666">
        <v>9350.9354399999993</v>
      </c>
      <c r="E7" s="546">
        <f>D7/D$67</f>
        <v>0.26196502916334558</v>
      </c>
      <c r="F7" s="547">
        <v>-6.4177476831811742E-2</v>
      </c>
    </row>
    <row r="8" spans="1:8" ht="13" x14ac:dyDescent="0.25">
      <c r="A8" s="140" t="s">
        <v>408</v>
      </c>
      <c r="B8" s="570">
        <v>1584.5899360000001</v>
      </c>
      <c r="C8" s="570">
        <v>507.89953700000001</v>
      </c>
      <c r="D8" s="667">
        <v>2092.4894730000001</v>
      </c>
      <c r="E8" s="548">
        <f t="shared" ref="E8:E67" si="0">D8/D$67</f>
        <v>5.8620773219501411E-2</v>
      </c>
      <c r="F8" s="549">
        <v>-0.26193689511775808</v>
      </c>
    </row>
    <row r="9" spans="1:8" ht="13" x14ac:dyDescent="0.25">
      <c r="A9" s="140" t="s">
        <v>409</v>
      </c>
      <c r="B9" s="570">
        <v>5848.6329450000003</v>
      </c>
      <c r="C9" s="570">
        <v>1017.230259</v>
      </c>
      <c r="D9" s="667">
        <v>6865.8632040000002</v>
      </c>
      <c r="E9" s="548">
        <f t="shared" si="0"/>
        <v>0.19234610975641614</v>
      </c>
      <c r="F9" s="549">
        <v>1.5393689074622241E-2</v>
      </c>
    </row>
    <row r="10" spans="1:8" ht="13" x14ac:dyDescent="0.25">
      <c r="A10" s="140" t="s">
        <v>410</v>
      </c>
      <c r="B10" s="570">
        <v>192.74578399999999</v>
      </c>
      <c r="C10" s="570">
        <v>1.6081510000000001</v>
      </c>
      <c r="D10" s="667">
        <v>194.35393500000001</v>
      </c>
      <c r="E10" s="548">
        <f t="shared" si="0"/>
        <v>5.4447958257196538E-3</v>
      </c>
      <c r="F10" s="549">
        <v>-8.0075824558307751E-3</v>
      </c>
    </row>
    <row r="11" spans="1:8" ht="25" x14ac:dyDescent="0.25">
      <c r="A11" s="140" t="s">
        <v>411</v>
      </c>
      <c r="B11" s="571">
        <v>17.670534</v>
      </c>
      <c r="C11" s="571">
        <v>4.7363710000000001</v>
      </c>
      <c r="D11" s="668">
        <v>22.406904999999998</v>
      </c>
      <c r="E11" s="553">
        <f t="shared" si="0"/>
        <v>6.2772602371697196E-4</v>
      </c>
      <c r="F11" s="554">
        <v>-6.92799738747647E-2</v>
      </c>
    </row>
    <row r="12" spans="1:8" ht="13" x14ac:dyDescent="0.25">
      <c r="A12" s="140" t="s">
        <v>412</v>
      </c>
      <c r="B12" s="570">
        <v>10.754783</v>
      </c>
      <c r="C12" s="570">
        <v>0.96751900000000002</v>
      </c>
      <c r="D12" s="667">
        <v>11.722302000000001</v>
      </c>
      <c r="E12" s="548">
        <f t="shared" si="0"/>
        <v>3.2839850141148491E-4</v>
      </c>
      <c r="F12" s="549">
        <v>6.8243529191768237E-2</v>
      </c>
    </row>
    <row r="13" spans="1:8" ht="13" x14ac:dyDescent="0.25">
      <c r="A13" s="82" t="s">
        <v>413</v>
      </c>
      <c r="B13" s="569">
        <v>1338.7070960000001</v>
      </c>
      <c r="C13" s="569">
        <v>65.262863999999993</v>
      </c>
      <c r="D13" s="666">
        <v>1403.9699599999999</v>
      </c>
      <c r="E13" s="546">
        <f t="shared" si="0"/>
        <v>3.9332004148224672E-2</v>
      </c>
      <c r="F13" s="547">
        <v>3.4066020285270948E-2</v>
      </c>
    </row>
    <row r="14" spans="1:8" ht="13" x14ac:dyDescent="0.25">
      <c r="A14" s="140" t="s">
        <v>414</v>
      </c>
      <c r="B14" s="570">
        <v>13.581412</v>
      </c>
      <c r="C14" s="570">
        <v>1.2174499999999999</v>
      </c>
      <c r="D14" s="667">
        <v>14.798861</v>
      </c>
      <c r="E14" s="548">
        <f t="shared" si="0"/>
        <v>4.1458783223609737E-4</v>
      </c>
      <c r="F14" s="549">
        <v>-4.9155199323974386E-2</v>
      </c>
    </row>
    <row r="15" spans="1:8" ht="13" x14ac:dyDescent="0.25">
      <c r="A15" s="140" t="s">
        <v>415</v>
      </c>
      <c r="B15" s="570">
        <v>57.385387000000001</v>
      </c>
      <c r="C15" s="570">
        <v>25.075948</v>
      </c>
      <c r="D15" s="667">
        <v>82.461335000000005</v>
      </c>
      <c r="E15" s="548">
        <f t="shared" si="0"/>
        <v>2.3101417143484644E-3</v>
      </c>
      <c r="F15" s="549">
        <v>8.2363667044389688E-2</v>
      </c>
    </row>
    <row r="16" spans="1:8" ht="13" x14ac:dyDescent="0.25">
      <c r="A16" s="140" t="s">
        <v>416</v>
      </c>
      <c r="B16" s="570">
        <v>1201.5837019999999</v>
      </c>
      <c r="C16" s="570">
        <v>27.200028</v>
      </c>
      <c r="D16" s="667">
        <v>1228.783729</v>
      </c>
      <c r="E16" s="548">
        <f t="shared" si="0"/>
        <v>3.4424188624590644E-2</v>
      </c>
      <c r="F16" s="549">
        <v>2.1270918906561187E-2</v>
      </c>
    </row>
    <row r="17" spans="1:6" ht="13" x14ac:dyDescent="0.25">
      <c r="A17" s="140" t="s">
        <v>417</v>
      </c>
      <c r="B17" s="570">
        <v>26.613976999999998</v>
      </c>
      <c r="C17" s="570">
        <v>1.7383409999999999</v>
      </c>
      <c r="D17" s="667">
        <v>28.352318</v>
      </c>
      <c r="E17" s="548">
        <f t="shared" si="0"/>
        <v>7.9428586149221105E-4</v>
      </c>
      <c r="F17" s="549">
        <v>0.83299751599038352</v>
      </c>
    </row>
    <row r="18" spans="1:6" ht="13" x14ac:dyDescent="0.25">
      <c r="A18" s="140" t="s">
        <v>418</v>
      </c>
      <c r="B18" s="570">
        <v>26.619187</v>
      </c>
      <c r="C18" s="570">
        <v>9.4195600000000006</v>
      </c>
      <c r="D18" s="667">
        <v>36.038747000000001</v>
      </c>
      <c r="E18" s="548">
        <f t="shared" si="0"/>
        <v>1.0096199967845605E-3</v>
      </c>
      <c r="F18" s="549">
        <v>7.8734652939480565E-2</v>
      </c>
    </row>
    <row r="19" spans="1:6" ht="13" x14ac:dyDescent="0.25">
      <c r="A19" s="82" t="s">
        <v>419</v>
      </c>
      <c r="B19" s="569">
        <v>580.33015999999998</v>
      </c>
      <c r="C19" s="569">
        <v>339.06702799999999</v>
      </c>
      <c r="D19" s="666">
        <v>919.39718800000003</v>
      </c>
      <c r="E19" s="546">
        <f t="shared" si="0"/>
        <v>2.5756771898653802E-2</v>
      </c>
      <c r="F19" s="547">
        <v>-8.7038344543020063E-3</v>
      </c>
    </row>
    <row r="20" spans="1:6" ht="13" x14ac:dyDescent="0.25">
      <c r="A20" s="140" t="s">
        <v>414</v>
      </c>
      <c r="B20" s="570">
        <v>30.294284999999999</v>
      </c>
      <c r="C20" s="570">
        <v>5.8290050000000004</v>
      </c>
      <c r="D20" s="667">
        <v>36.123289999999997</v>
      </c>
      <c r="E20" s="548">
        <f t="shared" si="0"/>
        <v>1.0119884560261694E-3</v>
      </c>
      <c r="F20" s="549">
        <v>2.6667896847860639E-3</v>
      </c>
    </row>
    <row r="21" spans="1:6" ht="13" x14ac:dyDescent="0.25">
      <c r="A21" s="140" t="s">
        <v>420</v>
      </c>
      <c r="B21" s="570">
        <v>175.12491399999999</v>
      </c>
      <c r="C21" s="570">
        <v>109.65196</v>
      </c>
      <c r="D21" s="667">
        <v>284.77687500000002</v>
      </c>
      <c r="E21" s="548">
        <f t="shared" si="0"/>
        <v>7.9779806890016795E-3</v>
      </c>
      <c r="F21" s="549">
        <v>2.2271582022155734E-2</v>
      </c>
    </row>
    <row r="22" spans="1:6" ht="13" x14ac:dyDescent="0.25">
      <c r="A22" s="140" t="s">
        <v>421</v>
      </c>
      <c r="B22" s="570">
        <v>60.677703999999999</v>
      </c>
      <c r="C22" s="570">
        <v>67.594351000000003</v>
      </c>
      <c r="D22" s="667">
        <v>128.27205499999999</v>
      </c>
      <c r="E22" s="548">
        <f t="shared" si="0"/>
        <v>3.5935220432788345E-3</v>
      </c>
      <c r="F22" s="549">
        <v>0.19551161224223046</v>
      </c>
    </row>
    <row r="23" spans="1:6" ht="13" x14ac:dyDescent="0.25">
      <c r="A23" s="140" t="s">
        <v>422</v>
      </c>
      <c r="B23" s="570">
        <v>90.459604999999996</v>
      </c>
      <c r="C23" s="570">
        <v>130.92027400000001</v>
      </c>
      <c r="D23" s="667">
        <v>221.37987899999999</v>
      </c>
      <c r="E23" s="548">
        <f t="shared" si="0"/>
        <v>6.2019235220399415E-3</v>
      </c>
      <c r="F23" s="549">
        <v>-9.0693569730789902E-2</v>
      </c>
    </row>
    <row r="24" spans="1:6" ht="13" x14ac:dyDescent="0.25">
      <c r="A24" s="140" t="s">
        <v>423</v>
      </c>
      <c r="B24" s="570">
        <v>178.287328</v>
      </c>
      <c r="C24" s="570">
        <v>15.625166999999999</v>
      </c>
      <c r="D24" s="667">
        <v>193.91249400000001</v>
      </c>
      <c r="E24" s="548">
        <f t="shared" si="0"/>
        <v>5.4324289234796682E-3</v>
      </c>
      <c r="F24" s="549">
        <v>-4.2883150107200008E-2</v>
      </c>
    </row>
    <row r="25" spans="1:6" ht="13" x14ac:dyDescent="0.25">
      <c r="A25" s="140" t="s">
        <v>424</v>
      </c>
      <c r="B25" s="570">
        <v>40.364424</v>
      </c>
      <c r="C25" s="570">
        <v>8.4740029999999997</v>
      </c>
      <c r="D25" s="667">
        <v>48.838427000000003</v>
      </c>
      <c r="E25" s="548">
        <f t="shared" si="0"/>
        <v>1.3682010784310285E-3</v>
      </c>
      <c r="F25" s="549">
        <v>-6.9834553395834997E-2</v>
      </c>
    </row>
    <row r="26" spans="1:6" ht="13" x14ac:dyDescent="0.25">
      <c r="A26" s="82" t="s">
        <v>425</v>
      </c>
      <c r="B26" s="569">
        <v>1600.8305089999999</v>
      </c>
      <c r="C26" s="569">
        <v>387.72818699999999</v>
      </c>
      <c r="D26" s="666">
        <v>1988.5586960000001</v>
      </c>
      <c r="E26" s="546">
        <f t="shared" si="0"/>
        <v>5.570916836430051E-2</v>
      </c>
      <c r="F26" s="547">
        <v>-3.9777498642819764E-2</v>
      </c>
    </row>
    <row r="27" spans="1:6" ht="13" x14ac:dyDescent="0.25">
      <c r="A27" s="140" t="s">
        <v>414</v>
      </c>
      <c r="B27" s="570">
        <v>146.75323</v>
      </c>
      <c r="C27" s="570">
        <v>16.999018</v>
      </c>
      <c r="D27" s="667">
        <v>163.75224900000001</v>
      </c>
      <c r="E27" s="548">
        <f t="shared" si="0"/>
        <v>4.5874942630176503E-3</v>
      </c>
      <c r="F27" s="549">
        <v>-6.8236282223808953E-2</v>
      </c>
    </row>
    <row r="28" spans="1:6" ht="13" x14ac:dyDescent="0.25">
      <c r="A28" s="140" t="s">
        <v>426</v>
      </c>
      <c r="B28" s="570">
        <v>895.13608799999997</v>
      </c>
      <c r="C28" s="570">
        <v>208.97509600000001</v>
      </c>
      <c r="D28" s="667">
        <v>1104.1111840000001</v>
      </c>
      <c r="E28" s="548">
        <f t="shared" si="0"/>
        <v>3.0931506304585934E-2</v>
      </c>
      <c r="F28" s="549">
        <v>-2.584909405333391E-2</v>
      </c>
    </row>
    <row r="29" spans="1:6" ht="13" x14ac:dyDescent="0.25">
      <c r="A29" s="140" t="s">
        <v>427</v>
      </c>
      <c r="B29" s="570">
        <v>536.66578800000002</v>
      </c>
      <c r="C29" s="570">
        <v>155.65089499999999</v>
      </c>
      <c r="D29" s="667">
        <v>692.31668300000001</v>
      </c>
      <c r="E29" s="548">
        <f t="shared" si="0"/>
        <v>1.9395146209282958E-2</v>
      </c>
      <c r="F29" s="549">
        <v>-5.1509806148045012E-2</v>
      </c>
    </row>
    <row r="30" spans="1:6" ht="13" x14ac:dyDescent="0.25">
      <c r="A30" s="82" t="s">
        <v>428</v>
      </c>
      <c r="B30" s="569">
        <v>1505.1291900000001</v>
      </c>
      <c r="C30" s="569">
        <v>741.53746599999999</v>
      </c>
      <c r="D30" s="666">
        <v>2246.6666559999999</v>
      </c>
      <c r="E30" s="546">
        <f t="shared" si="0"/>
        <v>6.2940023469925277E-2</v>
      </c>
      <c r="F30" s="547">
        <v>-2.1967261294511098E-2</v>
      </c>
    </row>
    <row r="31" spans="1:6" ht="13" x14ac:dyDescent="0.25">
      <c r="A31" s="140" t="s">
        <v>414</v>
      </c>
      <c r="B31" s="570">
        <v>104.87395100000001</v>
      </c>
      <c r="C31" s="570">
        <v>11.985598</v>
      </c>
      <c r="D31" s="667">
        <v>116.859549</v>
      </c>
      <c r="E31" s="548">
        <f t="shared" si="0"/>
        <v>3.2738024295246777E-3</v>
      </c>
      <c r="F31" s="549">
        <v>-5.2091527235127333E-2</v>
      </c>
    </row>
    <row r="32" spans="1:6" ht="13" x14ac:dyDescent="0.25">
      <c r="A32" s="140" t="s">
        <v>429</v>
      </c>
      <c r="B32" s="570">
        <v>945.09276399999999</v>
      </c>
      <c r="C32" s="570">
        <v>665.22186499999998</v>
      </c>
      <c r="D32" s="667">
        <v>1610.314629</v>
      </c>
      <c r="E32" s="548">
        <f t="shared" si="0"/>
        <v>4.5112718556866327E-2</v>
      </c>
      <c r="F32" s="549">
        <v>-1.2950528594546262E-2</v>
      </c>
    </row>
    <row r="33" spans="1:6" ht="13" x14ac:dyDescent="0.25">
      <c r="A33" s="140" t="s">
        <v>430</v>
      </c>
      <c r="B33" s="570">
        <v>417.45947899999999</v>
      </c>
      <c r="C33" s="570">
        <v>46.164689000000003</v>
      </c>
      <c r="D33" s="667">
        <v>463.62416899999999</v>
      </c>
      <c r="E33" s="548">
        <f t="shared" si="0"/>
        <v>1.2988360333810288E-2</v>
      </c>
      <c r="F33" s="549">
        <v>-2.9486412792751993E-2</v>
      </c>
    </row>
    <row r="34" spans="1:6" s="528" customFormat="1" ht="13" x14ac:dyDescent="0.25">
      <c r="A34" s="140" t="s">
        <v>431</v>
      </c>
      <c r="B34" s="570">
        <v>9.8891999999999994E-2</v>
      </c>
      <c r="C34" s="570">
        <v>0</v>
      </c>
      <c r="D34" s="667">
        <v>9.8891999999999994E-2</v>
      </c>
      <c r="E34" s="548">
        <f t="shared" si="0"/>
        <v>2.7704442865901733E-6</v>
      </c>
      <c r="F34" s="549" t="s">
        <v>461</v>
      </c>
    </row>
    <row r="35" spans="1:6" s="529" customFormat="1" x14ac:dyDescent="0.35">
      <c r="A35" s="82" t="s">
        <v>432</v>
      </c>
      <c r="B35" s="569">
        <v>2288.1264700000002</v>
      </c>
      <c r="C35" s="569">
        <v>203.35672600000001</v>
      </c>
      <c r="D35" s="666">
        <v>2491.4831960000001</v>
      </c>
      <c r="E35" s="546">
        <f t="shared" si="0"/>
        <v>6.9798521472855493E-2</v>
      </c>
      <c r="F35" s="547">
        <v>3.6045462771612247E-2</v>
      </c>
    </row>
    <row r="36" spans="1:6" ht="13" x14ac:dyDescent="0.25">
      <c r="A36" s="140" t="s">
        <v>414</v>
      </c>
      <c r="B36" s="570">
        <v>267.17147299999999</v>
      </c>
      <c r="C36" s="570">
        <v>38.292518000000001</v>
      </c>
      <c r="D36" s="667">
        <v>305.46399200000002</v>
      </c>
      <c r="E36" s="548">
        <f t="shared" si="0"/>
        <v>8.5575271143816141E-3</v>
      </c>
      <c r="F36" s="549">
        <v>9.6268807829029912E-2</v>
      </c>
    </row>
    <row r="37" spans="1:6" ht="13" x14ac:dyDescent="0.25">
      <c r="A37" s="140" t="s">
        <v>433</v>
      </c>
      <c r="B37" s="570">
        <v>33.155841000000002</v>
      </c>
      <c r="C37" s="570">
        <v>21.961071</v>
      </c>
      <c r="D37" s="667">
        <v>55.116911999999999</v>
      </c>
      <c r="E37" s="548">
        <f t="shared" si="0"/>
        <v>1.5440918774510919E-3</v>
      </c>
      <c r="F37" s="549">
        <v>0.17263319068049898</v>
      </c>
    </row>
    <row r="38" spans="1:6" ht="13" x14ac:dyDescent="0.25">
      <c r="A38" s="140" t="s">
        <v>434</v>
      </c>
      <c r="B38" s="570">
        <v>695.47484899999995</v>
      </c>
      <c r="C38" s="570">
        <v>63.540748000000001</v>
      </c>
      <c r="D38" s="667">
        <v>759.01559699999996</v>
      </c>
      <c r="E38" s="548">
        <f t="shared" si="0"/>
        <v>2.1263706105058847E-2</v>
      </c>
      <c r="F38" s="549">
        <v>-1.5530394487957233E-2</v>
      </c>
    </row>
    <row r="39" spans="1:6" ht="13" x14ac:dyDescent="0.25">
      <c r="A39" s="140" t="s">
        <v>435</v>
      </c>
      <c r="B39" s="570">
        <v>2.3266629999999999</v>
      </c>
      <c r="C39" s="570">
        <v>0.70942300000000003</v>
      </c>
      <c r="D39" s="667">
        <v>3.0360860000000001</v>
      </c>
      <c r="E39" s="548">
        <f t="shared" si="0"/>
        <v>8.5055485906811604E-5</v>
      </c>
      <c r="F39" s="549">
        <v>-0.36597680660167353</v>
      </c>
    </row>
    <row r="40" spans="1:6" ht="13" x14ac:dyDescent="0.25">
      <c r="A40" s="140" t="s">
        <v>436</v>
      </c>
      <c r="B40" s="570">
        <v>129.12971999999999</v>
      </c>
      <c r="C40" s="570">
        <v>11.796832999999999</v>
      </c>
      <c r="D40" s="667">
        <v>140.92655300000001</v>
      </c>
      <c r="E40" s="548">
        <f t="shared" si="0"/>
        <v>3.9480358733537321E-3</v>
      </c>
      <c r="F40" s="549">
        <v>8.186906837801633E-2</v>
      </c>
    </row>
    <row r="41" spans="1:6" ht="13" x14ac:dyDescent="0.25">
      <c r="A41" s="140" t="s">
        <v>437</v>
      </c>
      <c r="B41" s="570">
        <v>729.032555</v>
      </c>
      <c r="C41" s="570">
        <v>54.401420999999999</v>
      </c>
      <c r="D41" s="667">
        <v>783.43397600000003</v>
      </c>
      <c r="E41" s="548">
        <f t="shared" si="0"/>
        <v>2.194778326588423E-2</v>
      </c>
      <c r="F41" s="549">
        <v>1.7036147226938914E-2</v>
      </c>
    </row>
    <row r="42" spans="1:6" ht="13" x14ac:dyDescent="0.25">
      <c r="A42" s="140" t="s">
        <v>438</v>
      </c>
      <c r="B42" s="570">
        <v>112.022487</v>
      </c>
      <c r="C42" s="570">
        <v>0</v>
      </c>
      <c r="D42" s="667">
        <v>112.022487</v>
      </c>
      <c r="E42" s="548">
        <f t="shared" si="0"/>
        <v>3.1382928758521616E-3</v>
      </c>
      <c r="F42" s="549">
        <v>6.7273290371566929E-2</v>
      </c>
    </row>
    <row r="43" spans="1:6" s="528" customFormat="1" ht="13" x14ac:dyDescent="0.25">
      <c r="A43" s="140" t="s">
        <v>439</v>
      </c>
      <c r="B43" s="570">
        <v>287.60400499999997</v>
      </c>
      <c r="C43" s="570">
        <v>0</v>
      </c>
      <c r="D43" s="667">
        <v>287.60400499999997</v>
      </c>
      <c r="E43" s="548">
        <f t="shared" si="0"/>
        <v>8.0571823044604373E-3</v>
      </c>
      <c r="F43" s="549">
        <v>0.10456992621045624</v>
      </c>
    </row>
    <row r="44" spans="1:6" s="529" customFormat="1" x14ac:dyDescent="0.35">
      <c r="A44" s="82" t="s">
        <v>440</v>
      </c>
      <c r="B44" s="569">
        <v>204.26620600000001</v>
      </c>
      <c r="C44" s="569">
        <v>559.54498699999999</v>
      </c>
      <c r="D44" s="666">
        <v>763.811193</v>
      </c>
      <c r="E44" s="546">
        <f t="shared" si="0"/>
        <v>2.139805399507012E-2</v>
      </c>
      <c r="F44" s="547">
        <v>-3.0161368041487946E-2</v>
      </c>
    </row>
    <row r="45" spans="1:6" ht="13" x14ac:dyDescent="0.25">
      <c r="A45" s="140" t="s">
        <v>414</v>
      </c>
      <c r="B45" s="570">
        <v>85.059704999999994</v>
      </c>
      <c r="C45" s="570">
        <v>128.08452</v>
      </c>
      <c r="D45" s="667">
        <v>213.14422500000001</v>
      </c>
      <c r="E45" s="548">
        <f t="shared" si="0"/>
        <v>5.9712029321981599E-3</v>
      </c>
      <c r="F45" s="549">
        <v>1.4328937270128961E-2</v>
      </c>
    </row>
    <row r="46" spans="1:6" s="528" customFormat="1" ht="13" x14ac:dyDescent="0.25">
      <c r="A46" s="140" t="s">
        <v>440</v>
      </c>
      <c r="B46" s="570">
        <v>115.65091099999999</v>
      </c>
      <c r="C46" s="570">
        <v>422.05294099999998</v>
      </c>
      <c r="D46" s="667">
        <v>537.70385199999998</v>
      </c>
      <c r="E46" s="548">
        <f t="shared" si="0"/>
        <v>1.5063691346629942E-2</v>
      </c>
      <c r="F46" s="549">
        <v>-4.8617244429383866E-2</v>
      </c>
    </row>
    <row r="47" spans="1:6" s="529" customFormat="1" x14ac:dyDescent="0.35">
      <c r="A47" s="82" t="s">
        <v>441</v>
      </c>
      <c r="B47" s="569">
        <v>6831.3839699999999</v>
      </c>
      <c r="C47" s="569">
        <v>2436.0212059999999</v>
      </c>
      <c r="D47" s="666">
        <v>9267.4051760000002</v>
      </c>
      <c r="E47" s="546">
        <f t="shared" si="0"/>
        <v>0.25962494156620758</v>
      </c>
      <c r="F47" s="547">
        <v>7.2914423205678869E-3</v>
      </c>
    </row>
    <row r="48" spans="1:6" ht="13" x14ac:dyDescent="0.25">
      <c r="A48" s="140" t="s">
        <v>414</v>
      </c>
      <c r="B48" s="570">
        <v>751.65045799999996</v>
      </c>
      <c r="C48" s="570">
        <v>334.722284</v>
      </c>
      <c r="D48" s="667">
        <v>1086.372742</v>
      </c>
      <c r="E48" s="548">
        <f t="shared" si="0"/>
        <v>3.0434566559288927E-2</v>
      </c>
      <c r="F48" s="549">
        <v>3.9924598214347018E-2</v>
      </c>
    </row>
    <row r="49" spans="1:6" ht="13" x14ac:dyDescent="0.25">
      <c r="A49" s="140" t="s">
        <v>442</v>
      </c>
      <c r="B49" s="570">
        <v>410.53335299999998</v>
      </c>
      <c r="C49" s="570">
        <v>243.476336</v>
      </c>
      <c r="D49" s="667">
        <v>654.00968899999998</v>
      </c>
      <c r="E49" s="548">
        <f t="shared" si="0"/>
        <v>1.8321981618985017E-2</v>
      </c>
      <c r="F49" s="549">
        <v>6.5288764948304712E-2</v>
      </c>
    </row>
    <row r="50" spans="1:6" ht="13" x14ac:dyDescent="0.25">
      <c r="A50" s="140" t="s">
        <v>443</v>
      </c>
      <c r="B50" s="570">
        <v>4488.4427640000004</v>
      </c>
      <c r="C50" s="570">
        <v>325.51705099999998</v>
      </c>
      <c r="D50" s="667">
        <v>4813.9598150000002</v>
      </c>
      <c r="E50" s="548">
        <f t="shared" si="0"/>
        <v>0.13486234948571613</v>
      </c>
      <c r="F50" s="549">
        <v>-9.9992736287173312E-3</v>
      </c>
    </row>
    <row r="51" spans="1:6" ht="13" x14ac:dyDescent="0.25">
      <c r="A51" s="140" t="s">
        <v>444</v>
      </c>
      <c r="B51" s="570">
        <v>203.241659</v>
      </c>
      <c r="C51" s="570">
        <v>131.453937</v>
      </c>
      <c r="D51" s="667">
        <v>334.69559600000002</v>
      </c>
      <c r="E51" s="548">
        <f t="shared" si="0"/>
        <v>9.3764460389626353E-3</v>
      </c>
      <c r="F51" s="549">
        <v>-5.0332718905366725E-2</v>
      </c>
    </row>
    <row r="52" spans="1:6" ht="13" x14ac:dyDescent="0.25">
      <c r="A52" s="140" t="s">
        <v>445</v>
      </c>
      <c r="B52" s="570">
        <v>247.77784199999999</v>
      </c>
      <c r="C52" s="570">
        <v>48.032823999999998</v>
      </c>
      <c r="D52" s="667">
        <v>295.81066499999997</v>
      </c>
      <c r="E52" s="548">
        <f t="shared" si="0"/>
        <v>8.2870906318174339E-3</v>
      </c>
      <c r="F52" s="549">
        <v>-1.7007530539592253E-3</v>
      </c>
    </row>
    <row r="53" spans="1:6" s="528" customFormat="1" ht="13" x14ac:dyDescent="0.25">
      <c r="A53" s="140" t="s">
        <v>446</v>
      </c>
      <c r="B53" s="570">
        <v>631.41423399999996</v>
      </c>
      <c r="C53" s="570">
        <v>1316.7058830000001</v>
      </c>
      <c r="D53" s="667">
        <v>1948.1201169999999</v>
      </c>
      <c r="E53" s="548">
        <f t="shared" si="0"/>
        <v>5.4576287745561121E-2</v>
      </c>
      <c r="F53" s="549">
        <v>2.6399715423251369E-2</v>
      </c>
    </row>
    <row r="54" spans="1:6" s="529" customFormat="1" x14ac:dyDescent="0.35">
      <c r="A54" s="82" t="s">
        <v>447</v>
      </c>
      <c r="B54" s="569">
        <v>2401.5813899999998</v>
      </c>
      <c r="C54" s="569">
        <v>2214.3227470000002</v>
      </c>
      <c r="D54" s="666">
        <v>4615.9041370000004</v>
      </c>
      <c r="E54" s="546">
        <f t="shared" si="0"/>
        <v>0.12931384989483069</v>
      </c>
      <c r="F54" s="547">
        <v>-4.3090476615510909E-2</v>
      </c>
    </row>
    <row r="55" spans="1:6" ht="13" x14ac:dyDescent="0.25">
      <c r="A55" s="140" t="s">
        <v>414</v>
      </c>
      <c r="B55" s="570">
        <v>95.078299000000001</v>
      </c>
      <c r="C55" s="570">
        <v>0.90100499999999994</v>
      </c>
      <c r="D55" s="667">
        <v>95.979303000000002</v>
      </c>
      <c r="E55" s="548">
        <f t="shared" si="0"/>
        <v>2.6888455246860928E-3</v>
      </c>
      <c r="F55" s="549">
        <v>3.2105954585954555E-2</v>
      </c>
    </row>
    <row r="56" spans="1:6" ht="13" x14ac:dyDescent="0.25">
      <c r="A56" s="140" t="s">
        <v>448</v>
      </c>
      <c r="B56" s="570">
        <v>128.91448500000001</v>
      </c>
      <c r="C56" s="570">
        <v>0.97741699999999998</v>
      </c>
      <c r="D56" s="667">
        <v>129.89190099999999</v>
      </c>
      <c r="E56" s="548">
        <f t="shared" si="0"/>
        <v>3.6389017817395385E-3</v>
      </c>
      <c r="F56" s="549">
        <v>-0.2364769640553499</v>
      </c>
    </row>
    <row r="57" spans="1:6" ht="13" x14ac:dyDescent="0.25">
      <c r="A57" s="140" t="s">
        <v>449</v>
      </c>
      <c r="B57" s="570">
        <v>1226.676751</v>
      </c>
      <c r="C57" s="570">
        <v>232.94760400000001</v>
      </c>
      <c r="D57" s="667">
        <v>1459.6243549999999</v>
      </c>
      <c r="E57" s="548">
        <f t="shared" si="0"/>
        <v>4.0891153529887321E-2</v>
      </c>
      <c r="F57" s="549">
        <v>5.0479497997495626E-2</v>
      </c>
    </row>
    <row r="58" spans="1:6" ht="13" x14ac:dyDescent="0.25">
      <c r="A58" s="140" t="s">
        <v>450</v>
      </c>
      <c r="B58" s="570">
        <v>839.10304499999995</v>
      </c>
      <c r="C58" s="570">
        <v>1795.924806</v>
      </c>
      <c r="D58" s="667">
        <v>2635.0278499999999</v>
      </c>
      <c r="E58" s="548">
        <f t="shared" si="0"/>
        <v>7.3819903046136073E-2</v>
      </c>
      <c r="F58" s="549">
        <v>-9.1675498724920756E-2</v>
      </c>
    </row>
    <row r="59" spans="1:6" ht="13" x14ac:dyDescent="0.25">
      <c r="A59" s="140" t="s">
        <v>451</v>
      </c>
      <c r="B59" s="570">
        <v>86.085063000000005</v>
      </c>
      <c r="C59" s="570">
        <v>116.194532</v>
      </c>
      <c r="D59" s="667">
        <v>202.279595</v>
      </c>
      <c r="E59" s="548">
        <f t="shared" si="0"/>
        <v>5.6668319809643269E-3</v>
      </c>
      <c r="F59" s="549">
        <v>2.4900588598835149E-3</v>
      </c>
    </row>
    <row r="60" spans="1:6" s="528" customFormat="1" ht="13" x14ac:dyDescent="0.25">
      <c r="A60" s="140" t="s">
        <v>452</v>
      </c>
      <c r="B60" s="570">
        <v>25.723375999999998</v>
      </c>
      <c r="C60" s="570">
        <v>67.377384000000006</v>
      </c>
      <c r="D60" s="667">
        <v>93.100758999999996</v>
      </c>
      <c r="E60" s="548">
        <f t="shared" si="0"/>
        <v>2.6082035538644043E-3</v>
      </c>
      <c r="F60" s="549">
        <v>0.36233779532637955</v>
      </c>
    </row>
    <row r="61" spans="1:6" s="529" customFormat="1" x14ac:dyDescent="0.35">
      <c r="A61" s="82" t="s">
        <v>453</v>
      </c>
      <c r="B61" s="569">
        <v>1458.7833889999999</v>
      </c>
      <c r="C61" s="569">
        <v>1188.442742</v>
      </c>
      <c r="D61" s="666">
        <v>2647.2261309999999</v>
      </c>
      <c r="E61" s="546">
        <f t="shared" si="0"/>
        <v>7.4161636026586181E-2</v>
      </c>
      <c r="F61" s="547">
        <v>0.11331732283424567</v>
      </c>
    </row>
    <row r="62" spans="1:6" ht="13" x14ac:dyDescent="0.25">
      <c r="A62" s="140" t="s">
        <v>414</v>
      </c>
      <c r="B62" s="570">
        <v>50.830905999999999</v>
      </c>
      <c r="C62" s="570">
        <v>38.166967999999997</v>
      </c>
      <c r="D62" s="667">
        <v>88.997873999999996</v>
      </c>
      <c r="E62" s="548">
        <f t="shared" si="0"/>
        <v>2.4932618567929878E-3</v>
      </c>
      <c r="F62" s="549">
        <v>0.55223736641326671</v>
      </c>
    </row>
    <row r="63" spans="1:6" ht="13" x14ac:dyDescent="0.25">
      <c r="A63" s="140" t="s">
        <v>454</v>
      </c>
      <c r="B63" s="570">
        <v>733.78866400000004</v>
      </c>
      <c r="C63" s="570">
        <v>658.87213399999996</v>
      </c>
      <c r="D63" s="667">
        <v>1392.6607980000001</v>
      </c>
      <c r="E63" s="548">
        <f t="shared" si="0"/>
        <v>3.9015179700857626E-2</v>
      </c>
      <c r="F63" s="549">
        <v>4.149042292909888E-2</v>
      </c>
    </row>
    <row r="64" spans="1:6" ht="13" x14ac:dyDescent="0.25">
      <c r="A64" s="140" t="s">
        <v>455</v>
      </c>
      <c r="B64" s="570">
        <v>31.445671999999998</v>
      </c>
      <c r="C64" s="570">
        <v>18.498947999999999</v>
      </c>
      <c r="D64" s="667">
        <v>49.94462</v>
      </c>
      <c r="E64" s="548">
        <f t="shared" si="0"/>
        <v>1.3991909064931169E-3</v>
      </c>
      <c r="F64" s="549">
        <v>6.3509220862255411E-2</v>
      </c>
    </row>
    <row r="65" spans="1:6" ht="13" x14ac:dyDescent="0.25">
      <c r="A65" s="140" t="s">
        <v>456</v>
      </c>
      <c r="B65" s="570">
        <v>418.48823599999997</v>
      </c>
      <c r="C65" s="570">
        <v>129.909289</v>
      </c>
      <c r="D65" s="667">
        <v>548.39752499999997</v>
      </c>
      <c r="E65" s="548">
        <f t="shared" si="0"/>
        <v>1.5363272963601118E-2</v>
      </c>
      <c r="F65" s="549">
        <v>1.5017535436163687E-3</v>
      </c>
    </row>
    <row r="66" spans="1:6" ht="13" x14ac:dyDescent="0.25">
      <c r="A66" s="140" t="s">
        <v>457</v>
      </c>
      <c r="B66" s="570">
        <v>197.86661599999999</v>
      </c>
      <c r="C66" s="570">
        <v>326.13744600000001</v>
      </c>
      <c r="D66" s="667">
        <v>524.00406199999998</v>
      </c>
      <c r="E66" s="548">
        <f t="shared" si="0"/>
        <v>1.4679893820712929E-2</v>
      </c>
      <c r="F66" s="549">
        <v>0.4952407426796348</v>
      </c>
    </row>
    <row r="67" spans="1:6" ht="13.5" thickBot="1" x14ac:dyDescent="0.3">
      <c r="A67" s="550" t="s">
        <v>458</v>
      </c>
      <c r="B67" s="572">
        <f>B7+B13+B19+B26+B30+B35+B44+B47+B54+B61</f>
        <v>25982.750705999999</v>
      </c>
      <c r="C67" s="572">
        <f t="shared" ref="C67:D67" si="1">C7+C13+C19+C26+C30+C35+C44+C47+C54+C61</f>
        <v>9712.607066999999</v>
      </c>
      <c r="D67" s="669">
        <f t="shared" si="1"/>
        <v>35695.357773000003</v>
      </c>
      <c r="E67" s="551">
        <f t="shared" si="0"/>
        <v>1</v>
      </c>
      <c r="F67" s="552">
        <v>-1.5020440158696746E-2</v>
      </c>
    </row>
    <row r="68" spans="1:6" ht="25" customHeight="1" x14ac:dyDescent="0.3">
      <c r="A68" s="717" t="s">
        <v>558</v>
      </c>
      <c r="B68" s="717"/>
      <c r="C68" s="717"/>
      <c r="D68" s="717"/>
      <c r="E68" s="717"/>
      <c r="F68" s="717"/>
    </row>
    <row r="69" spans="1:6" ht="13" x14ac:dyDescent="0.3">
      <c r="A69" s="555" t="s">
        <v>462</v>
      </c>
      <c r="B69" s="526"/>
      <c r="C69" s="526"/>
      <c r="D69" s="526"/>
      <c r="E69" s="525"/>
      <c r="F69" s="526"/>
    </row>
    <row r="70" spans="1:6" ht="13" x14ac:dyDescent="0.3">
      <c r="A70" s="530"/>
      <c r="B70" s="526"/>
      <c r="C70" s="526"/>
      <c r="D70" s="526"/>
      <c r="E70" s="525"/>
      <c r="F70" s="526"/>
    </row>
  </sheetData>
  <mergeCells count="2">
    <mergeCell ref="A3:F3"/>
    <mergeCell ref="A68:F68"/>
  </mergeCells>
  <pageMargins left="0.7" right="0.7" top="0.75" bottom="0.75" header="0.3" footer="0.3"/>
  <pageSetup paperSize="9" scale="7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53125" defaultRowHeight="13" x14ac:dyDescent="0.25"/>
  <cols>
    <col min="1" max="1" width="33.90625" style="659" customWidth="1"/>
    <col min="2" max="2" width="15.6328125" style="624" customWidth="1"/>
    <col min="3" max="3" width="14.1796875" style="624" customWidth="1"/>
    <col min="4" max="4" width="11.1796875" style="624" customWidth="1"/>
    <col min="5" max="5" width="11.1796875" style="648" customWidth="1"/>
    <col min="6" max="6" width="10.54296875" style="624" customWidth="1"/>
    <col min="7" max="7" width="8.6328125" style="657" customWidth="1"/>
    <col min="8" max="9" width="11.453125" style="624"/>
    <col min="10" max="10" width="4.90625" style="624" customWidth="1"/>
    <col min="13" max="16384" width="11.453125" style="624"/>
  </cols>
  <sheetData>
    <row r="1" spans="1:12" ht="22" customHeight="1" x14ac:dyDescent="0.25">
      <c r="A1" s="533" t="s">
        <v>534</v>
      </c>
      <c r="B1" s="662"/>
      <c r="C1" s="663"/>
      <c r="D1" s="663"/>
      <c r="E1" s="664"/>
      <c r="F1" s="663"/>
      <c r="G1" s="623"/>
      <c r="H1" s="576"/>
      <c r="I1" s="576"/>
      <c r="J1" s="576"/>
      <c r="K1" s="624"/>
      <c r="L1" s="624"/>
    </row>
    <row r="2" spans="1:12" ht="14" customHeight="1" x14ac:dyDescent="0.35">
      <c r="A2" s="625"/>
      <c r="B2" s="626"/>
      <c r="C2" s="626"/>
      <c r="D2" s="626"/>
      <c r="E2" s="627"/>
      <c r="F2" s="626"/>
      <c r="G2" s="628"/>
      <c r="H2" s="575" t="s">
        <v>340</v>
      </c>
      <c r="I2" s="576"/>
      <c r="J2" s="576"/>
      <c r="K2" s="624"/>
      <c r="L2" s="624"/>
    </row>
    <row r="3" spans="1:12" ht="14" customHeight="1" x14ac:dyDescent="0.25">
      <c r="A3" s="629"/>
      <c r="B3" s="630"/>
      <c r="C3" s="582" t="s">
        <v>403</v>
      </c>
      <c r="D3" s="660"/>
      <c r="E3" s="583"/>
      <c r="F3" s="584"/>
      <c r="G3" s="631"/>
      <c r="K3" s="624"/>
      <c r="L3" s="624"/>
    </row>
    <row r="4" spans="1:12" ht="28.5" customHeight="1" x14ac:dyDescent="0.25">
      <c r="A4" s="585">
        <v>2020</v>
      </c>
      <c r="B4" s="586" t="s">
        <v>188</v>
      </c>
      <c r="C4" s="586" t="s">
        <v>404</v>
      </c>
      <c r="D4" s="587" t="s">
        <v>405</v>
      </c>
      <c r="E4" s="588" t="s">
        <v>406</v>
      </c>
      <c r="F4" s="588" t="s">
        <v>465</v>
      </c>
      <c r="G4" s="632"/>
      <c r="H4" s="633" t="s">
        <v>188</v>
      </c>
      <c r="I4" s="633" t="s">
        <v>251</v>
      </c>
      <c r="J4" s="633"/>
      <c r="K4" s="624"/>
      <c r="L4" s="624"/>
    </row>
    <row r="5" spans="1:12" s="641" customFormat="1" ht="30.5" customHeight="1" x14ac:dyDescent="0.25">
      <c r="A5" s="634" t="s">
        <v>531</v>
      </c>
      <c r="B5" s="635">
        <v>5398.8375999999998</v>
      </c>
      <c r="C5" s="635">
        <v>1160.00902</v>
      </c>
      <c r="D5" s="636">
        <v>6558.8466200000003</v>
      </c>
      <c r="E5" s="637">
        <v>9.7253526247261593E-2</v>
      </c>
      <c r="F5" s="638">
        <v>4.6268445260504443E-2</v>
      </c>
      <c r="G5" s="639"/>
      <c r="H5" s="695">
        <v>4.3612541772682034E-2</v>
      </c>
      <c r="I5" s="695">
        <v>5.8809373261997422E-2</v>
      </c>
      <c r="J5" s="640"/>
    </row>
    <row r="6" spans="1:12" ht="6.65" customHeight="1" x14ac:dyDescent="0.25">
      <c r="A6" s="642"/>
      <c r="B6" s="643"/>
      <c r="C6" s="643"/>
      <c r="D6" s="636"/>
      <c r="E6" s="637"/>
      <c r="F6" s="638"/>
      <c r="G6" s="639"/>
      <c r="H6" s="641"/>
      <c r="I6" s="641"/>
      <c r="K6" s="624"/>
      <c r="L6" s="624"/>
    </row>
    <row r="7" spans="1:12" s="641" customFormat="1" ht="15.75" customHeight="1" x14ac:dyDescent="0.25">
      <c r="A7" s="634" t="s">
        <v>498</v>
      </c>
      <c r="B7" s="635">
        <v>2650.5369569999998</v>
      </c>
      <c r="C7" s="635">
        <v>183.65230399999999</v>
      </c>
      <c r="D7" s="636">
        <v>2834.189261</v>
      </c>
      <c r="E7" s="637">
        <v>4.202490401953788E-2</v>
      </c>
      <c r="F7" s="638">
        <v>2.3551462338495366E-2</v>
      </c>
      <c r="G7" s="639"/>
      <c r="H7" s="695">
        <v>2.2692579455718676E-2</v>
      </c>
      <c r="I7" s="695">
        <v>3.6109798571385854E-2</v>
      </c>
      <c r="J7" s="640"/>
    </row>
    <row r="8" spans="1:12" ht="15.75" customHeight="1" x14ac:dyDescent="0.25">
      <c r="A8" s="642" t="s">
        <v>499</v>
      </c>
      <c r="B8" s="643">
        <v>2613.8286560000001</v>
      </c>
      <c r="C8" s="643">
        <v>157.15858700000001</v>
      </c>
      <c r="D8" s="644">
        <v>2770.987243</v>
      </c>
      <c r="E8" s="645">
        <v>4.1087754628408663E-2</v>
      </c>
      <c r="F8" s="646">
        <v>2.0016996992151759E-2</v>
      </c>
      <c r="G8" s="647"/>
      <c r="H8" s="640">
        <v>2.2144898735162455E-2</v>
      </c>
      <c r="I8" s="640">
        <v>-1.411824103161341E-2</v>
      </c>
      <c r="J8" s="640"/>
      <c r="K8" s="624"/>
      <c r="L8" s="624"/>
    </row>
    <row r="9" spans="1:12" ht="6.65" customHeight="1" x14ac:dyDescent="0.25">
      <c r="A9" s="642"/>
      <c r="B9" s="643"/>
      <c r="C9" s="643"/>
      <c r="D9" s="636"/>
      <c r="E9" s="637"/>
      <c r="F9" s="638"/>
      <c r="G9" s="639"/>
      <c r="H9" s="640"/>
      <c r="I9" s="640"/>
      <c r="J9" s="640"/>
      <c r="K9" s="624"/>
      <c r="L9" s="624"/>
    </row>
    <row r="10" spans="1:12" s="641" customFormat="1" ht="15.75" customHeight="1" x14ac:dyDescent="0.25">
      <c r="A10" s="634" t="s">
        <v>470</v>
      </c>
      <c r="B10" s="635">
        <v>3292.683235</v>
      </c>
      <c r="C10" s="635">
        <v>2144.9625980000001</v>
      </c>
      <c r="D10" s="636">
        <v>5437.6458330000005</v>
      </c>
      <c r="E10" s="637">
        <v>8.0628540714827404E-2</v>
      </c>
      <c r="F10" s="638">
        <v>8.9706822403519126E-3</v>
      </c>
      <c r="G10" s="639"/>
      <c r="H10" s="695">
        <v>7.3055264158785604E-3</v>
      </c>
      <c r="I10" s="695">
        <v>1.1537564261608457E-2</v>
      </c>
      <c r="J10" s="640"/>
    </row>
    <row r="11" spans="1:12" ht="15.75" customHeight="1" x14ac:dyDescent="0.25">
      <c r="A11" s="642" t="s">
        <v>500</v>
      </c>
      <c r="B11" s="643">
        <v>2452.7835319999999</v>
      </c>
      <c r="C11" s="643">
        <v>2004.711247</v>
      </c>
      <c r="D11" s="644">
        <v>4457.4947789999997</v>
      </c>
      <c r="E11" s="645">
        <v>6.6095018011948559E-2</v>
      </c>
      <c r="F11" s="646">
        <v>1.4457903241538395E-2</v>
      </c>
      <c r="G11" s="647"/>
      <c r="H11" s="640">
        <v>5.1565784341485177E-3</v>
      </c>
      <c r="I11" s="640">
        <v>2.6074999609766669E-2</v>
      </c>
      <c r="J11" s="640"/>
      <c r="K11" s="624"/>
      <c r="L11" s="624"/>
    </row>
    <row r="12" spans="1:12" ht="15.75" customHeight="1" x14ac:dyDescent="0.25">
      <c r="A12" s="642" t="s">
        <v>473</v>
      </c>
      <c r="B12" s="643">
        <v>62.694057999999998</v>
      </c>
      <c r="C12" s="643">
        <v>47.497821999999999</v>
      </c>
      <c r="D12" s="644">
        <v>110.19188</v>
      </c>
      <c r="E12" s="645">
        <v>1.6339075320250588E-3</v>
      </c>
      <c r="F12" s="646">
        <v>-0.10332615727114203</v>
      </c>
      <c r="G12" s="647"/>
      <c r="H12" s="640">
        <v>7.5053346219191797E-2</v>
      </c>
      <c r="I12" s="640">
        <v>-0.26442565758212377</v>
      </c>
      <c r="J12" s="640"/>
      <c r="K12" s="624"/>
      <c r="L12" s="624"/>
    </row>
    <row r="13" spans="1:12" ht="25.5" customHeight="1" x14ac:dyDescent="0.25">
      <c r="A13" s="642" t="s">
        <v>501</v>
      </c>
      <c r="B13" s="643">
        <v>94.054552000000001</v>
      </c>
      <c r="C13" s="643">
        <v>11.99029</v>
      </c>
      <c r="D13" s="644">
        <v>106.044842</v>
      </c>
      <c r="E13" s="645">
        <v>1.5724159173634874E-3</v>
      </c>
      <c r="F13" s="646">
        <v>4.7239291279788098E-3</v>
      </c>
      <c r="G13" s="647"/>
      <c r="H13" s="640">
        <v>1.1235568240706373E-2</v>
      </c>
      <c r="I13" s="640">
        <v>-4.3585750394521283E-2</v>
      </c>
      <c r="J13" s="640"/>
      <c r="K13" s="624"/>
      <c r="L13" s="624"/>
    </row>
    <row r="14" spans="1:12" ht="6.65" customHeight="1" x14ac:dyDescent="0.25">
      <c r="A14" s="642"/>
      <c r="B14" s="643"/>
      <c r="C14" s="643"/>
      <c r="D14" s="636"/>
      <c r="E14" s="637"/>
      <c r="F14" s="638"/>
      <c r="G14" s="639"/>
      <c r="H14" s="640"/>
      <c r="I14" s="640"/>
      <c r="J14" s="640"/>
      <c r="K14" s="624"/>
      <c r="L14" s="624"/>
    </row>
    <row r="15" spans="1:12" s="641" customFormat="1" ht="26" x14ac:dyDescent="0.25">
      <c r="A15" s="634" t="s">
        <v>502</v>
      </c>
      <c r="B15" s="635">
        <v>1304.204168</v>
      </c>
      <c r="C15" s="635">
        <v>512.21490400000005</v>
      </c>
      <c r="D15" s="636">
        <v>1816.4190720000001</v>
      </c>
      <c r="E15" s="637">
        <v>2.6933570813518819E-2</v>
      </c>
      <c r="F15" s="638">
        <v>6.2111130098718714E-3</v>
      </c>
      <c r="G15" s="639"/>
      <c r="H15" s="695">
        <v>1.2227299470963793E-3</v>
      </c>
      <c r="I15" s="695">
        <v>1.913985455610212E-2</v>
      </c>
      <c r="J15" s="640"/>
    </row>
    <row r="16" spans="1:12" x14ac:dyDescent="0.25">
      <c r="A16" s="642" t="s">
        <v>503</v>
      </c>
      <c r="B16" s="643">
        <v>652.68213800000001</v>
      </c>
      <c r="C16" s="643">
        <v>281.137001</v>
      </c>
      <c r="D16" s="644">
        <v>933.81913899999995</v>
      </c>
      <c r="E16" s="645">
        <v>1.3846520494624971E-2</v>
      </c>
      <c r="F16" s="646">
        <v>-6.2885122217102296E-3</v>
      </c>
      <c r="G16" s="647"/>
      <c r="H16" s="640">
        <v>-1.2267879380058355E-2</v>
      </c>
      <c r="I16" s="640">
        <v>7.8761734946595219E-3</v>
      </c>
      <c r="J16" s="640"/>
      <c r="K16" s="624"/>
      <c r="L16" s="624"/>
    </row>
    <row r="17" spans="1:12" s="641" customFormat="1" x14ac:dyDescent="0.25">
      <c r="A17" s="642" t="s">
        <v>504</v>
      </c>
      <c r="B17" s="643">
        <v>265.023079</v>
      </c>
      <c r="C17" s="643">
        <v>167.136336</v>
      </c>
      <c r="D17" s="644">
        <v>432.15941499999997</v>
      </c>
      <c r="E17" s="645">
        <v>6.4079905271063817E-3</v>
      </c>
      <c r="F17" s="646">
        <v>6.3301291973989482E-3</v>
      </c>
      <c r="G17" s="647"/>
      <c r="H17" s="640">
        <v>-5.5508096526101225E-3</v>
      </c>
      <c r="I17" s="640">
        <v>2.5762591636120158E-2</v>
      </c>
      <c r="J17" s="640"/>
    </row>
    <row r="18" spans="1:12" ht="25" x14ac:dyDescent="0.25">
      <c r="A18" s="642" t="s">
        <v>505</v>
      </c>
      <c r="B18" s="643">
        <v>82.139176000000006</v>
      </c>
      <c r="C18" s="643">
        <v>33.453454999999998</v>
      </c>
      <c r="D18" s="644">
        <v>115.59263100000001</v>
      </c>
      <c r="E18" s="645">
        <v>1.713989002070691E-3</v>
      </c>
      <c r="F18" s="646">
        <v>7.0462708295133236E-2</v>
      </c>
      <c r="G18" s="647"/>
      <c r="H18" s="640">
        <v>0.11503568211064508</v>
      </c>
      <c r="I18" s="640">
        <v>-2.521305053930456E-2</v>
      </c>
      <c r="J18" s="640"/>
      <c r="K18" s="624"/>
      <c r="L18" s="624"/>
    </row>
    <row r="19" spans="1:12" ht="6.65" customHeight="1" x14ac:dyDescent="0.25">
      <c r="A19" s="642"/>
      <c r="B19" s="643"/>
      <c r="C19" s="643"/>
      <c r="D19" s="636"/>
      <c r="E19" s="637"/>
      <c r="F19" s="638"/>
      <c r="G19" s="639"/>
      <c r="H19" s="640"/>
      <c r="I19" s="640"/>
      <c r="J19" s="640"/>
      <c r="K19" s="624"/>
      <c r="L19" s="624"/>
    </row>
    <row r="20" spans="1:12" x14ac:dyDescent="0.25">
      <c r="A20" s="634" t="s">
        <v>506</v>
      </c>
      <c r="B20" s="635">
        <v>877.77175699999998</v>
      </c>
      <c r="C20" s="635">
        <v>32.803834000000002</v>
      </c>
      <c r="D20" s="636">
        <v>910.57559100000003</v>
      </c>
      <c r="E20" s="637">
        <v>1.3501868891002399E-2</v>
      </c>
      <c r="F20" s="638">
        <v>2.005953003396832E-2</v>
      </c>
      <c r="G20" s="639"/>
      <c r="H20" s="695">
        <v>1.9918348366051664E-2</v>
      </c>
      <c r="I20" s="695">
        <v>2.3851867947659589E-2</v>
      </c>
      <c r="J20" s="640"/>
      <c r="K20" s="624"/>
      <c r="L20" s="624"/>
    </row>
    <row r="21" spans="1:12" s="641" customFormat="1" x14ac:dyDescent="0.25">
      <c r="A21" s="642" t="s">
        <v>507</v>
      </c>
      <c r="B21" s="643">
        <v>354.53795400000001</v>
      </c>
      <c r="C21" s="643">
        <v>6.449497</v>
      </c>
      <c r="D21" s="644">
        <v>360.98745100000002</v>
      </c>
      <c r="E21" s="645">
        <v>5.3526640543334674E-3</v>
      </c>
      <c r="F21" s="646">
        <v>-1.9688305877831214E-2</v>
      </c>
      <c r="G21" s="647"/>
      <c r="H21" s="640">
        <v>-1.5113379913622382E-2</v>
      </c>
      <c r="I21" s="640">
        <v>-0.21909250988348794</v>
      </c>
      <c r="J21" s="640"/>
    </row>
    <row r="22" spans="1:12" ht="25" x14ac:dyDescent="0.25">
      <c r="A22" s="642" t="s">
        <v>508</v>
      </c>
      <c r="B22" s="643">
        <v>76.246082000000001</v>
      </c>
      <c r="C22" s="643">
        <v>2.8799459999999999</v>
      </c>
      <c r="D22" s="644">
        <v>79.126028000000005</v>
      </c>
      <c r="E22" s="645">
        <v>1.173268058666625E-3</v>
      </c>
      <c r="F22" s="646">
        <v>9.8422560757942978E-2</v>
      </c>
      <c r="G22" s="647"/>
      <c r="H22" s="640">
        <v>0.11810245462422775</v>
      </c>
      <c r="I22" s="640">
        <v>-0.25072860204669412</v>
      </c>
      <c r="J22" s="640"/>
      <c r="K22" s="624"/>
      <c r="L22" s="624"/>
    </row>
    <row r="23" spans="1:12" s="641" customFormat="1" ht="6.65" customHeight="1" x14ac:dyDescent="0.25">
      <c r="A23" s="642"/>
      <c r="B23" s="643"/>
      <c r="C23" s="643"/>
      <c r="D23" s="636"/>
      <c r="E23" s="637"/>
      <c r="F23" s="638"/>
      <c r="G23" s="639"/>
      <c r="H23" s="640"/>
      <c r="I23" s="640"/>
      <c r="J23" s="640"/>
    </row>
    <row r="24" spans="1:12" x14ac:dyDescent="0.25">
      <c r="A24" s="634" t="s">
        <v>509</v>
      </c>
      <c r="B24" s="635">
        <v>22021.112571000001</v>
      </c>
      <c r="C24" s="635">
        <v>363.79915199999999</v>
      </c>
      <c r="D24" s="636">
        <v>22384.911723000001</v>
      </c>
      <c r="E24" s="637">
        <v>0.33191988255328558</v>
      </c>
      <c r="F24" s="638">
        <v>2.7690855307762829E-2</v>
      </c>
      <c r="G24" s="639"/>
      <c r="H24" s="695">
        <v>3.0318914165082589E-2</v>
      </c>
      <c r="I24" s="695">
        <v>-0.10976017732404864</v>
      </c>
      <c r="J24" s="640"/>
      <c r="K24" s="624"/>
      <c r="L24" s="624"/>
    </row>
    <row r="25" spans="1:12" x14ac:dyDescent="0.25">
      <c r="A25" s="642" t="s">
        <v>510</v>
      </c>
      <c r="B25" s="643">
        <v>8336.9894210000002</v>
      </c>
      <c r="C25" s="643">
        <v>82.394278</v>
      </c>
      <c r="D25" s="644">
        <v>8419.383699</v>
      </c>
      <c r="E25" s="645">
        <v>0.12484127179611693</v>
      </c>
      <c r="F25" s="646">
        <v>3.0782359578827689E-2</v>
      </c>
      <c r="G25" s="647"/>
      <c r="H25" s="640">
        <v>3.2924008631569412E-2</v>
      </c>
      <c r="I25" s="640">
        <v>-0.14796837874525703</v>
      </c>
      <c r="J25" s="640"/>
      <c r="K25" s="624"/>
      <c r="L25" s="624"/>
    </row>
    <row r="26" spans="1:12" x14ac:dyDescent="0.25">
      <c r="A26" s="642" t="s">
        <v>511</v>
      </c>
      <c r="B26" s="643">
        <v>8261.9522109999998</v>
      </c>
      <c r="C26" s="643">
        <v>31.824373000000001</v>
      </c>
      <c r="D26" s="644">
        <v>8293.7765839999993</v>
      </c>
      <c r="E26" s="645">
        <v>0.12297878963069386</v>
      </c>
      <c r="F26" s="646">
        <v>1.2457804885786183E-2</v>
      </c>
      <c r="G26" s="647"/>
      <c r="H26" s="640">
        <v>1.3200822520253341E-2</v>
      </c>
      <c r="I26" s="640">
        <v>-0.14946831435115893</v>
      </c>
      <c r="J26" s="640"/>
      <c r="K26" s="624"/>
      <c r="L26" s="624"/>
    </row>
    <row r="27" spans="1:12" s="641" customFormat="1" x14ac:dyDescent="0.25">
      <c r="A27" s="642" t="s">
        <v>512</v>
      </c>
      <c r="B27" s="643">
        <v>2389.1131380000002</v>
      </c>
      <c r="C27" s="643">
        <v>133.97081</v>
      </c>
      <c r="D27" s="644">
        <v>2523.083948</v>
      </c>
      <c r="E27" s="645">
        <v>3.7411884310973927E-2</v>
      </c>
      <c r="F27" s="646">
        <v>8.9629886447568641E-3</v>
      </c>
      <c r="G27" s="647"/>
      <c r="H27" s="640">
        <v>7.4150790043148174E-3</v>
      </c>
      <c r="I27" s="640">
        <v>3.7388286977513729E-2</v>
      </c>
      <c r="J27" s="640"/>
    </row>
    <row r="28" spans="1:12" s="641" customFormat="1" ht="6.65" customHeight="1" x14ac:dyDescent="0.25">
      <c r="A28" s="642"/>
      <c r="B28" s="643"/>
      <c r="C28" s="643"/>
      <c r="D28" s="636"/>
      <c r="E28" s="637"/>
      <c r="F28" s="638"/>
      <c r="G28" s="639"/>
      <c r="H28" s="640"/>
      <c r="I28" s="640"/>
      <c r="J28" s="640"/>
    </row>
    <row r="29" spans="1:12" x14ac:dyDescent="0.25">
      <c r="A29" s="634" t="s">
        <v>438</v>
      </c>
      <c r="B29" s="635">
        <v>6024.2862910000003</v>
      </c>
      <c r="C29" s="635">
        <v>0.56106100000000003</v>
      </c>
      <c r="D29" s="636">
        <v>6024.8473520000007</v>
      </c>
      <c r="E29" s="637">
        <v>8.9335470705591308E-2</v>
      </c>
      <c r="F29" s="638">
        <v>2.1081704803590506E-2</v>
      </c>
      <c r="G29" s="639"/>
      <c r="H29" s="695">
        <v>2.1155633477885738E-2</v>
      </c>
      <c r="I29" s="695">
        <v>-0.42550324437622677</v>
      </c>
      <c r="J29" s="640"/>
      <c r="K29" s="624"/>
      <c r="L29" s="624"/>
    </row>
    <row r="30" spans="1:12" x14ac:dyDescent="0.25">
      <c r="A30" s="642" t="s">
        <v>513</v>
      </c>
      <c r="B30" s="643">
        <v>3503.3949010000001</v>
      </c>
      <c r="C30" s="643">
        <v>6.5602999999999995E-2</v>
      </c>
      <c r="D30" s="644">
        <v>3503.4605040000001</v>
      </c>
      <c r="E30" s="645">
        <v>5.1948750721359044E-2</v>
      </c>
      <c r="F30" s="646">
        <v>2.7895557708725205E-2</v>
      </c>
      <c r="G30" s="647"/>
      <c r="H30" s="640">
        <v>2.7938166827883526E-2</v>
      </c>
      <c r="I30" s="640">
        <v>-0.68014295395926894</v>
      </c>
      <c r="J30" s="640"/>
      <c r="K30" s="624"/>
      <c r="L30" s="624"/>
    </row>
    <row r="31" spans="1:12" ht="25" x14ac:dyDescent="0.25">
      <c r="A31" s="642" t="s">
        <v>514</v>
      </c>
      <c r="B31" s="643">
        <v>199.268282</v>
      </c>
      <c r="C31" s="643">
        <v>0</v>
      </c>
      <c r="D31" s="644">
        <v>199.268282</v>
      </c>
      <c r="E31" s="645">
        <v>2.9547181412413826E-3</v>
      </c>
      <c r="F31" s="646">
        <v>-6.6736192227231372E-2</v>
      </c>
      <c r="G31" s="647"/>
      <c r="H31" s="640">
        <v>-6.6736192227231372E-2</v>
      </c>
      <c r="I31" s="640" t="e">
        <v>#DIV/0!</v>
      </c>
      <c r="J31" s="640"/>
      <c r="K31" s="624"/>
      <c r="L31" s="624"/>
    </row>
    <row r="32" spans="1:12" x14ac:dyDescent="0.25">
      <c r="A32" s="642" t="s">
        <v>515</v>
      </c>
      <c r="B32" s="643">
        <v>2189.9444560000002</v>
      </c>
      <c r="C32" s="643">
        <v>0</v>
      </c>
      <c r="D32" s="644">
        <v>2189.9444560000002</v>
      </c>
      <c r="E32" s="645">
        <v>3.2472145328448158E-2</v>
      </c>
      <c r="F32" s="646">
        <v>1.9081805661994133E-2</v>
      </c>
      <c r="G32" s="647"/>
      <c r="H32" s="640">
        <v>1.9081805661994133E-2</v>
      </c>
      <c r="I32" s="640" t="e">
        <v>#DIV/0!</v>
      </c>
      <c r="J32" s="640"/>
      <c r="K32" s="624"/>
      <c r="L32" s="624"/>
    </row>
    <row r="33" spans="1:12" ht="6.65" customHeight="1" x14ac:dyDescent="0.25">
      <c r="A33" s="642"/>
      <c r="B33" s="643"/>
      <c r="C33" s="643"/>
      <c r="D33" s="636"/>
      <c r="E33" s="637"/>
      <c r="F33" s="638"/>
      <c r="G33" s="639"/>
      <c r="H33" s="640"/>
      <c r="I33" s="640"/>
      <c r="J33" s="640"/>
      <c r="K33" s="624"/>
      <c r="L33" s="624"/>
    </row>
    <row r="34" spans="1:12" x14ac:dyDescent="0.25">
      <c r="A34" s="634" t="s">
        <v>532</v>
      </c>
      <c r="B34" s="635">
        <v>11195.249062000001</v>
      </c>
      <c r="C34" s="635">
        <v>6.6003939999999997</v>
      </c>
      <c r="D34" s="636">
        <v>11201.849456</v>
      </c>
      <c r="E34" s="637">
        <v>0.16609922799002258</v>
      </c>
      <c r="F34" s="638">
        <v>-2.5885012240618455E-3</v>
      </c>
      <c r="G34" s="639"/>
      <c r="H34" s="695">
        <v>-2.2830870701004979E-3</v>
      </c>
      <c r="I34" s="695">
        <v>-0.34346838277765723</v>
      </c>
      <c r="J34" s="640"/>
      <c r="K34" s="624"/>
      <c r="L34" s="624"/>
    </row>
    <row r="35" spans="1:12" x14ac:dyDescent="0.25">
      <c r="A35" s="642" t="s">
        <v>516</v>
      </c>
      <c r="B35" s="643">
        <v>615.55043899999998</v>
      </c>
      <c r="C35" s="643">
        <v>0.56379000000000001</v>
      </c>
      <c r="D35" s="644">
        <v>616.11422900000002</v>
      </c>
      <c r="E35" s="645">
        <v>9.1356430197117242E-3</v>
      </c>
      <c r="F35" s="646">
        <v>-7.1599217182582886E-2</v>
      </c>
      <c r="G35" s="647"/>
      <c r="H35" s="640">
        <v>-7.1473978308724484E-2</v>
      </c>
      <c r="I35" s="640">
        <v>-0.19076845347625515</v>
      </c>
      <c r="J35" s="640"/>
      <c r="K35" s="624"/>
      <c r="L35" s="624"/>
    </row>
    <row r="36" spans="1:12" x14ac:dyDescent="0.25">
      <c r="A36" s="642" t="s">
        <v>517</v>
      </c>
      <c r="B36" s="643">
        <v>433.683626</v>
      </c>
      <c r="C36" s="643">
        <v>1.628393</v>
      </c>
      <c r="D36" s="644">
        <v>435.31201900000002</v>
      </c>
      <c r="E36" s="645">
        <v>6.4547368338314544E-3</v>
      </c>
      <c r="F36" s="646">
        <v>5.3949671918056552E-3</v>
      </c>
      <c r="G36" s="647"/>
      <c r="H36" s="640">
        <v>3.6431097898532716E-3</v>
      </c>
      <c r="I36" s="640">
        <v>0.87879287846289977</v>
      </c>
      <c r="J36" s="640"/>
      <c r="K36" s="624"/>
      <c r="L36" s="624"/>
    </row>
    <row r="37" spans="1:12" x14ac:dyDescent="0.25">
      <c r="A37" s="642" t="s">
        <v>518</v>
      </c>
      <c r="B37" s="643">
        <v>9859.3508180000008</v>
      </c>
      <c r="C37" s="643">
        <v>0</v>
      </c>
      <c r="D37" s="644">
        <v>9859.3508180000008</v>
      </c>
      <c r="E37" s="645">
        <v>0.14619287339872616</v>
      </c>
      <c r="F37" s="646">
        <v>1.8332985417039982E-3</v>
      </c>
      <c r="G37" s="647"/>
      <c r="H37" s="640">
        <v>1.8332985417039982E-3</v>
      </c>
      <c r="I37" s="640" t="e">
        <v>#DIV/0!</v>
      </c>
      <c r="J37" s="640"/>
      <c r="K37" s="624"/>
      <c r="L37" s="624"/>
    </row>
    <row r="38" spans="1:12" ht="6.65" customHeight="1" x14ac:dyDescent="0.25">
      <c r="A38" s="642"/>
      <c r="B38" s="643"/>
      <c r="C38" s="643"/>
      <c r="D38" s="636"/>
      <c r="E38" s="637"/>
      <c r="F38" s="638"/>
      <c r="G38" s="639"/>
      <c r="H38" s="640"/>
      <c r="I38" s="640"/>
      <c r="J38" s="640"/>
      <c r="K38" s="624"/>
      <c r="L38" s="624"/>
    </row>
    <row r="39" spans="1:12" x14ac:dyDescent="0.25">
      <c r="A39" s="634" t="s">
        <v>519</v>
      </c>
      <c r="B39" s="635">
        <v>2181.230086</v>
      </c>
      <c r="C39" s="635">
        <v>3821.8109009999998</v>
      </c>
      <c r="D39" s="636">
        <v>6003.0409870000003</v>
      </c>
      <c r="E39" s="637">
        <v>8.9012129421101122E-2</v>
      </c>
      <c r="F39" s="638">
        <v>-4.4483864510703741E-3</v>
      </c>
      <c r="G39" s="639"/>
      <c r="H39" s="695">
        <v>-2.1073666692023929E-2</v>
      </c>
      <c r="I39" s="695">
        <v>5.2957893647391785E-3</v>
      </c>
      <c r="J39" s="640"/>
      <c r="K39" s="624"/>
      <c r="L39" s="624"/>
    </row>
    <row r="40" spans="1:12" x14ac:dyDescent="0.25">
      <c r="A40" s="642" t="s">
        <v>520</v>
      </c>
      <c r="B40" s="643">
        <v>1059.1007179999999</v>
      </c>
      <c r="C40" s="643">
        <v>3017.5464360000001</v>
      </c>
      <c r="D40" s="644">
        <v>4076.6471540000002</v>
      </c>
      <c r="E40" s="645">
        <v>6.0447870481283382E-2</v>
      </c>
      <c r="F40" s="646">
        <v>1.2746830562342604E-2</v>
      </c>
      <c r="G40" s="647"/>
      <c r="H40" s="640">
        <v>-2.4162481637064914E-2</v>
      </c>
      <c r="I40" s="640">
        <v>2.6372147057697415E-2</v>
      </c>
      <c r="J40" s="640"/>
      <c r="K40" s="624"/>
      <c r="L40" s="624"/>
    </row>
    <row r="41" spans="1:12" ht="6.65" customHeight="1" x14ac:dyDescent="0.25">
      <c r="A41" s="642"/>
      <c r="B41" s="643"/>
      <c r="C41" s="643"/>
      <c r="D41" s="636"/>
      <c r="E41" s="637"/>
      <c r="F41" s="638"/>
      <c r="G41" s="639"/>
      <c r="H41" s="640"/>
      <c r="I41" s="640"/>
      <c r="J41" s="640"/>
      <c r="K41" s="624"/>
      <c r="L41" s="624"/>
    </row>
    <row r="42" spans="1:12" x14ac:dyDescent="0.25">
      <c r="A42" s="634" t="s">
        <v>521</v>
      </c>
      <c r="B42" s="635">
        <v>648.63207599999998</v>
      </c>
      <c r="C42" s="635">
        <v>1493.4919500000001</v>
      </c>
      <c r="D42" s="636">
        <v>2142.124026</v>
      </c>
      <c r="E42" s="637">
        <v>3.1763071658394822E-2</v>
      </c>
      <c r="F42" s="638">
        <v>1.6306040697315671E-2</v>
      </c>
      <c r="G42" s="639"/>
      <c r="H42" s="695">
        <v>-1.0860442119844382E-3</v>
      </c>
      <c r="I42" s="695">
        <v>2.4049590394275011E-2</v>
      </c>
      <c r="J42" s="640"/>
      <c r="K42" s="624"/>
      <c r="L42" s="624"/>
    </row>
    <row r="43" spans="1:12" ht="25" x14ac:dyDescent="0.25">
      <c r="A43" s="642" t="s">
        <v>522</v>
      </c>
      <c r="B43" s="643">
        <v>59.863591</v>
      </c>
      <c r="C43" s="643">
        <v>426.49647499999998</v>
      </c>
      <c r="D43" s="644">
        <v>486.36006599999996</v>
      </c>
      <c r="E43" s="645">
        <v>7.2116690913486972E-3</v>
      </c>
      <c r="F43" s="646">
        <v>1.3148617897760229E-2</v>
      </c>
      <c r="G43" s="647"/>
      <c r="H43" s="640">
        <v>0.13149455643140828</v>
      </c>
      <c r="I43" s="640">
        <v>-1.5099635274679057E-3</v>
      </c>
      <c r="J43" s="640"/>
      <c r="K43" s="624"/>
      <c r="L43" s="624"/>
    </row>
    <row r="44" spans="1:12" x14ac:dyDescent="0.25">
      <c r="A44" s="642" t="s">
        <v>523</v>
      </c>
      <c r="B44" s="643">
        <v>84.577309</v>
      </c>
      <c r="C44" s="643">
        <v>311.865837</v>
      </c>
      <c r="D44" s="644">
        <v>396.44314600000001</v>
      </c>
      <c r="E44" s="645">
        <v>5.8783954159699441E-3</v>
      </c>
      <c r="F44" s="646">
        <v>-1.4517552138596512E-2</v>
      </c>
      <c r="G44" s="647"/>
      <c r="H44" s="640">
        <v>-8.0990061413831471E-2</v>
      </c>
      <c r="I44" s="640">
        <v>5.2003430316538424E-3</v>
      </c>
      <c r="J44" s="640"/>
      <c r="K44" s="624"/>
      <c r="L44" s="624"/>
    </row>
    <row r="45" spans="1:12" x14ac:dyDescent="0.25">
      <c r="A45" s="642" t="s">
        <v>524</v>
      </c>
      <c r="B45" s="643">
        <v>203.114923</v>
      </c>
      <c r="C45" s="643">
        <v>225.20285699999999</v>
      </c>
      <c r="D45" s="644">
        <v>428.31777999999997</v>
      </c>
      <c r="E45" s="645">
        <v>6.3510273791703353E-3</v>
      </c>
      <c r="F45" s="646">
        <v>7.484442078373621E-2</v>
      </c>
      <c r="G45" s="647"/>
      <c r="H45" s="640">
        <v>-2.9250212681817156E-2</v>
      </c>
      <c r="I45" s="640">
        <v>0.18992691352377156</v>
      </c>
      <c r="J45" s="640"/>
      <c r="K45" s="624"/>
      <c r="L45" s="624"/>
    </row>
    <row r="46" spans="1:12" ht="6.65" customHeight="1" x14ac:dyDescent="0.25">
      <c r="A46" s="642"/>
      <c r="B46" s="643"/>
      <c r="C46" s="643"/>
      <c r="D46" s="636"/>
      <c r="E46" s="637"/>
      <c r="F46" s="638"/>
      <c r="G46" s="639"/>
      <c r="H46" s="640"/>
      <c r="I46" s="640"/>
      <c r="J46" s="640"/>
      <c r="K46" s="624"/>
      <c r="L46" s="624"/>
    </row>
    <row r="47" spans="1:12" x14ac:dyDescent="0.25">
      <c r="A47" s="634" t="s">
        <v>447</v>
      </c>
      <c r="B47" s="635">
        <v>756.19518200000005</v>
      </c>
      <c r="C47" s="635">
        <v>247.96841699999999</v>
      </c>
      <c r="D47" s="636">
        <v>1004.163599</v>
      </c>
      <c r="E47" s="637">
        <v>1.488957687074121E-2</v>
      </c>
      <c r="F47" s="638">
        <v>-0.12086595363246755</v>
      </c>
      <c r="G47" s="639"/>
      <c r="H47" s="695">
        <v>-0.10844216809198204</v>
      </c>
      <c r="I47" s="695">
        <v>-0.15670223298355834</v>
      </c>
      <c r="J47" s="640"/>
      <c r="K47" s="624"/>
      <c r="L47" s="624"/>
    </row>
    <row r="48" spans="1:12" x14ac:dyDescent="0.25">
      <c r="A48" s="642" t="s">
        <v>486</v>
      </c>
      <c r="B48" s="643">
        <v>300.60978299999999</v>
      </c>
      <c r="C48" s="643">
        <v>0.27816200000000002</v>
      </c>
      <c r="D48" s="644">
        <v>300.887945</v>
      </c>
      <c r="E48" s="645">
        <v>4.4615182137834625E-3</v>
      </c>
      <c r="F48" s="646">
        <v>-0.20126113893798614</v>
      </c>
      <c r="G48" s="647"/>
      <c r="H48" s="640">
        <v>-0.1988207926700255</v>
      </c>
      <c r="I48" s="640">
        <v>-0.81388978655956179</v>
      </c>
      <c r="J48" s="640"/>
      <c r="K48" s="624"/>
      <c r="L48" s="624"/>
    </row>
    <row r="49" spans="1:12" x14ac:dyDescent="0.25">
      <c r="A49" s="642" t="s">
        <v>525</v>
      </c>
      <c r="B49" s="643">
        <v>397.12349599999999</v>
      </c>
      <c r="C49" s="643">
        <v>211.929757</v>
      </c>
      <c r="D49" s="644">
        <v>609.05325300000004</v>
      </c>
      <c r="E49" s="645">
        <v>9.0309439995130657E-3</v>
      </c>
      <c r="F49" s="646">
        <v>-9.8361465877031984E-2</v>
      </c>
      <c r="G49" s="647"/>
      <c r="H49" s="640">
        <v>-4.9476611776331114E-2</v>
      </c>
      <c r="I49" s="640">
        <v>-0.17761528321541098</v>
      </c>
      <c r="J49" s="640"/>
      <c r="K49" s="624"/>
      <c r="L49" s="624"/>
    </row>
    <row r="50" spans="1:12" ht="6.65" customHeight="1" x14ac:dyDescent="0.25">
      <c r="A50" s="642"/>
      <c r="B50" s="643"/>
      <c r="C50" s="643"/>
      <c r="D50" s="636"/>
      <c r="E50" s="637"/>
      <c r="F50" s="638"/>
      <c r="G50" s="639"/>
      <c r="H50" s="640"/>
      <c r="I50" s="640"/>
      <c r="J50" s="640"/>
      <c r="K50" s="624"/>
      <c r="L50" s="624"/>
    </row>
    <row r="51" spans="1:12" x14ac:dyDescent="0.25">
      <c r="A51" s="634" t="s">
        <v>526</v>
      </c>
      <c r="B51" s="635">
        <v>680.49553600000002</v>
      </c>
      <c r="C51" s="635">
        <v>441.59846900000002</v>
      </c>
      <c r="D51" s="636">
        <v>1122.0940049999999</v>
      </c>
      <c r="E51" s="637">
        <v>1.6638230025748393E-2</v>
      </c>
      <c r="F51" s="638">
        <v>0.11992009450694963</v>
      </c>
      <c r="G51" s="639"/>
      <c r="H51" s="695">
        <v>0.14801117930329144</v>
      </c>
      <c r="I51" s="695">
        <v>7.9225898394889471E-2</v>
      </c>
      <c r="J51" s="640"/>
      <c r="K51" s="624"/>
      <c r="L51" s="624"/>
    </row>
    <row r="52" spans="1:12" ht="25" x14ac:dyDescent="0.25">
      <c r="A52" s="642" t="s">
        <v>527</v>
      </c>
      <c r="B52" s="643">
        <v>104.708545</v>
      </c>
      <c r="C52" s="643">
        <v>80.514916999999997</v>
      </c>
      <c r="D52" s="644">
        <v>185.22346199999998</v>
      </c>
      <c r="E52" s="645">
        <v>2.7464638017752055E-3</v>
      </c>
      <c r="F52" s="646">
        <v>0.15757106257925169</v>
      </c>
      <c r="G52" s="647"/>
      <c r="H52" s="640">
        <v>0.14759585410852094</v>
      </c>
      <c r="I52" s="640">
        <v>0.17080605648571034</v>
      </c>
      <c r="J52" s="640"/>
      <c r="K52" s="624"/>
      <c r="L52" s="624"/>
    </row>
    <row r="53" spans="1:12" x14ac:dyDescent="0.25">
      <c r="A53" s="642" t="s">
        <v>528</v>
      </c>
      <c r="B53" s="643">
        <v>181.87564499999999</v>
      </c>
      <c r="C53" s="643">
        <v>95.061291999999995</v>
      </c>
      <c r="D53" s="644">
        <v>276.936937</v>
      </c>
      <c r="E53" s="645">
        <v>4.1063765066922282E-3</v>
      </c>
      <c r="F53" s="646">
        <v>-6.0980653614184366E-4</v>
      </c>
      <c r="G53" s="647"/>
      <c r="H53" s="640">
        <v>1.721833141124729E-2</v>
      </c>
      <c r="I53" s="640">
        <v>-3.3034336884793514E-2</v>
      </c>
      <c r="J53" s="640"/>
      <c r="K53" s="624"/>
      <c r="L53" s="624"/>
    </row>
    <row r="54" spans="1:12" x14ac:dyDescent="0.25">
      <c r="A54" s="642" t="s">
        <v>529</v>
      </c>
      <c r="B54" s="643">
        <v>270.210286</v>
      </c>
      <c r="C54" s="643">
        <v>122.730071</v>
      </c>
      <c r="D54" s="644">
        <v>392.94035700000001</v>
      </c>
      <c r="E54" s="645">
        <v>5.8264566222022496E-3</v>
      </c>
      <c r="F54" s="646">
        <v>0.23578325185308358</v>
      </c>
      <c r="G54" s="647"/>
      <c r="H54" s="640">
        <v>0.20726803450051268</v>
      </c>
      <c r="I54" s="640">
        <v>0.30357221171423743</v>
      </c>
      <c r="J54" s="640"/>
      <c r="K54" s="624"/>
      <c r="L54" s="624"/>
    </row>
    <row r="55" spans="1:12" ht="6.65" customHeight="1" x14ac:dyDescent="0.25">
      <c r="A55" s="642"/>
      <c r="D55" s="636"/>
      <c r="E55" s="637"/>
      <c r="F55" s="638"/>
      <c r="G55" s="639"/>
      <c r="H55" s="640"/>
      <c r="I55" s="640"/>
      <c r="J55" s="640"/>
      <c r="K55" s="624"/>
      <c r="L55" s="624"/>
    </row>
    <row r="56" spans="1:12" x14ac:dyDescent="0.25">
      <c r="A56" s="649" t="s">
        <v>458</v>
      </c>
      <c r="B56" s="650">
        <v>57031.234524</v>
      </c>
      <c r="C56" s="650">
        <v>10409.473007000001</v>
      </c>
      <c r="D56" s="604">
        <v>67440.707530999993</v>
      </c>
      <c r="E56" s="651">
        <v>1</v>
      </c>
      <c r="F56" s="661">
        <v>1.6900591522203801E-2</v>
      </c>
      <c r="G56" s="639"/>
      <c r="H56" s="640">
        <v>1.8253173208249818E-2</v>
      </c>
      <c r="I56" s="640">
        <v>9.553405127184611E-3</v>
      </c>
      <c r="J56" s="640"/>
      <c r="K56" s="624"/>
      <c r="L56" s="624"/>
    </row>
    <row r="57" spans="1:12" s="648" customFormat="1" x14ac:dyDescent="0.3">
      <c r="A57" s="555" t="s">
        <v>497</v>
      </c>
      <c r="B57" s="652"/>
      <c r="C57" s="652"/>
      <c r="D57" s="652"/>
      <c r="E57" s="652"/>
      <c r="F57" s="652"/>
      <c r="G57" s="653"/>
    </row>
    <row r="58" spans="1:12" x14ac:dyDescent="0.25">
      <c r="A58" s="654"/>
      <c r="B58" s="655"/>
      <c r="C58" s="655"/>
      <c r="D58" s="655"/>
      <c r="E58" s="653"/>
      <c r="F58" s="655"/>
      <c r="G58" s="655"/>
      <c r="K58" s="624"/>
      <c r="L58" s="624"/>
    </row>
    <row r="59" spans="1:12" x14ac:dyDescent="0.25">
      <c r="A59" s="656"/>
      <c r="B59" s="657"/>
      <c r="C59" s="657"/>
      <c r="D59" s="657"/>
      <c r="E59" s="658"/>
      <c r="F59" s="657"/>
      <c r="K59" s="624"/>
      <c r="L59" s="624"/>
    </row>
    <row r="60" spans="1:12" x14ac:dyDescent="0.25">
      <c r="A60" s="656"/>
      <c r="B60" s="657"/>
      <c r="C60" s="657"/>
      <c r="D60" s="657"/>
      <c r="E60" s="658"/>
      <c r="F60" s="657"/>
      <c r="K60" s="624"/>
      <c r="L60" s="624"/>
    </row>
    <row r="61" spans="1:12" x14ac:dyDescent="0.25">
      <c r="A61" s="656"/>
      <c r="B61" s="657"/>
      <c r="C61" s="657"/>
      <c r="D61" s="657"/>
      <c r="E61" s="658"/>
      <c r="F61" s="657"/>
      <c r="K61" s="624"/>
      <c r="L61" s="624"/>
    </row>
    <row r="62" spans="1:12" x14ac:dyDescent="0.25">
      <c r="A62" s="656"/>
      <c r="B62" s="657"/>
      <c r="C62" s="657"/>
      <c r="D62" s="657"/>
      <c r="E62" s="658"/>
      <c r="F62" s="657"/>
      <c r="K62" s="624"/>
      <c r="L62" s="624"/>
    </row>
    <row r="63" spans="1:12" x14ac:dyDescent="0.25">
      <c r="A63" s="656"/>
      <c r="B63" s="657"/>
      <c r="C63" s="657"/>
      <c r="D63" s="657"/>
      <c r="E63" s="658"/>
      <c r="F63" s="657"/>
      <c r="K63" s="624"/>
      <c r="L63" s="624"/>
    </row>
    <row r="64" spans="1:12" x14ac:dyDescent="0.25">
      <c r="A64" s="656"/>
      <c r="B64" s="657"/>
      <c r="C64" s="657"/>
      <c r="D64" s="657"/>
      <c r="E64" s="658"/>
      <c r="F64" s="657"/>
      <c r="K64" s="624"/>
      <c r="L64" s="624"/>
    </row>
    <row r="65" spans="1:12" x14ac:dyDescent="0.25">
      <c r="A65" s="656"/>
      <c r="B65" s="657"/>
      <c r="C65" s="657"/>
      <c r="D65" s="657"/>
      <c r="E65" s="658"/>
      <c r="F65" s="657"/>
      <c r="K65" s="624"/>
      <c r="L65" s="624"/>
    </row>
    <row r="66" spans="1:12" x14ac:dyDescent="0.25">
      <c r="A66" s="656"/>
      <c r="B66" s="657"/>
      <c r="C66" s="657"/>
      <c r="D66" s="657"/>
      <c r="E66" s="658"/>
      <c r="F66" s="657"/>
      <c r="K66" s="624"/>
      <c r="L66" s="624"/>
    </row>
    <row r="67" spans="1:12" x14ac:dyDescent="0.25">
      <c r="A67" s="656"/>
      <c r="B67" s="657"/>
      <c r="C67" s="657"/>
      <c r="D67" s="657"/>
      <c r="E67" s="658"/>
      <c r="F67" s="657"/>
      <c r="K67" s="624"/>
      <c r="L67" s="624"/>
    </row>
    <row r="68" spans="1:12" x14ac:dyDescent="0.25">
      <c r="A68" s="656"/>
      <c r="B68" s="657"/>
      <c r="C68" s="657"/>
      <c r="D68" s="657"/>
      <c r="E68" s="658"/>
      <c r="F68" s="657"/>
      <c r="K68" s="624"/>
      <c r="L68" s="624"/>
    </row>
    <row r="69" spans="1:12" x14ac:dyDescent="0.25">
      <c r="A69" s="656"/>
      <c r="B69" s="657"/>
      <c r="C69" s="657"/>
      <c r="D69" s="657"/>
      <c r="E69" s="658"/>
      <c r="F69" s="657"/>
      <c r="K69" s="624"/>
      <c r="L69" s="624"/>
    </row>
    <row r="70" spans="1:12" x14ac:dyDescent="0.25">
      <c r="A70" s="656"/>
      <c r="B70" s="657"/>
      <c r="C70" s="657"/>
      <c r="D70" s="657"/>
      <c r="E70" s="658"/>
      <c r="F70" s="657"/>
      <c r="K70" s="624"/>
      <c r="L70" s="624"/>
    </row>
    <row r="71" spans="1:12" x14ac:dyDescent="0.25">
      <c r="A71" s="656"/>
      <c r="B71" s="657"/>
      <c r="C71" s="657"/>
      <c r="D71" s="657"/>
      <c r="E71" s="658"/>
      <c r="F71" s="657"/>
      <c r="K71" s="624"/>
      <c r="L71" s="624"/>
    </row>
    <row r="72" spans="1:12" x14ac:dyDescent="0.25">
      <c r="A72" s="656"/>
      <c r="B72" s="657"/>
      <c r="C72" s="657"/>
      <c r="D72" s="657"/>
      <c r="E72" s="658"/>
      <c r="F72" s="657"/>
      <c r="K72" s="624"/>
      <c r="L72" s="624"/>
    </row>
    <row r="73" spans="1:12" s="657" customFormat="1" x14ac:dyDescent="0.25">
      <c r="A73" s="656"/>
      <c r="E73" s="658"/>
    </row>
    <row r="74" spans="1:12" s="657" customFormat="1" x14ac:dyDescent="0.25">
      <c r="A74" s="656"/>
      <c r="E74" s="658"/>
    </row>
    <row r="75" spans="1:12" s="657" customFormat="1" x14ac:dyDescent="0.25">
      <c r="A75" s="656"/>
      <c r="E75" s="658"/>
    </row>
    <row r="76" spans="1:12" s="657" customFormat="1" x14ac:dyDescent="0.25">
      <c r="A76" s="656"/>
      <c r="E76" s="658"/>
    </row>
    <row r="77" spans="1:12" s="657" customFormat="1" x14ac:dyDescent="0.25">
      <c r="A77" s="656"/>
      <c r="E77" s="658"/>
    </row>
    <row r="78" spans="1:12" s="657" customFormat="1" x14ac:dyDescent="0.25">
      <c r="A78" s="656"/>
      <c r="E78" s="658"/>
    </row>
    <row r="79" spans="1:12" s="657" customFormat="1" x14ac:dyDescent="0.25">
      <c r="A79" s="656"/>
      <c r="E79" s="658"/>
    </row>
    <row r="80" spans="1:12" s="657" customFormat="1" x14ac:dyDescent="0.25">
      <c r="A80" s="656"/>
      <c r="E80" s="658"/>
    </row>
    <row r="81" spans="1:5" s="657" customFormat="1" x14ac:dyDescent="0.25">
      <c r="A81" s="656"/>
      <c r="E81" s="658"/>
    </row>
    <row r="82" spans="1:5" s="657" customFormat="1" x14ac:dyDescent="0.25">
      <c r="A82" s="656"/>
      <c r="E82" s="658"/>
    </row>
    <row r="83" spans="1:5" s="657" customFormat="1" x14ac:dyDescent="0.25">
      <c r="A83" s="656"/>
      <c r="E83" s="658"/>
    </row>
    <row r="84" spans="1:5" s="657" customFormat="1" x14ac:dyDescent="0.25">
      <c r="A84" s="656"/>
      <c r="E84" s="658"/>
    </row>
    <row r="85" spans="1:5" s="657" customFormat="1" x14ac:dyDescent="0.25">
      <c r="A85" s="656"/>
      <c r="E85" s="658"/>
    </row>
    <row r="86" spans="1:5" s="657" customFormat="1" x14ac:dyDescent="0.25">
      <c r="A86" s="656"/>
      <c r="E86" s="658"/>
    </row>
    <row r="87" spans="1:5" s="657" customFormat="1" x14ac:dyDescent="0.25">
      <c r="A87" s="656"/>
      <c r="E87" s="658"/>
    </row>
    <row r="88" spans="1:5" s="657" customFormat="1" x14ac:dyDescent="0.25">
      <c r="A88" s="656"/>
      <c r="E88" s="658"/>
    </row>
    <row r="89" spans="1:5" s="657" customFormat="1" x14ac:dyDescent="0.25">
      <c r="A89" s="656"/>
      <c r="E89" s="658"/>
    </row>
    <row r="90" spans="1:5" s="657" customFormat="1" x14ac:dyDescent="0.25">
      <c r="A90" s="656"/>
      <c r="E90" s="658"/>
    </row>
    <row r="91" spans="1:5" s="657" customFormat="1" x14ac:dyDescent="0.25">
      <c r="A91" s="656"/>
      <c r="E91" s="658"/>
    </row>
    <row r="92" spans="1:5" s="657" customFormat="1" x14ac:dyDescent="0.25">
      <c r="A92" s="656"/>
      <c r="E92" s="658"/>
    </row>
    <row r="93" spans="1:5" s="657" customFormat="1" x14ac:dyDescent="0.25">
      <c r="A93" s="656"/>
      <c r="E93" s="658"/>
    </row>
    <row r="94" spans="1:5" s="657" customFormat="1" x14ac:dyDescent="0.25">
      <c r="A94" s="656"/>
      <c r="E94" s="658"/>
    </row>
    <row r="95" spans="1:5" s="657" customFormat="1" x14ac:dyDescent="0.25">
      <c r="A95" s="656"/>
      <c r="E95" s="658"/>
    </row>
    <row r="96" spans="1:5" s="657" customFormat="1" x14ac:dyDescent="0.25">
      <c r="A96" s="656"/>
      <c r="E96" s="658"/>
    </row>
    <row r="97" spans="1:12" s="657" customFormat="1" x14ac:dyDescent="0.25">
      <c r="A97" s="656"/>
      <c r="E97" s="658"/>
    </row>
    <row r="98" spans="1:12" s="657" customFormat="1" x14ac:dyDescent="0.25">
      <c r="A98" s="656"/>
      <c r="E98" s="658"/>
    </row>
    <row r="99" spans="1:12" s="657" customFormat="1" x14ac:dyDescent="0.25">
      <c r="A99" s="656"/>
      <c r="E99" s="658"/>
    </row>
    <row r="100" spans="1:12" s="657" customFormat="1" x14ac:dyDescent="0.25">
      <c r="A100" s="656"/>
      <c r="E100" s="658"/>
    </row>
    <row r="101" spans="1:12" s="657" customFormat="1" x14ac:dyDescent="0.25">
      <c r="A101" s="656"/>
      <c r="E101" s="658"/>
    </row>
    <row r="102" spans="1:12" s="657" customFormat="1" x14ac:dyDescent="0.25">
      <c r="A102" s="656"/>
      <c r="E102" s="658"/>
    </row>
    <row r="103" spans="1:12" s="657" customFormat="1" x14ac:dyDescent="0.25">
      <c r="A103" s="656"/>
      <c r="E103" s="658"/>
    </row>
    <row r="104" spans="1:12" s="657" customFormat="1" x14ac:dyDescent="0.25">
      <c r="A104" s="656"/>
      <c r="E104" s="658"/>
    </row>
    <row r="105" spans="1:12" s="657" customFormat="1" x14ac:dyDescent="0.25">
      <c r="A105" s="656"/>
      <c r="E105" s="658"/>
    </row>
    <row r="106" spans="1:12" x14ac:dyDescent="0.25">
      <c r="K106" s="624"/>
      <c r="L106" s="624"/>
    </row>
    <row r="107" spans="1:12" x14ac:dyDescent="0.25">
      <c r="K107" s="624"/>
      <c r="L107" s="624"/>
    </row>
    <row r="108" spans="1:12" x14ac:dyDescent="0.25">
      <c r="K108" s="624"/>
      <c r="L108" s="624"/>
    </row>
    <row r="109" spans="1:12" x14ac:dyDescent="0.25">
      <c r="K109" s="624"/>
      <c r="L109" s="624"/>
    </row>
    <row r="110" spans="1:12" x14ac:dyDescent="0.25">
      <c r="K110" s="624"/>
      <c r="L110" s="624"/>
    </row>
    <row r="111" spans="1:12" x14ac:dyDescent="0.25">
      <c r="K111" s="624"/>
      <c r="L111" s="624"/>
    </row>
  </sheetData>
  <pageMargins left="0.7" right="0.7" top="0.75" bottom="0.75" header="0.3" footer="0.3"/>
  <pageSetup paperSize="9" scale="9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workbookViewId="0">
      <selection activeCell="B5" sqref="B5"/>
    </sheetView>
  </sheetViews>
  <sheetFormatPr baseColWidth="10" defaultColWidth="11.453125" defaultRowHeight="13" x14ac:dyDescent="0.25"/>
  <cols>
    <col min="1" max="1" width="35.08984375" style="620" customWidth="1"/>
    <col min="2" max="3" width="15" style="575" customWidth="1"/>
    <col min="4" max="4" width="11.36328125" style="575" customWidth="1"/>
    <col min="5" max="5" width="10.36328125" style="619" customWidth="1"/>
    <col min="6" max="6" width="9.90625" style="575" customWidth="1"/>
    <col min="7" max="16384" width="11.453125" style="575"/>
  </cols>
  <sheetData>
    <row r="1" spans="1:9" ht="21.5" customHeight="1" x14ac:dyDescent="0.35">
      <c r="A1" s="533" t="s">
        <v>533</v>
      </c>
      <c r="B1" s="622"/>
      <c r="C1" s="622"/>
      <c r="D1" s="622"/>
      <c r="E1" s="622"/>
      <c r="F1" s="622"/>
    </row>
    <row r="2" spans="1:9" ht="14" customHeight="1" x14ac:dyDescent="0.35">
      <c r="A2" s="577"/>
      <c r="B2" s="578"/>
      <c r="C2" s="578"/>
      <c r="D2" s="578"/>
      <c r="E2" s="579"/>
      <c r="F2" s="577"/>
      <c r="H2" s="575" t="s">
        <v>340</v>
      </c>
    </row>
    <row r="3" spans="1:9" ht="14" customHeight="1" x14ac:dyDescent="0.25">
      <c r="A3" s="580"/>
      <c r="B3" s="581"/>
      <c r="D3" s="582" t="s">
        <v>403</v>
      </c>
      <c r="E3" s="583"/>
      <c r="F3" s="584"/>
    </row>
    <row r="4" spans="1:9" ht="29.4" customHeight="1" x14ac:dyDescent="0.25">
      <c r="A4" s="585">
        <v>2020</v>
      </c>
      <c r="B4" s="586" t="s">
        <v>188</v>
      </c>
      <c r="C4" s="586" t="s">
        <v>404</v>
      </c>
      <c r="D4" s="587" t="s">
        <v>405</v>
      </c>
      <c r="E4" s="588" t="s">
        <v>406</v>
      </c>
      <c r="F4" s="588" t="s">
        <v>465</v>
      </c>
      <c r="H4" s="586" t="s">
        <v>188</v>
      </c>
      <c r="I4" s="586" t="s">
        <v>251</v>
      </c>
    </row>
    <row r="5" spans="1:9" ht="26" x14ac:dyDescent="0.25">
      <c r="A5" s="589" t="s">
        <v>530</v>
      </c>
      <c r="B5" s="590">
        <v>3064.400674</v>
      </c>
      <c r="C5" s="590">
        <v>259.33727499999998</v>
      </c>
      <c r="D5" s="591">
        <v>3323.7379489999998</v>
      </c>
      <c r="E5" s="592">
        <v>9.6403407588172632E-2</v>
      </c>
      <c r="F5" s="593">
        <v>1.4569038949380886E-2</v>
      </c>
      <c r="H5" s="593">
        <v>1.2625191937067015E-2</v>
      </c>
      <c r="I5" s="593">
        <v>3.811627623306646E-2</v>
      </c>
    </row>
    <row r="6" spans="1:9" ht="8" customHeight="1" x14ac:dyDescent="0.25">
      <c r="A6" s="589"/>
      <c r="B6" s="590"/>
      <c r="C6" s="590"/>
      <c r="D6" s="591"/>
      <c r="E6" s="592"/>
      <c r="F6" s="594"/>
      <c r="H6" s="594"/>
      <c r="I6" s="594"/>
    </row>
    <row r="7" spans="1:9" ht="26" x14ac:dyDescent="0.25">
      <c r="A7" s="589" t="s">
        <v>466</v>
      </c>
      <c r="B7" s="590">
        <v>3888.968175</v>
      </c>
      <c r="C7" s="590">
        <v>195.882271</v>
      </c>
      <c r="D7" s="591">
        <v>4084.8504459999999</v>
      </c>
      <c r="E7" s="592">
        <v>0.11847910651348006</v>
      </c>
      <c r="F7" s="594">
        <v>-0.22797707222203423</v>
      </c>
      <c r="H7" s="594">
        <v>-0.22562568201674582</v>
      </c>
      <c r="I7" s="594">
        <v>-0.27187261156829123</v>
      </c>
    </row>
    <row r="8" spans="1:9" ht="13.5" customHeight="1" x14ac:dyDescent="0.25">
      <c r="A8" s="595" t="s">
        <v>467</v>
      </c>
      <c r="B8" s="596">
        <v>2420.0706070000001</v>
      </c>
      <c r="C8" s="596">
        <v>8.9283629999999992</v>
      </c>
      <c r="D8" s="597">
        <v>2428.9989700000001</v>
      </c>
      <c r="E8" s="598">
        <v>7.0451937345606161E-2</v>
      </c>
      <c r="F8" s="599">
        <v>4.3801652158833138E-2</v>
      </c>
      <c r="H8" s="599">
        <v>4.4352204252539495E-2</v>
      </c>
      <c r="I8" s="599">
        <v>-8.6701334734595181E-2</v>
      </c>
    </row>
    <row r="9" spans="1:9" ht="13.5" customHeight="1" x14ac:dyDescent="0.25">
      <c r="A9" s="595" t="s">
        <v>468</v>
      </c>
      <c r="B9" s="596">
        <v>216.488349</v>
      </c>
      <c r="C9" s="596">
        <v>156.792292</v>
      </c>
      <c r="D9" s="597">
        <v>373.280641</v>
      </c>
      <c r="E9" s="598">
        <v>1.0826823994931421E-2</v>
      </c>
      <c r="F9" s="599">
        <v>-0.79128530567685584</v>
      </c>
      <c r="H9" s="599">
        <v>-0.86173545615424896</v>
      </c>
      <c r="I9" s="599">
        <v>-0.29600717260278309</v>
      </c>
    </row>
    <row r="10" spans="1:9" ht="13.5" customHeight="1" x14ac:dyDescent="0.25">
      <c r="A10" s="595" t="s">
        <v>469</v>
      </c>
      <c r="B10" s="596">
        <v>1218.6388810000001</v>
      </c>
      <c r="C10" s="596">
        <v>27.596499000000001</v>
      </c>
      <c r="D10" s="597">
        <v>1246.2353800000001</v>
      </c>
      <c r="E10" s="598">
        <v>3.6146452919096003E-2</v>
      </c>
      <c r="F10" s="599">
        <v>9.4203340786289669E-2</v>
      </c>
      <c r="H10" s="599">
        <v>0.10267305289500195</v>
      </c>
      <c r="I10" s="599">
        <v>-0.18293639285493823</v>
      </c>
    </row>
    <row r="11" spans="1:9" ht="8" customHeight="1" x14ac:dyDescent="0.25">
      <c r="A11" s="595"/>
      <c r="B11" s="596"/>
      <c r="C11" s="596"/>
      <c r="D11" s="597"/>
      <c r="E11" s="598"/>
      <c r="F11" s="600"/>
      <c r="H11" s="600"/>
      <c r="I11" s="600"/>
    </row>
    <row r="12" spans="1:9" x14ac:dyDescent="0.25">
      <c r="A12" s="589" t="s">
        <v>470</v>
      </c>
      <c r="B12" s="590">
        <v>3920.3216430000002</v>
      </c>
      <c r="C12" s="590">
        <v>2678.0002479999998</v>
      </c>
      <c r="D12" s="591">
        <v>6598.3218909999996</v>
      </c>
      <c r="E12" s="592">
        <v>0.19138112703723112</v>
      </c>
      <c r="F12" s="594">
        <v>-7.5436247058018324E-3</v>
      </c>
      <c r="H12" s="594">
        <v>1.470683843850229E-2</v>
      </c>
      <c r="I12" s="594">
        <v>-3.8410954529399799E-2</v>
      </c>
    </row>
    <row r="13" spans="1:9" ht="13.5" customHeight="1" x14ac:dyDescent="0.25">
      <c r="A13" s="595" t="s">
        <v>471</v>
      </c>
      <c r="B13" s="596">
        <v>3186.2590799999998</v>
      </c>
      <c r="C13" s="596">
        <v>2086.382548</v>
      </c>
      <c r="D13" s="597">
        <v>5272.6416279999994</v>
      </c>
      <c r="E13" s="598">
        <v>0.15293041380815853</v>
      </c>
      <c r="F13" s="599">
        <v>1.5221462669190444E-3</v>
      </c>
      <c r="H13" s="599">
        <v>1.9498772527295705E-2</v>
      </c>
      <c r="I13" s="599">
        <v>-2.4739930708707059E-2</v>
      </c>
    </row>
    <row r="14" spans="1:9" ht="13.5" customHeight="1" x14ac:dyDescent="0.25">
      <c r="A14" s="595" t="s">
        <v>472</v>
      </c>
      <c r="B14" s="596">
        <v>415.42226199999999</v>
      </c>
      <c r="C14" s="596">
        <v>126.493377</v>
      </c>
      <c r="D14" s="597">
        <v>541.91563899999994</v>
      </c>
      <c r="E14" s="598">
        <v>1.5718000343751534E-2</v>
      </c>
      <c r="F14" s="599">
        <v>1.7171976170988756E-3</v>
      </c>
      <c r="H14" s="599">
        <v>2.0979841813672628E-2</v>
      </c>
      <c r="I14" s="599">
        <v>-5.6729118470489115E-2</v>
      </c>
    </row>
    <row r="15" spans="1:9" ht="13.5" customHeight="1" x14ac:dyDescent="0.25">
      <c r="A15" s="595" t="s">
        <v>473</v>
      </c>
      <c r="B15" s="596">
        <v>95.166301000000004</v>
      </c>
      <c r="C15" s="596">
        <v>206.502714</v>
      </c>
      <c r="D15" s="597">
        <v>301.669015</v>
      </c>
      <c r="E15" s="598">
        <v>8.7497635060301091E-3</v>
      </c>
      <c r="F15" s="599">
        <v>-8.2776002559189488E-3</v>
      </c>
      <c r="H15" s="599">
        <v>-0.13998003776047374</v>
      </c>
      <c r="I15" s="599">
        <v>6.7026367120286867E-2</v>
      </c>
    </row>
    <row r="16" spans="1:9" x14ac:dyDescent="0.25">
      <c r="A16" s="595"/>
      <c r="B16" s="596"/>
      <c r="C16" s="596"/>
      <c r="D16" s="597"/>
      <c r="E16" s="598"/>
      <c r="F16" s="600"/>
      <c r="H16" s="600"/>
      <c r="I16" s="600"/>
    </row>
    <row r="17" spans="1:9" x14ac:dyDescent="0.25">
      <c r="A17" s="589" t="s">
        <v>474</v>
      </c>
      <c r="B17" s="590">
        <v>692.34067700000003</v>
      </c>
      <c r="C17" s="590">
        <v>446.40452599999998</v>
      </c>
      <c r="D17" s="591">
        <v>1138.7452029999999</v>
      </c>
      <c r="E17" s="592">
        <v>3.3028752455323426E-2</v>
      </c>
      <c r="F17" s="594">
        <v>5.1010121476386283E-2</v>
      </c>
      <c r="H17" s="594">
        <v>1.8623288613140998E-2</v>
      </c>
      <c r="I17" s="594">
        <v>0.10552495477491597</v>
      </c>
    </row>
    <row r="18" spans="1:9" x14ac:dyDescent="0.25">
      <c r="A18" s="642" t="s">
        <v>503</v>
      </c>
      <c r="B18" s="596">
        <v>495.00931100000003</v>
      </c>
      <c r="C18" s="596">
        <v>243.15343200000001</v>
      </c>
      <c r="D18" s="597">
        <v>738.16274300000009</v>
      </c>
      <c r="E18" s="598">
        <v>2.1410052438472951E-2</v>
      </c>
      <c r="F18" s="599">
        <v>5.0878836728487808E-2</v>
      </c>
      <c r="H18" s="599">
        <v>4.6885346059587718E-2</v>
      </c>
      <c r="I18" s="599">
        <v>5.9103629677888847E-2</v>
      </c>
    </row>
    <row r="19" spans="1:9" x14ac:dyDescent="0.25">
      <c r="A19" s="642" t="s">
        <v>536</v>
      </c>
      <c r="B19" s="596">
        <v>152.54519199999999</v>
      </c>
      <c r="C19" s="596">
        <v>188.70728500000001</v>
      </c>
      <c r="D19" s="597">
        <v>341.252477</v>
      </c>
      <c r="E19" s="598">
        <v>9.8978626280096394E-3</v>
      </c>
      <c r="F19" s="599">
        <v>0.13378236060485427</v>
      </c>
      <c r="H19" s="599">
        <v>3.6346661988975848E-2</v>
      </c>
      <c r="I19" s="599">
        <v>0.22703935170711453</v>
      </c>
    </row>
    <row r="20" spans="1:9" ht="10.5" customHeight="1" x14ac:dyDescent="0.25">
      <c r="A20" s="589"/>
      <c r="B20" s="590"/>
      <c r="C20" s="590"/>
      <c r="D20" s="591"/>
      <c r="E20" s="592"/>
      <c r="F20" s="601"/>
      <c r="H20" s="601"/>
      <c r="I20" s="601"/>
    </row>
    <row r="21" spans="1:9" x14ac:dyDescent="0.25">
      <c r="A21" s="589" t="s">
        <v>475</v>
      </c>
      <c r="B21" s="590">
        <v>988.39847699999996</v>
      </c>
      <c r="C21" s="590">
        <v>46.068463000000001</v>
      </c>
      <c r="D21" s="591">
        <v>1034.46694</v>
      </c>
      <c r="E21" s="592">
        <v>3.0004211999719758E-2</v>
      </c>
      <c r="F21" s="594">
        <v>0.34078562125047518</v>
      </c>
      <c r="H21" s="594">
        <v>0.36042580022271054</v>
      </c>
      <c r="I21" s="594">
        <v>2.3702742359377194E-2</v>
      </c>
    </row>
    <row r="22" spans="1:9" x14ac:dyDescent="0.25">
      <c r="A22" s="589"/>
      <c r="B22" s="590"/>
      <c r="C22" s="590"/>
      <c r="D22" s="591"/>
      <c r="E22" s="592"/>
      <c r="F22" s="601"/>
      <c r="H22" s="601"/>
      <c r="I22" s="601"/>
    </row>
    <row r="23" spans="1:9" x14ac:dyDescent="0.25">
      <c r="A23" s="589" t="s">
        <v>476</v>
      </c>
      <c r="B23" s="590">
        <v>146.62121999999999</v>
      </c>
      <c r="C23" s="590">
        <v>1183.109588</v>
      </c>
      <c r="D23" s="591">
        <v>1329.730808</v>
      </c>
      <c r="E23" s="592">
        <v>3.8568197322758957E-2</v>
      </c>
      <c r="F23" s="594">
        <v>8.8397835258701596E-2</v>
      </c>
      <c r="H23" s="594">
        <v>3.8550534096151168E-3</v>
      </c>
      <c r="I23" s="594">
        <v>9.9877299460046975E-2</v>
      </c>
    </row>
    <row r="24" spans="1:9" x14ac:dyDescent="0.25">
      <c r="A24" s="595" t="s">
        <v>477</v>
      </c>
      <c r="B24" s="596">
        <v>1.919619</v>
      </c>
      <c r="C24" s="596">
        <v>201.31218799999999</v>
      </c>
      <c r="D24" s="597">
        <v>203.231807</v>
      </c>
      <c r="E24" s="598">
        <v>5.8946400184757275E-3</v>
      </c>
      <c r="F24" s="599">
        <v>5.9856041090779577E-2</v>
      </c>
      <c r="H24" s="599">
        <v>4.048898517583277E-3</v>
      </c>
      <c r="I24" s="599">
        <v>6.041806787364612E-2</v>
      </c>
    </row>
    <row r="25" spans="1:9" ht="25" x14ac:dyDescent="0.25">
      <c r="A25" s="595" t="s">
        <v>478</v>
      </c>
      <c r="B25" s="596">
        <v>33.438025000000003</v>
      </c>
      <c r="C25" s="596">
        <v>420.04355299999997</v>
      </c>
      <c r="D25" s="597">
        <v>453.48157799999996</v>
      </c>
      <c r="E25" s="598">
        <v>1.3153013284580607E-2</v>
      </c>
      <c r="F25" s="599">
        <v>0.2028180123264387</v>
      </c>
      <c r="H25" s="599">
        <v>6.5168731386518575E-2</v>
      </c>
      <c r="I25" s="599">
        <v>0.21532039009163029</v>
      </c>
    </row>
    <row r="26" spans="1:9" x14ac:dyDescent="0.25">
      <c r="A26" s="595" t="s">
        <v>479</v>
      </c>
      <c r="B26" s="596">
        <v>2.0894949999999999</v>
      </c>
      <c r="C26" s="596">
        <v>116.60868499999999</v>
      </c>
      <c r="D26" s="597">
        <v>118.69817999999999</v>
      </c>
      <c r="E26" s="598">
        <v>3.4427831562223684E-3</v>
      </c>
      <c r="F26" s="599">
        <v>-0.13029277805371031</v>
      </c>
      <c r="H26" s="599">
        <v>0.17230613000594697</v>
      </c>
      <c r="I26" s="599">
        <v>-0.13429688564822295</v>
      </c>
    </row>
    <row r="27" spans="1:9" x14ac:dyDescent="0.25">
      <c r="A27" s="595"/>
      <c r="B27" s="596"/>
      <c r="C27" s="596"/>
      <c r="D27" s="597"/>
      <c r="E27" s="598"/>
      <c r="F27" s="600"/>
      <c r="H27" s="600"/>
      <c r="I27" s="600"/>
    </row>
    <row r="28" spans="1:9" x14ac:dyDescent="0.25">
      <c r="A28" s="589" t="s">
        <v>412</v>
      </c>
      <c r="B28" s="590">
        <v>667.43297399999994</v>
      </c>
      <c r="C28" s="590">
        <v>1822.586622</v>
      </c>
      <c r="D28" s="591">
        <v>2490.0195960000001</v>
      </c>
      <c r="E28" s="592">
        <v>7.222181101489869E-2</v>
      </c>
      <c r="F28" s="594">
        <v>0.16476843190665647</v>
      </c>
      <c r="H28" s="594">
        <v>5.1582871272229269E-2</v>
      </c>
      <c r="I28" s="594">
        <v>0.21256217217669349</v>
      </c>
    </row>
    <row r="29" spans="1:9" x14ac:dyDescent="0.25">
      <c r="A29" s="595"/>
      <c r="B29" s="596"/>
      <c r="C29" s="596"/>
      <c r="D29" s="597"/>
      <c r="E29" s="598"/>
      <c r="F29" s="600"/>
      <c r="H29" s="600"/>
      <c r="I29" s="600"/>
    </row>
    <row r="30" spans="1:9" x14ac:dyDescent="0.25">
      <c r="A30" s="589" t="s">
        <v>480</v>
      </c>
      <c r="B30" s="590">
        <v>222.81124</v>
      </c>
      <c r="C30" s="590">
        <v>337.756663</v>
      </c>
      <c r="D30" s="591">
        <v>560.567903</v>
      </c>
      <c r="E30" s="592">
        <v>1.6259000216913979E-2</v>
      </c>
      <c r="F30" s="594">
        <v>0.14040493394438536</v>
      </c>
      <c r="H30" s="594">
        <v>5.8513548921776293E-2</v>
      </c>
      <c r="I30" s="594">
        <v>0.20173652429934297</v>
      </c>
    </row>
    <row r="31" spans="1:9" x14ac:dyDescent="0.25">
      <c r="A31" s="595" t="s">
        <v>481</v>
      </c>
      <c r="B31" s="596">
        <v>26.048366999999999</v>
      </c>
      <c r="C31" s="596">
        <v>75.835794000000007</v>
      </c>
      <c r="D31" s="597">
        <v>101.88416100000001</v>
      </c>
      <c r="E31" s="598">
        <v>2.9551006879519801E-3</v>
      </c>
      <c r="F31" s="599">
        <v>0.25112116164139597</v>
      </c>
      <c r="H31" s="599">
        <v>-3.1815617515501549E-3</v>
      </c>
      <c r="I31" s="599">
        <v>0.37128352783409713</v>
      </c>
    </row>
    <row r="32" spans="1:9" x14ac:dyDescent="0.25">
      <c r="A32" s="595" t="s">
        <v>482</v>
      </c>
      <c r="B32" s="596">
        <v>26.816289999999999</v>
      </c>
      <c r="C32" s="596">
        <v>158.93663900000001</v>
      </c>
      <c r="D32" s="597">
        <v>185.75292900000002</v>
      </c>
      <c r="E32" s="598">
        <v>5.3876736372888753E-3</v>
      </c>
      <c r="F32" s="599">
        <v>0.17553031022461352</v>
      </c>
      <c r="H32" s="599">
        <v>3.4858557212051888E-3</v>
      </c>
      <c r="I32" s="599">
        <v>0.21054788503999955</v>
      </c>
    </row>
    <row r="33" spans="1:9" x14ac:dyDescent="0.25">
      <c r="A33" s="595" t="s">
        <v>483</v>
      </c>
      <c r="B33" s="596">
        <v>74.920629000000005</v>
      </c>
      <c r="C33" s="596">
        <v>45.988719000000003</v>
      </c>
      <c r="D33" s="597">
        <v>120.90934800000001</v>
      </c>
      <c r="E33" s="598">
        <v>3.5069170119055638E-3</v>
      </c>
      <c r="F33" s="599">
        <v>4.3473664783542088E-3</v>
      </c>
      <c r="H33" s="599">
        <v>-1.303093849338699E-2</v>
      </c>
      <c r="I33" s="599">
        <v>3.4007820950274548E-2</v>
      </c>
    </row>
    <row r="34" spans="1:9" x14ac:dyDescent="0.25">
      <c r="A34" s="595"/>
      <c r="B34" s="596"/>
      <c r="C34" s="596"/>
      <c r="D34" s="597"/>
      <c r="E34" s="598"/>
      <c r="F34" s="600"/>
      <c r="H34" s="600"/>
      <c r="I34" s="600"/>
    </row>
    <row r="35" spans="1:9" x14ac:dyDescent="0.25">
      <c r="A35" s="589" t="s">
        <v>447</v>
      </c>
      <c r="B35" s="590">
        <v>7257.3491800000002</v>
      </c>
      <c r="C35" s="590">
        <v>3078.429987</v>
      </c>
      <c r="D35" s="591">
        <v>10335.779167000001</v>
      </c>
      <c r="E35" s="592">
        <v>0.29978426309975154</v>
      </c>
      <c r="F35" s="594">
        <v>6.6288606544266937E-3</v>
      </c>
      <c r="H35" s="594">
        <v>-1.2580038809699379E-2</v>
      </c>
      <c r="I35" s="594">
        <v>5.5013479936382836E-2</v>
      </c>
    </row>
    <row r="36" spans="1:9" ht="25" x14ac:dyDescent="0.25">
      <c r="A36" s="595" t="s">
        <v>484</v>
      </c>
      <c r="B36" s="596">
        <v>3379.7813970000002</v>
      </c>
      <c r="C36" s="596">
        <v>1630.914319</v>
      </c>
      <c r="D36" s="597">
        <v>5010.6957160000002</v>
      </c>
      <c r="E36" s="598">
        <v>0.14533279964360349</v>
      </c>
      <c r="F36" s="599">
        <v>4.7765607016429623E-2</v>
      </c>
      <c r="H36" s="599">
        <v>7.8909435384146853E-3</v>
      </c>
      <c r="I36" s="599">
        <v>0.14133975895141115</v>
      </c>
    </row>
    <row r="37" spans="1:9" ht="25" x14ac:dyDescent="0.25">
      <c r="A37" s="595" t="s">
        <v>485</v>
      </c>
      <c r="B37" s="596">
        <v>14.951461999999999</v>
      </c>
      <c r="C37" s="596">
        <v>484.02993600000002</v>
      </c>
      <c r="D37" s="597">
        <v>498.98139800000001</v>
      </c>
      <c r="E37" s="598">
        <v>1.4472713501611313E-2</v>
      </c>
      <c r="F37" s="599">
        <v>2.2859343811556077E-2</v>
      </c>
      <c r="H37" s="599">
        <v>-2.7656374235665027E-3</v>
      </c>
      <c r="I37" s="599">
        <v>2.3671872175129893E-2</v>
      </c>
    </row>
    <row r="38" spans="1:9" x14ac:dyDescent="0.25">
      <c r="A38" s="595" t="s">
        <v>486</v>
      </c>
      <c r="B38" s="596">
        <v>1340.641586</v>
      </c>
      <c r="C38" s="596">
        <v>2.4479120000000001</v>
      </c>
      <c r="D38" s="597">
        <v>1343.089498</v>
      </c>
      <c r="E38" s="598">
        <v>3.8955659648813125E-2</v>
      </c>
      <c r="F38" s="599">
        <v>-1.5291599933015321E-2</v>
      </c>
      <c r="H38" s="599">
        <v>-1.0903537605139846E-2</v>
      </c>
      <c r="I38" s="599">
        <v>-0.71288712809600141</v>
      </c>
    </row>
    <row r="39" spans="1:9" x14ac:dyDescent="0.25">
      <c r="A39" s="595" t="s">
        <v>487</v>
      </c>
      <c r="B39" s="596">
        <v>604.97028</v>
      </c>
      <c r="C39" s="596">
        <v>16.365400999999999</v>
      </c>
      <c r="D39" s="597">
        <v>621.33568100000002</v>
      </c>
      <c r="E39" s="598">
        <v>1.8021540152568093E-2</v>
      </c>
      <c r="F39" s="599">
        <v>2.8358701886706861E-2</v>
      </c>
      <c r="H39" s="599">
        <v>2.8026787160451816E-2</v>
      </c>
      <c r="I39" s="599">
        <v>4.078062039562047E-2</v>
      </c>
    </row>
    <row r="40" spans="1:9" x14ac:dyDescent="0.25">
      <c r="A40" s="595" t="s">
        <v>488</v>
      </c>
      <c r="B40" s="596">
        <v>575.58478100000002</v>
      </c>
      <c r="C40" s="596">
        <v>17.42202</v>
      </c>
      <c r="D40" s="597">
        <v>593.006801</v>
      </c>
      <c r="E40" s="598">
        <v>1.7199874724348006E-2</v>
      </c>
      <c r="F40" s="599">
        <v>-0.18511469548829529</v>
      </c>
      <c r="H40" s="599">
        <v>-0.18932830806879652</v>
      </c>
      <c r="I40" s="599">
        <v>-1.6171930618911423E-2</v>
      </c>
    </row>
    <row r="41" spans="1:9" x14ac:dyDescent="0.25">
      <c r="A41" s="595" t="s">
        <v>489</v>
      </c>
      <c r="B41" s="596">
        <v>9.5860000000000008E-3</v>
      </c>
      <c r="C41" s="596">
        <v>162.291684</v>
      </c>
      <c r="D41" s="597">
        <v>162.30127000000002</v>
      </c>
      <c r="E41" s="598">
        <v>4.7074696392943758E-3</v>
      </c>
      <c r="F41" s="599">
        <v>0.6065184306854936</v>
      </c>
      <c r="H41" s="599">
        <v>-0.89200090130689502</v>
      </c>
      <c r="I41" s="599">
        <v>0.60783615684523173</v>
      </c>
    </row>
    <row r="42" spans="1:9" x14ac:dyDescent="0.25">
      <c r="A42" s="595" t="s">
        <v>490</v>
      </c>
      <c r="B42" s="596">
        <v>56.957377999999999</v>
      </c>
      <c r="C42" s="596">
        <v>249.16519600000001</v>
      </c>
      <c r="D42" s="597">
        <v>306.12257399999999</v>
      </c>
      <c r="E42" s="598">
        <v>8.8789368253720108E-3</v>
      </c>
      <c r="F42" s="599">
        <v>-0.23102565735223479</v>
      </c>
      <c r="H42" s="599">
        <v>-6.399019300536446E-2</v>
      </c>
      <c r="I42" s="599">
        <v>-0.26116530565593798</v>
      </c>
    </row>
    <row r="43" spans="1:9" x14ac:dyDescent="0.25">
      <c r="A43" s="595"/>
      <c r="B43" s="596"/>
      <c r="C43" s="596"/>
      <c r="D43" s="597"/>
      <c r="E43" s="598"/>
      <c r="F43" s="600"/>
      <c r="H43" s="600"/>
      <c r="I43" s="600"/>
    </row>
    <row r="44" spans="1:9" x14ac:dyDescent="0.25">
      <c r="A44" s="589" t="s">
        <v>491</v>
      </c>
      <c r="B44" s="590">
        <v>960.99197100000004</v>
      </c>
      <c r="C44" s="590">
        <v>2620.1788259999998</v>
      </c>
      <c r="D44" s="591">
        <v>3581.1707969999998</v>
      </c>
      <c r="E44" s="592">
        <v>0.10387012251971374</v>
      </c>
      <c r="F44" s="594">
        <v>0.47017757137693517</v>
      </c>
      <c r="H44" s="594">
        <v>9.4072830388716167E-2</v>
      </c>
      <c r="I44" s="594">
        <v>0.68228225872121784</v>
      </c>
    </row>
    <row r="45" spans="1:9" ht="25" x14ac:dyDescent="0.25">
      <c r="A45" s="595" t="s">
        <v>492</v>
      </c>
      <c r="B45" s="596">
        <v>192.483622</v>
      </c>
      <c r="C45" s="596">
        <v>649.89333499999998</v>
      </c>
      <c r="D45" s="597">
        <v>842.37695699999995</v>
      </c>
      <c r="E45" s="598">
        <v>2.443273518388786E-2</v>
      </c>
      <c r="F45" s="599">
        <v>0.97730065993721782</v>
      </c>
      <c r="H45" s="599">
        <v>6.700178362444742E-2</v>
      </c>
      <c r="I45" s="599">
        <v>1.6458547692074239</v>
      </c>
    </row>
    <row r="46" spans="1:9" x14ac:dyDescent="0.25">
      <c r="A46" s="595" t="s">
        <v>493</v>
      </c>
      <c r="B46" s="596">
        <v>180.37455399999999</v>
      </c>
      <c r="C46" s="596">
        <v>314.78135200000003</v>
      </c>
      <c r="D46" s="597">
        <v>495.15590600000002</v>
      </c>
      <c r="E46" s="598">
        <v>1.4361756961065675E-2</v>
      </c>
      <c r="F46" s="599">
        <v>-0.15355768087642918</v>
      </c>
      <c r="H46" s="599">
        <v>-3.1629114112742385E-2</v>
      </c>
      <c r="I46" s="599">
        <v>-0.21051798014378231</v>
      </c>
    </row>
    <row r="47" spans="1:9" x14ac:dyDescent="0.25">
      <c r="A47" s="595" t="s">
        <v>494</v>
      </c>
      <c r="B47" s="596">
        <v>205.218051</v>
      </c>
      <c r="C47" s="596">
        <v>344.57292799999999</v>
      </c>
      <c r="D47" s="597">
        <v>549.79097899999999</v>
      </c>
      <c r="E47" s="598">
        <v>1.5946420761836499E-2</v>
      </c>
      <c r="F47" s="599">
        <v>3.333259362446217E-2</v>
      </c>
      <c r="H47" s="599">
        <v>2.9221001194694063E-2</v>
      </c>
      <c r="I47" s="599">
        <v>3.5796989471126084E-2</v>
      </c>
    </row>
    <row r="48" spans="1:9" ht="25" x14ac:dyDescent="0.25">
      <c r="A48" s="595" t="s">
        <v>495</v>
      </c>
      <c r="B48" s="596">
        <v>226.865926</v>
      </c>
      <c r="C48" s="596">
        <v>1138.281195</v>
      </c>
      <c r="D48" s="597">
        <v>1365.147121</v>
      </c>
      <c r="E48" s="598">
        <v>3.9595430308571364E-2</v>
      </c>
      <c r="F48" s="599">
        <v>1.1193133389187544</v>
      </c>
      <c r="H48" s="599">
        <v>0.28344119488682362</v>
      </c>
      <c r="I48" s="599">
        <v>1.4354399154006239</v>
      </c>
    </row>
    <row r="49" spans="1:9" x14ac:dyDescent="0.25">
      <c r="A49" s="595" t="s">
        <v>496</v>
      </c>
      <c r="B49" s="596">
        <v>131.17701299999999</v>
      </c>
      <c r="C49" s="596">
        <v>157.88263599999999</v>
      </c>
      <c r="D49" s="597">
        <v>289.05964899999998</v>
      </c>
      <c r="E49" s="598">
        <v>8.3840349592618005E-3</v>
      </c>
      <c r="F49" s="599">
        <v>0.29432166702385243</v>
      </c>
      <c r="H49" s="599">
        <v>0.16609533242869823</v>
      </c>
      <c r="I49" s="599">
        <v>0.42446381196482141</v>
      </c>
    </row>
    <row r="50" spans="1:9" x14ac:dyDescent="0.25">
      <c r="A50" s="595"/>
      <c r="B50" s="596"/>
      <c r="C50" s="596"/>
      <c r="D50" s="597"/>
      <c r="E50" s="598"/>
      <c r="F50" s="600"/>
      <c r="H50" s="600"/>
      <c r="I50" s="600"/>
    </row>
    <row r="51" spans="1:9" x14ac:dyDescent="0.25">
      <c r="A51" s="602" t="s">
        <v>405</v>
      </c>
      <c r="B51" s="603">
        <v>21809.636234000001</v>
      </c>
      <c r="C51" s="603">
        <v>12667.754473999999</v>
      </c>
      <c r="D51" s="604">
        <v>34477.390707999999</v>
      </c>
      <c r="E51" s="605">
        <v>1</v>
      </c>
      <c r="F51" s="606">
        <v>2.5342075643699502E-2</v>
      </c>
      <c r="H51" s="606">
        <v>-3.2291864382272273E-2</v>
      </c>
      <c r="I51" s="606">
        <v>0.14249015390468744</v>
      </c>
    </row>
    <row r="52" spans="1:9" ht="12.5" x14ac:dyDescent="0.3">
      <c r="A52" s="555" t="s">
        <v>497</v>
      </c>
      <c r="B52" s="607"/>
      <c r="C52" s="607"/>
      <c r="D52" s="607"/>
      <c r="E52" s="608"/>
      <c r="F52" s="609"/>
    </row>
    <row r="53" spans="1:9" ht="12.5" x14ac:dyDescent="0.25">
      <c r="A53" s="610"/>
      <c r="B53" s="607"/>
      <c r="C53" s="607"/>
      <c r="D53" s="611"/>
      <c r="E53" s="612"/>
      <c r="F53" s="613"/>
    </row>
    <row r="54" spans="1:9" ht="12.5" x14ac:dyDescent="0.25">
      <c r="A54" s="610"/>
      <c r="B54" s="607"/>
      <c r="C54" s="607"/>
      <c r="D54" s="611"/>
      <c r="E54" s="612"/>
      <c r="F54" s="613"/>
    </row>
    <row r="55" spans="1:9" ht="12.5" x14ac:dyDescent="0.25">
      <c r="A55" s="581"/>
      <c r="B55" s="614"/>
      <c r="C55" s="614"/>
      <c r="D55" s="615"/>
      <c r="E55" s="616"/>
      <c r="F55" s="615"/>
    </row>
    <row r="56" spans="1:9" x14ac:dyDescent="0.25">
      <c r="A56" s="580"/>
      <c r="B56" s="581"/>
      <c r="C56" s="581"/>
      <c r="D56" s="618"/>
    </row>
    <row r="57" spans="1:9" x14ac:dyDescent="0.25">
      <c r="A57" s="580"/>
      <c r="B57" s="581"/>
      <c r="C57" s="581"/>
      <c r="D57" s="618"/>
    </row>
    <row r="58" spans="1:9" x14ac:dyDescent="0.25">
      <c r="A58" s="580"/>
      <c r="B58" s="581"/>
      <c r="C58" s="581"/>
      <c r="D58" s="618"/>
    </row>
    <row r="59" spans="1:9" x14ac:dyDescent="0.25">
      <c r="A59" s="580"/>
      <c r="B59" s="581"/>
      <c r="C59" s="581"/>
      <c r="D59" s="618"/>
    </row>
    <row r="60" spans="1:9" x14ac:dyDescent="0.25">
      <c r="A60" s="580"/>
      <c r="B60" s="581"/>
      <c r="C60" s="581"/>
      <c r="D60" s="618"/>
    </row>
    <row r="61" spans="1:9" x14ac:dyDescent="0.25">
      <c r="A61" s="580"/>
      <c r="B61" s="581"/>
      <c r="C61" s="581"/>
      <c r="D61" s="618"/>
    </row>
    <row r="62" spans="1:9" x14ac:dyDescent="0.25">
      <c r="A62" s="580"/>
      <c r="B62" s="581"/>
      <c r="C62" s="581"/>
      <c r="D62" s="618"/>
    </row>
    <row r="63" spans="1:9" x14ac:dyDescent="0.25">
      <c r="A63" s="580"/>
      <c r="B63" s="581"/>
      <c r="C63" s="581"/>
      <c r="D63" s="618"/>
    </row>
    <row r="64" spans="1:9" x14ac:dyDescent="0.25">
      <c r="A64" s="580"/>
      <c r="B64" s="581"/>
      <c r="C64" s="581"/>
      <c r="D64" s="618"/>
    </row>
    <row r="65" spans="1:4" x14ac:dyDescent="0.25">
      <c r="A65" s="580"/>
      <c r="B65" s="581"/>
      <c r="C65" s="581"/>
      <c r="D65" s="618"/>
    </row>
    <row r="66" spans="1:4" x14ac:dyDescent="0.25">
      <c r="A66" s="580"/>
      <c r="B66" s="581"/>
      <c r="C66" s="581"/>
      <c r="D66" s="618"/>
    </row>
    <row r="67" spans="1:4" x14ac:dyDescent="0.25">
      <c r="A67" s="580"/>
      <c r="B67" s="581"/>
      <c r="C67" s="581"/>
      <c r="D67" s="618"/>
    </row>
    <row r="68" spans="1:4" x14ac:dyDescent="0.25">
      <c r="A68" s="581"/>
      <c r="B68" s="581"/>
      <c r="C68" s="581"/>
      <c r="D68" s="618"/>
    </row>
    <row r="69" spans="1:4" x14ac:dyDescent="0.25">
      <c r="A69" s="581"/>
      <c r="B69" s="581"/>
      <c r="C69" s="581"/>
      <c r="D69" s="618"/>
    </row>
    <row r="70" spans="1:4" x14ac:dyDescent="0.25">
      <c r="A70" s="581"/>
      <c r="B70" s="581"/>
      <c r="C70" s="581"/>
      <c r="D70" s="618"/>
    </row>
    <row r="71" spans="1:4" x14ac:dyDescent="0.25">
      <c r="A71" s="581"/>
      <c r="B71" s="581"/>
      <c r="C71" s="581"/>
      <c r="D71" s="618"/>
    </row>
    <row r="72" spans="1:4" x14ac:dyDescent="0.25">
      <c r="A72" s="581"/>
      <c r="B72" s="581"/>
      <c r="C72" s="581"/>
      <c r="D72" s="618"/>
    </row>
    <row r="73" spans="1:4" x14ac:dyDescent="0.25">
      <c r="A73" s="581"/>
      <c r="B73" s="581"/>
      <c r="C73" s="581"/>
      <c r="D73" s="618"/>
    </row>
    <row r="74" spans="1:4" x14ac:dyDescent="0.25">
      <c r="A74" s="581"/>
      <c r="B74" s="581"/>
      <c r="C74" s="581"/>
      <c r="D74" s="618"/>
    </row>
    <row r="75" spans="1:4" x14ac:dyDescent="0.25">
      <c r="A75" s="580"/>
      <c r="B75" s="581"/>
      <c r="C75" s="581"/>
    </row>
    <row r="76" spans="1:4" x14ac:dyDescent="0.25">
      <c r="A76" s="580"/>
      <c r="B76" s="581"/>
      <c r="C76" s="581"/>
    </row>
    <row r="77" spans="1:4" x14ac:dyDescent="0.25">
      <c r="A77" s="580"/>
      <c r="B77" s="581"/>
      <c r="C77" s="581"/>
    </row>
    <row r="78" spans="1:4" x14ac:dyDescent="0.25">
      <c r="A78" s="580"/>
      <c r="B78" s="581"/>
      <c r="C78" s="581"/>
    </row>
    <row r="79" spans="1:4" x14ac:dyDescent="0.3">
      <c r="A79" s="555"/>
      <c r="B79" s="581"/>
      <c r="C79" s="581"/>
    </row>
    <row r="91" spans="1:6" x14ac:dyDescent="0.25">
      <c r="A91" s="575"/>
      <c r="B91" s="617"/>
      <c r="C91" s="617"/>
      <c r="D91" s="617"/>
      <c r="E91" s="621"/>
      <c r="F91" s="617"/>
    </row>
  </sheetData>
  <pageMargins left="0.7" right="0.7" top="0.75" bottom="0.75" header="0.3" footer="0.3"/>
  <pageSetup paperSize="9" scale="9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workbookViewId="0">
      <selection activeCell="A68" sqref="A68:F68"/>
    </sheetView>
  </sheetViews>
  <sheetFormatPr baseColWidth="10" defaultColWidth="11.54296875" defaultRowHeight="14" x14ac:dyDescent="0.3"/>
  <cols>
    <col min="1" max="1" width="50.36328125" style="673" customWidth="1"/>
    <col min="2" max="2" width="9.54296875" style="673" customWidth="1"/>
    <col min="3" max="3" width="16.08984375" style="673" customWidth="1"/>
    <col min="4" max="4" width="9.54296875" style="673" customWidth="1"/>
    <col min="5" max="16384" width="11.54296875" style="673"/>
  </cols>
  <sheetData>
    <row r="1" spans="1:6" ht="24" customHeight="1" x14ac:dyDescent="0.35">
      <c r="A1" s="533" t="s">
        <v>555</v>
      </c>
      <c r="B1" s="622"/>
      <c r="C1" s="622"/>
      <c r="D1" s="622"/>
      <c r="E1" s="622"/>
      <c r="F1" s="622"/>
    </row>
    <row r="3" spans="1:6" ht="17.5" x14ac:dyDescent="0.35">
      <c r="A3" s="672" t="s">
        <v>556</v>
      </c>
      <c r="B3" s="672"/>
      <c r="C3" s="672"/>
      <c r="D3" s="672"/>
      <c r="E3" s="672"/>
      <c r="F3" s="672"/>
    </row>
    <row r="4" spans="1:6" x14ac:dyDescent="0.3">
      <c r="A4" s="580"/>
      <c r="B4" s="581"/>
      <c r="D4" s="674" t="s">
        <v>403</v>
      </c>
      <c r="E4" s="583"/>
      <c r="F4" s="584"/>
    </row>
    <row r="5" spans="1:6" ht="23" x14ac:dyDescent="0.3">
      <c r="A5" s="675">
        <v>2020</v>
      </c>
      <c r="B5" s="676" t="s">
        <v>537</v>
      </c>
      <c r="C5" s="676" t="s">
        <v>404</v>
      </c>
      <c r="D5" s="677" t="s">
        <v>405</v>
      </c>
      <c r="E5" s="678" t="s">
        <v>406</v>
      </c>
      <c r="F5" s="676" t="s">
        <v>381</v>
      </c>
    </row>
    <row r="6" spans="1:6" x14ac:dyDescent="0.3">
      <c r="A6" s="679" t="s">
        <v>545</v>
      </c>
      <c r="B6" s="680">
        <v>996.17017799999996</v>
      </c>
      <c r="C6" s="681">
        <v>948.94558700000005</v>
      </c>
      <c r="D6" s="682">
        <v>1945.115765</v>
      </c>
      <c r="E6" s="683">
        <v>8.6370961758196391E-2</v>
      </c>
      <c r="F6" s="684">
        <v>-2.4177154778378118E-2</v>
      </c>
    </row>
    <row r="7" spans="1:6" x14ac:dyDescent="0.3">
      <c r="A7" s="679" t="s">
        <v>546</v>
      </c>
      <c r="B7" s="680">
        <v>88.518251000000006</v>
      </c>
      <c r="C7" s="681">
        <v>15.107544000000001</v>
      </c>
      <c r="D7" s="682">
        <v>103.62579500000001</v>
      </c>
      <c r="E7" s="683">
        <v>4.601402002984486E-3</v>
      </c>
      <c r="F7" s="684">
        <v>-0.19245535352716392</v>
      </c>
    </row>
    <row r="8" spans="1:6" x14ac:dyDescent="0.3">
      <c r="A8" s="679" t="s">
        <v>425</v>
      </c>
      <c r="B8" s="680">
        <v>377.831727</v>
      </c>
      <c r="C8" s="681">
        <v>60.088315999999999</v>
      </c>
      <c r="D8" s="682">
        <v>437.92004300000002</v>
      </c>
      <c r="E8" s="683">
        <v>1.9445410894143221E-2</v>
      </c>
      <c r="F8" s="684">
        <v>-0.14877812235276089</v>
      </c>
    </row>
    <row r="9" spans="1:6" x14ac:dyDescent="0.3">
      <c r="A9" s="679" t="s">
        <v>429</v>
      </c>
      <c r="B9" s="680">
        <v>182.98496299999999</v>
      </c>
      <c r="C9" s="681">
        <v>108.310446</v>
      </c>
      <c r="D9" s="682">
        <v>291.29540900000001</v>
      </c>
      <c r="E9" s="683">
        <v>1.293468753057851E-2</v>
      </c>
      <c r="F9" s="684">
        <v>-0.15485053660293246</v>
      </c>
    </row>
    <row r="10" spans="1:6" x14ac:dyDescent="0.3">
      <c r="A10" s="679" t="s">
        <v>547</v>
      </c>
      <c r="B10" s="680">
        <v>216.804519</v>
      </c>
      <c r="C10" s="681">
        <v>59.180438000000002</v>
      </c>
      <c r="D10" s="682">
        <v>275.98495700000001</v>
      </c>
      <c r="E10" s="683">
        <v>1.2254841894659405E-2</v>
      </c>
      <c r="F10" s="684">
        <v>-0.14439137835189653</v>
      </c>
    </row>
    <row r="11" spans="1:6" x14ac:dyDescent="0.3">
      <c r="A11" s="685" t="s">
        <v>548</v>
      </c>
      <c r="B11" s="680">
        <v>976.04324499999996</v>
      </c>
      <c r="C11" s="681">
        <v>105.531279</v>
      </c>
      <c r="D11" s="682">
        <v>1081.5745239999999</v>
      </c>
      <c r="E11" s="683">
        <v>4.8026258144611492E-2</v>
      </c>
      <c r="F11" s="684">
        <v>-5.075817987134934E-2</v>
      </c>
    </row>
    <row r="12" spans="1:6" x14ac:dyDescent="0.3">
      <c r="A12" s="679" t="s">
        <v>549</v>
      </c>
      <c r="B12" s="680">
        <v>942.54889000000003</v>
      </c>
      <c r="C12" s="681">
        <v>298.109981</v>
      </c>
      <c r="D12" s="682">
        <v>1240.6588710000001</v>
      </c>
      <c r="E12" s="683">
        <v>5.5090242868967812E-2</v>
      </c>
      <c r="F12" s="684">
        <v>-0.14385142772282467</v>
      </c>
    </row>
    <row r="13" spans="1:6" x14ac:dyDescent="0.3">
      <c r="A13" s="679" t="s">
        <v>442</v>
      </c>
      <c r="B13" s="680">
        <v>3437.341089</v>
      </c>
      <c r="C13" s="681">
        <v>2955.4283780000001</v>
      </c>
      <c r="D13" s="682">
        <v>6392.7694670000001</v>
      </c>
      <c r="E13" s="683">
        <v>0.28386467124398768</v>
      </c>
      <c r="F13" s="684">
        <v>-7.1912617914093757E-2</v>
      </c>
    </row>
    <row r="14" spans="1:6" x14ac:dyDescent="0.3">
      <c r="A14" s="679" t="s">
        <v>550</v>
      </c>
      <c r="B14" s="680">
        <v>3112.196946</v>
      </c>
      <c r="C14" s="681">
        <v>324.61611299999998</v>
      </c>
      <c r="D14" s="682">
        <v>3436.8130590000001</v>
      </c>
      <c r="E14" s="683">
        <v>0.15260832009603242</v>
      </c>
      <c r="F14" s="684">
        <v>6.2486021593868735E-2</v>
      </c>
    </row>
    <row r="15" spans="1:6" x14ac:dyDescent="0.3">
      <c r="A15" s="679" t="s">
        <v>551</v>
      </c>
      <c r="B15" s="680">
        <v>133.04262399999999</v>
      </c>
      <c r="C15" s="681">
        <v>52.485379999999999</v>
      </c>
      <c r="D15" s="682">
        <v>185.52800399999998</v>
      </c>
      <c r="E15" s="683">
        <v>8.238189431649846E-3</v>
      </c>
      <c r="F15" s="684">
        <v>-1.8797488983049893E-2</v>
      </c>
    </row>
    <row r="16" spans="1:6" x14ac:dyDescent="0.3">
      <c r="A16" s="679" t="s">
        <v>552</v>
      </c>
      <c r="B16" s="680">
        <v>4651.4228730000004</v>
      </c>
      <c r="C16" s="681">
        <v>1086.9035249999999</v>
      </c>
      <c r="D16" s="682">
        <v>5738.3263980000002</v>
      </c>
      <c r="E16" s="683">
        <v>0.25480476730273527</v>
      </c>
      <c r="F16" s="684">
        <v>-0.10627945959775476</v>
      </c>
    </row>
    <row r="17" spans="1:6" x14ac:dyDescent="0.3">
      <c r="A17" s="679" t="s">
        <v>553</v>
      </c>
      <c r="B17" s="680">
        <v>71.289051999999998</v>
      </c>
      <c r="C17" s="681">
        <v>40.69538</v>
      </c>
      <c r="D17" s="682">
        <v>111.984432</v>
      </c>
      <c r="E17" s="683">
        <v>4.9725590979338673E-3</v>
      </c>
      <c r="F17" s="684">
        <v>-0.21018230087881407</v>
      </c>
    </row>
    <row r="18" spans="1:6" x14ac:dyDescent="0.3">
      <c r="A18" s="679" t="s">
        <v>554</v>
      </c>
      <c r="B18" s="680">
        <v>892.09617500000002</v>
      </c>
      <c r="C18" s="681">
        <v>386.78997399999997</v>
      </c>
      <c r="D18" s="682">
        <v>1278.8861489999999</v>
      </c>
      <c r="E18" s="683">
        <v>5.6787687733519582E-2</v>
      </c>
      <c r="F18" s="684">
        <v>-6.2564040813109623E-2</v>
      </c>
    </row>
    <row r="19" spans="1:6" x14ac:dyDescent="0.3">
      <c r="A19" s="686" t="s">
        <v>538</v>
      </c>
      <c r="B19" s="687">
        <v>16078.290532000001</v>
      </c>
      <c r="C19" s="688">
        <v>6442.1923409999999</v>
      </c>
      <c r="D19" s="689">
        <v>22520.482873000001</v>
      </c>
      <c r="E19" s="690">
        <v>1</v>
      </c>
      <c r="F19" s="691">
        <v>-6.6719992134451567E-2</v>
      </c>
    </row>
    <row r="20" spans="1:6" ht="24" customHeight="1" x14ac:dyDescent="0.3">
      <c r="A20" s="719" t="s">
        <v>539</v>
      </c>
      <c r="B20" s="719"/>
      <c r="C20" s="719"/>
      <c r="D20" s="719"/>
      <c r="E20" s="719"/>
      <c r="F20" s="719"/>
    </row>
    <row r="21" spans="1:6" x14ac:dyDescent="0.3">
      <c r="A21" s="719" t="s">
        <v>540</v>
      </c>
      <c r="B21" s="719"/>
      <c r="C21" s="719"/>
      <c r="D21" s="719"/>
      <c r="E21" s="719"/>
      <c r="F21" s="719"/>
    </row>
    <row r="22" spans="1:6" x14ac:dyDescent="0.3">
      <c r="A22" s="692" t="s">
        <v>541</v>
      </c>
      <c r="B22" s="692"/>
      <c r="C22" s="692"/>
      <c r="D22" s="692"/>
      <c r="E22" s="692"/>
      <c r="F22" s="692"/>
    </row>
    <row r="23" spans="1:6" x14ac:dyDescent="0.3">
      <c r="A23" s="693"/>
      <c r="B23" s="693"/>
      <c r="C23" s="693"/>
      <c r="D23" s="693"/>
      <c r="E23" s="693"/>
      <c r="F23" s="693"/>
    </row>
    <row r="24" spans="1:6" ht="17.5" x14ac:dyDescent="0.35">
      <c r="A24" s="694" t="s">
        <v>557</v>
      </c>
      <c r="B24" s="693"/>
      <c r="C24" s="693"/>
      <c r="D24" s="693"/>
      <c r="E24" s="693"/>
      <c r="F24" s="693"/>
    </row>
    <row r="25" spans="1:6" x14ac:dyDescent="0.3">
      <c r="A25" s="693"/>
      <c r="B25" s="693"/>
      <c r="C25" s="693"/>
      <c r="D25" s="674" t="s">
        <v>403</v>
      </c>
      <c r="E25" s="693"/>
      <c r="F25" s="693"/>
    </row>
    <row r="26" spans="1:6" ht="34.5" customHeight="1" x14ac:dyDescent="0.3">
      <c r="A26" s="675">
        <v>2020</v>
      </c>
      <c r="B26" s="676" t="s">
        <v>537</v>
      </c>
      <c r="C26" s="676" t="s">
        <v>404</v>
      </c>
      <c r="D26" s="677" t="s">
        <v>405</v>
      </c>
      <c r="E26" s="678" t="s">
        <v>406</v>
      </c>
      <c r="F26" s="676" t="s">
        <v>381</v>
      </c>
    </row>
    <row r="27" spans="1:6" x14ac:dyDescent="0.3">
      <c r="A27" s="679" t="s">
        <v>545</v>
      </c>
      <c r="B27" s="680">
        <v>770.81233799999995</v>
      </c>
      <c r="C27" s="681">
        <v>1090.0714559999999</v>
      </c>
      <c r="D27" s="682">
        <v>1860.8837939999999</v>
      </c>
      <c r="E27" s="683">
        <v>0.10504954891497957</v>
      </c>
      <c r="F27" s="684">
        <v>-1.8994869225734679E-2</v>
      </c>
    </row>
    <row r="28" spans="1:6" x14ac:dyDescent="0.3">
      <c r="A28" s="679" t="s">
        <v>546</v>
      </c>
      <c r="B28" s="680">
        <v>388.46510699999999</v>
      </c>
      <c r="C28" s="681">
        <v>56.394441999999998</v>
      </c>
      <c r="D28" s="682">
        <v>444.85954900000002</v>
      </c>
      <c r="E28" s="683">
        <v>2.5112957135555159E-2</v>
      </c>
      <c r="F28" s="684">
        <v>-9.2041540094800256E-2</v>
      </c>
    </row>
    <row r="29" spans="1:6" x14ac:dyDescent="0.3">
      <c r="A29" s="679" t="s">
        <v>425</v>
      </c>
      <c r="B29" s="680">
        <v>169.95461</v>
      </c>
      <c r="C29" s="681">
        <v>17.850586</v>
      </c>
      <c r="D29" s="682">
        <v>187.805196</v>
      </c>
      <c r="E29" s="683">
        <v>1.0601871641475172E-2</v>
      </c>
      <c r="F29" s="684">
        <v>-5.5510450191010974E-2</v>
      </c>
    </row>
    <row r="30" spans="1:6" x14ac:dyDescent="0.3">
      <c r="A30" s="679" t="s">
        <v>429</v>
      </c>
      <c r="B30" s="680">
        <v>93.092534000000001</v>
      </c>
      <c r="C30" s="681">
        <v>34.202502000000003</v>
      </c>
      <c r="D30" s="682">
        <v>127.29503600000001</v>
      </c>
      <c r="E30" s="683">
        <v>7.1859866553903081E-3</v>
      </c>
      <c r="F30" s="684">
        <v>-0.16958228692870181</v>
      </c>
    </row>
    <row r="31" spans="1:6" x14ac:dyDescent="0.3">
      <c r="A31" s="679" t="s">
        <v>547</v>
      </c>
      <c r="B31" s="680">
        <v>95.564254000000005</v>
      </c>
      <c r="C31" s="681">
        <v>49.156419</v>
      </c>
      <c r="D31" s="682">
        <v>144.72067300000001</v>
      </c>
      <c r="E31" s="683">
        <v>8.1696887609749719E-3</v>
      </c>
      <c r="F31" s="684">
        <v>-1.520851358896369E-2</v>
      </c>
    </row>
    <row r="32" spans="1:6" x14ac:dyDescent="0.3">
      <c r="A32" s="679" t="s">
        <v>548</v>
      </c>
      <c r="B32" s="680">
        <v>438.83427399999999</v>
      </c>
      <c r="C32" s="681">
        <v>19.161038000000001</v>
      </c>
      <c r="D32" s="682">
        <v>457.99531200000001</v>
      </c>
      <c r="E32" s="683">
        <v>2.5854489724668608E-2</v>
      </c>
      <c r="F32" s="684">
        <v>-3.2472801327917189E-2</v>
      </c>
    </row>
    <row r="33" spans="1:6" x14ac:dyDescent="0.3">
      <c r="A33" s="679" t="s">
        <v>549</v>
      </c>
      <c r="B33" s="680">
        <v>68.784496000000004</v>
      </c>
      <c r="C33" s="681">
        <v>35.941676999999999</v>
      </c>
      <c r="D33" s="682">
        <v>104.726173</v>
      </c>
      <c r="E33" s="683">
        <v>5.9119420937050263E-3</v>
      </c>
      <c r="F33" s="684">
        <v>-0.23192196311873226</v>
      </c>
    </row>
    <row r="34" spans="1:6" x14ac:dyDescent="0.3">
      <c r="A34" s="679" t="s">
        <v>442</v>
      </c>
      <c r="B34" s="680">
        <v>2030.161098</v>
      </c>
      <c r="C34" s="681">
        <v>1882.842791</v>
      </c>
      <c r="D34" s="682">
        <v>3913.0038890000001</v>
      </c>
      <c r="E34" s="683">
        <v>0.22089466025088658</v>
      </c>
      <c r="F34" s="684">
        <v>-3.9794864530775853E-2</v>
      </c>
    </row>
    <row r="35" spans="1:6" x14ac:dyDescent="0.3">
      <c r="A35" s="679" t="s">
        <v>550</v>
      </c>
      <c r="B35" s="680">
        <v>3667.533563</v>
      </c>
      <c r="C35" s="681">
        <v>654.46281999999997</v>
      </c>
      <c r="D35" s="682">
        <v>4321.9963829999997</v>
      </c>
      <c r="E35" s="683">
        <v>0.24398287088652204</v>
      </c>
      <c r="F35" s="684">
        <v>-2.6502269202810513E-2</v>
      </c>
    </row>
    <row r="36" spans="1:6" x14ac:dyDescent="0.3">
      <c r="A36" s="679" t="s">
        <v>551</v>
      </c>
      <c r="B36" s="680">
        <v>366.99130500000001</v>
      </c>
      <c r="C36" s="681">
        <v>250.86369300000001</v>
      </c>
      <c r="D36" s="682">
        <v>617.85499800000002</v>
      </c>
      <c r="E36" s="683">
        <v>3.4878797399406879E-2</v>
      </c>
      <c r="F36" s="684">
        <v>-3.184831164987767E-2</v>
      </c>
    </row>
    <row r="37" spans="1:6" x14ac:dyDescent="0.3">
      <c r="A37" s="679" t="s">
        <v>552</v>
      </c>
      <c r="B37" s="680">
        <v>2060.49629</v>
      </c>
      <c r="C37" s="681">
        <v>582.74956199999997</v>
      </c>
      <c r="D37" s="682">
        <v>2643.245852</v>
      </c>
      <c r="E37" s="683">
        <v>0.14921500489137521</v>
      </c>
      <c r="F37" s="684">
        <v>3.1156995194030479E-3</v>
      </c>
    </row>
    <row r="38" spans="1:6" x14ac:dyDescent="0.3">
      <c r="A38" s="679" t="s">
        <v>553</v>
      </c>
      <c r="B38" s="680">
        <v>522.56456200000002</v>
      </c>
      <c r="C38" s="681">
        <v>1522.213467</v>
      </c>
      <c r="D38" s="682">
        <v>2044.7780290000001</v>
      </c>
      <c r="E38" s="683">
        <v>0.1154306412202067</v>
      </c>
      <c r="F38" s="684">
        <v>-6.3238421798547106E-2</v>
      </c>
    </row>
    <row r="39" spans="1:6" x14ac:dyDescent="0.3">
      <c r="A39" s="679" t="s">
        <v>554</v>
      </c>
      <c r="B39" s="680">
        <v>358.39110699999998</v>
      </c>
      <c r="C39" s="681">
        <v>486.787509</v>
      </c>
      <c r="D39" s="682">
        <v>845.17861599999992</v>
      </c>
      <c r="E39" s="683">
        <v>4.7711540424854024E-2</v>
      </c>
      <c r="F39" s="684">
        <v>8.3481492101387111E-3</v>
      </c>
    </row>
    <row r="40" spans="1:6" x14ac:dyDescent="0.3">
      <c r="A40" s="686" t="s">
        <v>538</v>
      </c>
      <c r="B40" s="687">
        <v>11031.645537999997</v>
      </c>
      <c r="C40" s="688">
        <v>6682.6979620000002</v>
      </c>
      <c r="D40" s="689">
        <v>17714.343499999995</v>
      </c>
      <c r="E40" s="690">
        <v>1</v>
      </c>
      <c r="F40" s="691">
        <v>-3.2252740976722594E-2</v>
      </c>
    </row>
    <row r="41" spans="1:6" ht="24" customHeight="1" x14ac:dyDescent="0.3">
      <c r="A41" s="719" t="s">
        <v>542</v>
      </c>
      <c r="B41" s="719"/>
      <c r="C41" s="719"/>
      <c r="D41" s="719"/>
      <c r="E41" s="719"/>
      <c r="F41" s="719"/>
    </row>
    <row r="42" spans="1:6" ht="33.65" customHeight="1" x14ac:dyDescent="0.3">
      <c r="A42" s="719" t="s">
        <v>543</v>
      </c>
      <c r="B42" s="719"/>
      <c r="C42" s="719"/>
      <c r="D42" s="719"/>
      <c r="E42" s="719"/>
      <c r="F42" s="719"/>
    </row>
    <row r="43" spans="1:6" ht="33.65" customHeight="1" x14ac:dyDescent="0.3">
      <c r="A43" s="719" t="s">
        <v>544</v>
      </c>
      <c r="B43" s="719"/>
      <c r="C43" s="719"/>
      <c r="D43" s="719"/>
      <c r="E43" s="719"/>
      <c r="F43" s="719"/>
    </row>
    <row r="44" spans="1:6" x14ac:dyDescent="0.3">
      <c r="A44" s="719" t="s">
        <v>541</v>
      </c>
      <c r="B44" s="719"/>
      <c r="C44" s="719"/>
      <c r="D44" s="719"/>
      <c r="E44" s="719"/>
      <c r="F44" s="719"/>
    </row>
  </sheetData>
  <mergeCells count="6">
    <mergeCell ref="A44:F44"/>
    <mergeCell ref="A20:F20"/>
    <mergeCell ref="A21:F21"/>
    <mergeCell ref="A41:F41"/>
    <mergeCell ref="A42:F42"/>
    <mergeCell ref="A43:F43"/>
  </mergeCells>
  <pageMargins left="0.7" right="0.7" top="0.75" bottom="0.75" header="0.3" footer="0.3"/>
  <pageSetup paperSize="9" scale="8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workbookViewId="0">
      <pane xSplit="1" ySplit="3" topLeftCell="B4" activePane="bottomRight" state="frozen"/>
      <selection pane="topRight" activeCell="B1" sqref="B1"/>
      <selection pane="bottomLeft" activeCell="A4" sqref="A4"/>
      <selection pane="bottomRight" activeCell="B5" sqref="B5"/>
    </sheetView>
  </sheetViews>
  <sheetFormatPr baseColWidth="10" defaultRowHeight="13" x14ac:dyDescent="0.3"/>
  <cols>
    <col min="1" max="1" width="34.453125" style="308" customWidth="1"/>
    <col min="2" max="2" width="59.1796875" style="262" customWidth="1"/>
    <col min="3" max="3" width="55.7265625" style="262" customWidth="1"/>
    <col min="4" max="4" width="39" style="262" customWidth="1"/>
    <col min="5" max="5" width="37" style="262" customWidth="1"/>
    <col min="6" max="6" width="69.1796875" style="262" customWidth="1"/>
    <col min="7" max="7" width="39.81640625" style="262" customWidth="1"/>
    <col min="8" max="8" width="36.26953125" style="262" customWidth="1"/>
    <col min="9" max="9" width="29.26953125" customWidth="1"/>
    <col min="10" max="256" width="10.90625" style="263"/>
    <col min="257" max="257" width="39" style="263" customWidth="1"/>
    <col min="258" max="263" width="30.7265625" style="263" customWidth="1"/>
    <col min="264" max="264" width="46.1796875" style="263" customWidth="1"/>
    <col min="265" max="265" width="1.54296875" style="263" customWidth="1"/>
    <col min="266" max="512" width="10.90625" style="263"/>
    <col min="513" max="513" width="39" style="263" customWidth="1"/>
    <col min="514" max="519" width="30.7265625" style="263" customWidth="1"/>
    <col min="520" max="520" width="46.1796875" style="263" customWidth="1"/>
    <col min="521" max="521" width="1.54296875" style="263" customWidth="1"/>
    <col min="522" max="768" width="10.90625" style="263"/>
    <col min="769" max="769" width="39" style="263" customWidth="1"/>
    <col min="770" max="775" width="30.7265625" style="263" customWidth="1"/>
    <col min="776" max="776" width="46.1796875" style="263" customWidth="1"/>
    <col min="777" max="777" width="1.54296875" style="263" customWidth="1"/>
    <col min="778" max="1024" width="10.90625" style="263"/>
    <col min="1025" max="1025" width="39" style="263" customWidth="1"/>
    <col min="1026" max="1031" width="30.7265625" style="263" customWidth="1"/>
    <col min="1032" max="1032" width="46.1796875" style="263" customWidth="1"/>
    <col min="1033" max="1033" width="1.54296875" style="263" customWidth="1"/>
    <col min="1034" max="1280" width="10.90625" style="263"/>
    <col min="1281" max="1281" width="39" style="263" customWidth="1"/>
    <col min="1282" max="1287" width="30.7265625" style="263" customWidth="1"/>
    <col min="1288" max="1288" width="46.1796875" style="263" customWidth="1"/>
    <col min="1289" max="1289" width="1.54296875" style="263" customWidth="1"/>
    <col min="1290" max="1536" width="10.90625" style="263"/>
    <col min="1537" max="1537" width="39" style="263" customWidth="1"/>
    <col min="1538" max="1543" width="30.7265625" style="263" customWidth="1"/>
    <col min="1544" max="1544" width="46.1796875" style="263" customWidth="1"/>
    <col min="1545" max="1545" width="1.54296875" style="263" customWidth="1"/>
    <col min="1546" max="1792" width="10.90625" style="263"/>
    <col min="1793" max="1793" width="39" style="263" customWidth="1"/>
    <col min="1794" max="1799" width="30.7265625" style="263" customWidth="1"/>
    <col min="1800" max="1800" width="46.1796875" style="263" customWidth="1"/>
    <col min="1801" max="1801" width="1.54296875" style="263" customWidth="1"/>
    <col min="1802" max="2048" width="10.90625" style="263"/>
    <col min="2049" max="2049" width="39" style="263" customWidth="1"/>
    <col min="2050" max="2055" width="30.7265625" style="263" customWidth="1"/>
    <col min="2056" max="2056" width="46.1796875" style="263" customWidth="1"/>
    <col min="2057" max="2057" width="1.54296875" style="263" customWidth="1"/>
    <col min="2058" max="2304" width="10.90625" style="263"/>
    <col min="2305" max="2305" width="39" style="263" customWidth="1"/>
    <col min="2306" max="2311" width="30.7265625" style="263" customWidth="1"/>
    <col min="2312" max="2312" width="46.1796875" style="263" customWidth="1"/>
    <col min="2313" max="2313" width="1.54296875" style="263" customWidth="1"/>
    <col min="2314" max="2560" width="10.90625" style="263"/>
    <col min="2561" max="2561" width="39" style="263" customWidth="1"/>
    <col min="2562" max="2567" width="30.7265625" style="263" customWidth="1"/>
    <col min="2568" max="2568" width="46.1796875" style="263" customWidth="1"/>
    <col min="2569" max="2569" width="1.54296875" style="263" customWidth="1"/>
    <col min="2570" max="2816" width="10.90625" style="263"/>
    <col min="2817" max="2817" width="39" style="263" customWidth="1"/>
    <col min="2818" max="2823" width="30.7265625" style="263" customWidth="1"/>
    <col min="2824" max="2824" width="46.1796875" style="263" customWidth="1"/>
    <col min="2825" max="2825" width="1.54296875" style="263" customWidth="1"/>
    <col min="2826" max="3072" width="10.90625" style="263"/>
    <col min="3073" max="3073" width="39" style="263" customWidth="1"/>
    <col min="3074" max="3079" width="30.7265625" style="263" customWidth="1"/>
    <col min="3080" max="3080" width="46.1796875" style="263" customWidth="1"/>
    <col min="3081" max="3081" width="1.54296875" style="263" customWidth="1"/>
    <col min="3082" max="3328" width="10.90625" style="263"/>
    <col min="3329" max="3329" width="39" style="263" customWidth="1"/>
    <col min="3330" max="3335" width="30.7265625" style="263" customWidth="1"/>
    <col min="3336" max="3336" width="46.1796875" style="263" customWidth="1"/>
    <col min="3337" max="3337" width="1.54296875" style="263" customWidth="1"/>
    <col min="3338" max="3584" width="10.90625" style="263"/>
    <col min="3585" max="3585" width="39" style="263" customWidth="1"/>
    <col min="3586" max="3591" width="30.7265625" style="263" customWidth="1"/>
    <col min="3592" max="3592" width="46.1796875" style="263" customWidth="1"/>
    <col min="3593" max="3593" width="1.54296875" style="263" customWidth="1"/>
    <col min="3594" max="3840" width="10.90625" style="263"/>
    <col min="3841" max="3841" width="39" style="263" customWidth="1"/>
    <col min="3842" max="3847" width="30.7265625" style="263" customWidth="1"/>
    <col min="3848" max="3848" width="46.1796875" style="263" customWidth="1"/>
    <col min="3849" max="3849" width="1.54296875" style="263" customWidth="1"/>
    <col min="3850" max="4096" width="10.90625" style="263"/>
    <col min="4097" max="4097" width="39" style="263" customWidth="1"/>
    <col min="4098" max="4103" width="30.7265625" style="263" customWidth="1"/>
    <col min="4104" max="4104" width="46.1796875" style="263" customWidth="1"/>
    <col min="4105" max="4105" width="1.54296875" style="263" customWidth="1"/>
    <col min="4106" max="4352" width="10.90625" style="263"/>
    <col min="4353" max="4353" width="39" style="263" customWidth="1"/>
    <col min="4354" max="4359" width="30.7265625" style="263" customWidth="1"/>
    <col min="4360" max="4360" width="46.1796875" style="263" customWidth="1"/>
    <col min="4361" max="4361" width="1.54296875" style="263" customWidth="1"/>
    <col min="4362" max="4608" width="10.90625" style="263"/>
    <col min="4609" max="4609" width="39" style="263" customWidth="1"/>
    <col min="4610" max="4615" width="30.7265625" style="263" customWidth="1"/>
    <col min="4616" max="4616" width="46.1796875" style="263" customWidth="1"/>
    <col min="4617" max="4617" width="1.54296875" style="263" customWidth="1"/>
    <col min="4618" max="4864" width="10.90625" style="263"/>
    <col min="4865" max="4865" width="39" style="263" customWidth="1"/>
    <col min="4866" max="4871" width="30.7265625" style="263" customWidth="1"/>
    <col min="4872" max="4872" width="46.1796875" style="263" customWidth="1"/>
    <col min="4873" max="4873" width="1.54296875" style="263" customWidth="1"/>
    <col min="4874" max="5120" width="10.90625" style="263"/>
    <col min="5121" max="5121" width="39" style="263" customWidth="1"/>
    <col min="5122" max="5127" width="30.7265625" style="263" customWidth="1"/>
    <col min="5128" max="5128" width="46.1796875" style="263" customWidth="1"/>
    <col min="5129" max="5129" width="1.54296875" style="263" customWidth="1"/>
    <col min="5130" max="5376" width="10.90625" style="263"/>
    <col min="5377" max="5377" width="39" style="263" customWidth="1"/>
    <col min="5378" max="5383" width="30.7265625" style="263" customWidth="1"/>
    <col min="5384" max="5384" width="46.1796875" style="263" customWidth="1"/>
    <col min="5385" max="5385" width="1.54296875" style="263" customWidth="1"/>
    <col min="5386" max="5632" width="10.90625" style="263"/>
    <col min="5633" max="5633" width="39" style="263" customWidth="1"/>
    <col min="5634" max="5639" width="30.7265625" style="263" customWidth="1"/>
    <col min="5640" max="5640" width="46.1796875" style="263" customWidth="1"/>
    <col min="5641" max="5641" width="1.54296875" style="263" customWidth="1"/>
    <col min="5642" max="5888" width="10.90625" style="263"/>
    <col min="5889" max="5889" width="39" style="263" customWidth="1"/>
    <col min="5890" max="5895" width="30.7265625" style="263" customWidth="1"/>
    <col min="5896" max="5896" width="46.1796875" style="263" customWidth="1"/>
    <col min="5897" max="5897" width="1.54296875" style="263" customWidth="1"/>
    <col min="5898" max="6144" width="10.90625" style="263"/>
    <col min="6145" max="6145" width="39" style="263" customWidth="1"/>
    <col min="6146" max="6151" width="30.7265625" style="263" customWidth="1"/>
    <col min="6152" max="6152" width="46.1796875" style="263" customWidth="1"/>
    <col min="6153" max="6153" width="1.54296875" style="263" customWidth="1"/>
    <col min="6154" max="6400" width="10.90625" style="263"/>
    <col min="6401" max="6401" width="39" style="263" customWidth="1"/>
    <col min="6402" max="6407" width="30.7265625" style="263" customWidth="1"/>
    <col min="6408" max="6408" width="46.1796875" style="263" customWidth="1"/>
    <col min="6409" max="6409" width="1.54296875" style="263" customWidth="1"/>
    <col min="6410" max="6656" width="10.90625" style="263"/>
    <col min="6657" max="6657" width="39" style="263" customWidth="1"/>
    <col min="6658" max="6663" width="30.7265625" style="263" customWidth="1"/>
    <col min="6664" max="6664" width="46.1796875" style="263" customWidth="1"/>
    <col min="6665" max="6665" width="1.54296875" style="263" customWidth="1"/>
    <col min="6666" max="6912" width="10.90625" style="263"/>
    <col min="6913" max="6913" width="39" style="263" customWidth="1"/>
    <col min="6914" max="6919" width="30.7265625" style="263" customWidth="1"/>
    <col min="6920" max="6920" width="46.1796875" style="263" customWidth="1"/>
    <col min="6921" max="6921" width="1.54296875" style="263" customWidth="1"/>
    <col min="6922" max="7168" width="10.90625" style="263"/>
    <col min="7169" max="7169" width="39" style="263" customWidth="1"/>
    <col min="7170" max="7175" width="30.7265625" style="263" customWidth="1"/>
    <col min="7176" max="7176" width="46.1796875" style="263" customWidth="1"/>
    <col min="7177" max="7177" width="1.54296875" style="263" customWidth="1"/>
    <col min="7178" max="7424" width="10.90625" style="263"/>
    <col min="7425" max="7425" width="39" style="263" customWidth="1"/>
    <col min="7426" max="7431" width="30.7265625" style="263" customWidth="1"/>
    <col min="7432" max="7432" width="46.1796875" style="263" customWidth="1"/>
    <col min="7433" max="7433" width="1.54296875" style="263" customWidth="1"/>
    <col min="7434" max="7680" width="10.90625" style="263"/>
    <col min="7681" max="7681" width="39" style="263" customWidth="1"/>
    <col min="7682" max="7687" width="30.7265625" style="263" customWidth="1"/>
    <col min="7688" max="7688" width="46.1796875" style="263" customWidth="1"/>
    <col min="7689" max="7689" width="1.54296875" style="263" customWidth="1"/>
    <col min="7690" max="7936" width="10.90625" style="263"/>
    <col min="7937" max="7937" width="39" style="263" customWidth="1"/>
    <col min="7938" max="7943" width="30.7265625" style="263" customWidth="1"/>
    <col min="7944" max="7944" width="46.1796875" style="263" customWidth="1"/>
    <col min="7945" max="7945" width="1.54296875" style="263" customWidth="1"/>
    <col min="7946" max="8192" width="10.90625" style="263"/>
    <col min="8193" max="8193" width="39" style="263" customWidth="1"/>
    <col min="8194" max="8199" width="30.7265625" style="263" customWidth="1"/>
    <col min="8200" max="8200" width="46.1796875" style="263" customWidth="1"/>
    <col min="8201" max="8201" width="1.54296875" style="263" customWidth="1"/>
    <col min="8202" max="8448" width="10.90625" style="263"/>
    <col min="8449" max="8449" width="39" style="263" customWidth="1"/>
    <col min="8450" max="8455" width="30.7265625" style="263" customWidth="1"/>
    <col min="8456" max="8456" width="46.1796875" style="263" customWidth="1"/>
    <col min="8457" max="8457" width="1.54296875" style="263" customWidth="1"/>
    <col min="8458" max="8704" width="10.90625" style="263"/>
    <col min="8705" max="8705" width="39" style="263" customWidth="1"/>
    <col min="8706" max="8711" width="30.7265625" style="263" customWidth="1"/>
    <col min="8712" max="8712" width="46.1796875" style="263" customWidth="1"/>
    <col min="8713" max="8713" width="1.54296875" style="263" customWidth="1"/>
    <col min="8714" max="8960" width="10.90625" style="263"/>
    <col min="8961" max="8961" width="39" style="263" customWidth="1"/>
    <col min="8962" max="8967" width="30.7265625" style="263" customWidth="1"/>
    <col min="8968" max="8968" width="46.1796875" style="263" customWidth="1"/>
    <col min="8969" max="8969" width="1.54296875" style="263" customWidth="1"/>
    <col min="8970" max="9216" width="10.90625" style="263"/>
    <col min="9217" max="9217" width="39" style="263" customWidth="1"/>
    <col min="9218" max="9223" width="30.7265625" style="263" customWidth="1"/>
    <col min="9224" max="9224" width="46.1796875" style="263" customWidth="1"/>
    <col min="9225" max="9225" width="1.54296875" style="263" customWidth="1"/>
    <col min="9226" max="9472" width="10.90625" style="263"/>
    <col min="9473" max="9473" width="39" style="263" customWidth="1"/>
    <col min="9474" max="9479" width="30.7265625" style="263" customWidth="1"/>
    <col min="9480" max="9480" width="46.1796875" style="263" customWidth="1"/>
    <col min="9481" max="9481" width="1.54296875" style="263" customWidth="1"/>
    <col min="9482" max="9728" width="10.90625" style="263"/>
    <col min="9729" max="9729" width="39" style="263" customWidth="1"/>
    <col min="9730" max="9735" width="30.7265625" style="263" customWidth="1"/>
    <col min="9736" max="9736" width="46.1796875" style="263" customWidth="1"/>
    <col min="9737" max="9737" width="1.54296875" style="263" customWidth="1"/>
    <col min="9738" max="9984" width="10.90625" style="263"/>
    <col min="9985" max="9985" width="39" style="263" customWidth="1"/>
    <col min="9986" max="9991" width="30.7265625" style="263" customWidth="1"/>
    <col min="9992" max="9992" width="46.1796875" style="263" customWidth="1"/>
    <col min="9993" max="9993" width="1.54296875" style="263" customWidth="1"/>
    <col min="9994" max="10240" width="10.90625" style="263"/>
    <col min="10241" max="10241" width="39" style="263" customWidth="1"/>
    <col min="10242" max="10247" width="30.7265625" style="263" customWidth="1"/>
    <col min="10248" max="10248" width="46.1796875" style="263" customWidth="1"/>
    <col min="10249" max="10249" width="1.54296875" style="263" customWidth="1"/>
    <col min="10250" max="10496" width="10.90625" style="263"/>
    <col min="10497" max="10497" width="39" style="263" customWidth="1"/>
    <col min="10498" max="10503" width="30.7265625" style="263" customWidth="1"/>
    <col min="10504" max="10504" width="46.1796875" style="263" customWidth="1"/>
    <col min="10505" max="10505" width="1.54296875" style="263" customWidth="1"/>
    <col min="10506" max="10752" width="10.90625" style="263"/>
    <col min="10753" max="10753" width="39" style="263" customWidth="1"/>
    <col min="10754" max="10759" width="30.7265625" style="263" customWidth="1"/>
    <col min="10760" max="10760" width="46.1796875" style="263" customWidth="1"/>
    <col min="10761" max="10761" width="1.54296875" style="263" customWidth="1"/>
    <col min="10762" max="11008" width="10.90625" style="263"/>
    <col min="11009" max="11009" width="39" style="263" customWidth="1"/>
    <col min="11010" max="11015" width="30.7265625" style="263" customWidth="1"/>
    <col min="11016" max="11016" width="46.1796875" style="263" customWidth="1"/>
    <col min="11017" max="11017" width="1.54296875" style="263" customWidth="1"/>
    <col min="11018" max="11264" width="10.90625" style="263"/>
    <col min="11265" max="11265" width="39" style="263" customWidth="1"/>
    <col min="11266" max="11271" width="30.7265625" style="263" customWidth="1"/>
    <col min="11272" max="11272" width="46.1796875" style="263" customWidth="1"/>
    <col min="11273" max="11273" width="1.54296875" style="263" customWidth="1"/>
    <col min="11274" max="11520" width="10.90625" style="263"/>
    <col min="11521" max="11521" width="39" style="263" customWidth="1"/>
    <col min="11522" max="11527" width="30.7265625" style="263" customWidth="1"/>
    <col min="11528" max="11528" width="46.1796875" style="263" customWidth="1"/>
    <col min="11529" max="11529" width="1.54296875" style="263" customWidth="1"/>
    <col min="11530" max="11776" width="10.90625" style="263"/>
    <col min="11777" max="11777" width="39" style="263" customWidth="1"/>
    <col min="11778" max="11783" width="30.7265625" style="263" customWidth="1"/>
    <col min="11784" max="11784" width="46.1796875" style="263" customWidth="1"/>
    <col min="11785" max="11785" width="1.54296875" style="263" customWidth="1"/>
    <col min="11786" max="12032" width="10.90625" style="263"/>
    <col min="12033" max="12033" width="39" style="263" customWidth="1"/>
    <col min="12034" max="12039" width="30.7265625" style="263" customWidth="1"/>
    <col min="12040" max="12040" width="46.1796875" style="263" customWidth="1"/>
    <col min="12041" max="12041" width="1.54296875" style="263" customWidth="1"/>
    <col min="12042" max="12288" width="10.90625" style="263"/>
    <col min="12289" max="12289" width="39" style="263" customWidth="1"/>
    <col min="12290" max="12295" width="30.7265625" style="263" customWidth="1"/>
    <col min="12296" max="12296" width="46.1796875" style="263" customWidth="1"/>
    <col min="12297" max="12297" width="1.54296875" style="263" customWidth="1"/>
    <col min="12298" max="12544" width="10.90625" style="263"/>
    <col min="12545" max="12545" width="39" style="263" customWidth="1"/>
    <col min="12546" max="12551" width="30.7265625" style="263" customWidth="1"/>
    <col min="12552" max="12552" width="46.1796875" style="263" customWidth="1"/>
    <col min="12553" max="12553" width="1.54296875" style="263" customWidth="1"/>
    <col min="12554" max="12800" width="10.90625" style="263"/>
    <col min="12801" max="12801" width="39" style="263" customWidth="1"/>
    <col min="12802" max="12807" width="30.7265625" style="263" customWidth="1"/>
    <col min="12808" max="12808" width="46.1796875" style="263" customWidth="1"/>
    <col min="12809" max="12809" width="1.54296875" style="263" customWidth="1"/>
    <col min="12810" max="13056" width="10.90625" style="263"/>
    <col min="13057" max="13057" width="39" style="263" customWidth="1"/>
    <col min="13058" max="13063" width="30.7265625" style="263" customWidth="1"/>
    <col min="13064" max="13064" width="46.1796875" style="263" customWidth="1"/>
    <col min="13065" max="13065" width="1.54296875" style="263" customWidth="1"/>
    <col min="13066" max="13312" width="10.90625" style="263"/>
    <col min="13313" max="13313" width="39" style="263" customWidth="1"/>
    <col min="13314" max="13319" width="30.7265625" style="263" customWidth="1"/>
    <col min="13320" max="13320" width="46.1796875" style="263" customWidth="1"/>
    <col min="13321" max="13321" width="1.54296875" style="263" customWidth="1"/>
    <col min="13322" max="13568" width="10.90625" style="263"/>
    <col min="13569" max="13569" width="39" style="263" customWidth="1"/>
    <col min="13570" max="13575" width="30.7265625" style="263" customWidth="1"/>
    <col min="13576" max="13576" width="46.1796875" style="263" customWidth="1"/>
    <col min="13577" max="13577" width="1.54296875" style="263" customWidth="1"/>
    <col min="13578" max="13824" width="10.90625" style="263"/>
    <col min="13825" max="13825" width="39" style="263" customWidth="1"/>
    <col min="13826" max="13831" width="30.7265625" style="263" customWidth="1"/>
    <col min="13832" max="13832" width="46.1796875" style="263" customWidth="1"/>
    <col min="13833" max="13833" width="1.54296875" style="263" customWidth="1"/>
    <col min="13834" max="14080" width="10.90625" style="263"/>
    <col min="14081" max="14081" width="39" style="263" customWidth="1"/>
    <col min="14082" max="14087" width="30.7265625" style="263" customWidth="1"/>
    <col min="14088" max="14088" width="46.1796875" style="263" customWidth="1"/>
    <col min="14089" max="14089" width="1.54296875" style="263" customWidth="1"/>
    <col min="14090" max="14336" width="10.90625" style="263"/>
    <col min="14337" max="14337" width="39" style="263" customWidth="1"/>
    <col min="14338" max="14343" width="30.7265625" style="263" customWidth="1"/>
    <col min="14344" max="14344" width="46.1796875" style="263" customWidth="1"/>
    <col min="14345" max="14345" width="1.54296875" style="263" customWidth="1"/>
    <col min="14346" max="14592" width="10.90625" style="263"/>
    <col min="14593" max="14593" width="39" style="263" customWidth="1"/>
    <col min="14594" max="14599" width="30.7265625" style="263" customWidth="1"/>
    <col min="14600" max="14600" width="46.1796875" style="263" customWidth="1"/>
    <col min="14601" max="14601" width="1.54296875" style="263" customWidth="1"/>
    <col min="14602" max="14848" width="10.90625" style="263"/>
    <col min="14849" max="14849" width="39" style="263" customWidth="1"/>
    <col min="14850" max="14855" width="30.7265625" style="263" customWidth="1"/>
    <col min="14856" max="14856" width="46.1796875" style="263" customWidth="1"/>
    <col min="14857" max="14857" width="1.54296875" style="263" customWidth="1"/>
    <col min="14858" max="15104" width="10.90625" style="263"/>
    <col min="15105" max="15105" width="39" style="263" customWidth="1"/>
    <col min="15106" max="15111" width="30.7265625" style="263" customWidth="1"/>
    <col min="15112" max="15112" width="46.1796875" style="263" customWidth="1"/>
    <col min="15113" max="15113" width="1.54296875" style="263" customWidth="1"/>
    <col min="15114" max="15360" width="10.90625" style="263"/>
    <col min="15361" max="15361" width="39" style="263" customWidth="1"/>
    <col min="15362" max="15367" width="30.7265625" style="263" customWidth="1"/>
    <col min="15368" max="15368" width="46.1796875" style="263" customWidth="1"/>
    <col min="15369" max="15369" width="1.54296875" style="263" customWidth="1"/>
    <col min="15370" max="15616" width="10.90625" style="263"/>
    <col min="15617" max="15617" width="39" style="263" customWidth="1"/>
    <col min="15618" max="15623" width="30.7265625" style="263" customWidth="1"/>
    <col min="15624" max="15624" width="46.1796875" style="263" customWidth="1"/>
    <col min="15625" max="15625" width="1.54296875" style="263" customWidth="1"/>
    <col min="15626" max="15872" width="10.90625" style="263"/>
    <col min="15873" max="15873" width="39" style="263" customWidth="1"/>
    <col min="15874" max="15879" width="30.7265625" style="263" customWidth="1"/>
    <col min="15880" max="15880" width="46.1796875" style="263" customWidth="1"/>
    <col min="15881" max="15881" width="1.54296875" style="263" customWidth="1"/>
    <col min="15882" max="16128" width="10.90625" style="263"/>
    <col min="16129" max="16129" width="39" style="263" customWidth="1"/>
    <col min="16130" max="16135" width="30.7265625" style="263" customWidth="1"/>
    <col min="16136" max="16136" width="46.1796875" style="263" customWidth="1"/>
    <col min="16137" max="16137" width="1.54296875" style="263" customWidth="1"/>
    <col min="16138" max="16384" width="10.90625" style="263"/>
  </cols>
  <sheetData>
    <row r="1" spans="1:9" ht="15.5" x14ac:dyDescent="0.35">
      <c r="A1" s="261" t="s">
        <v>400</v>
      </c>
      <c r="B1" s="261"/>
      <c r="F1" s="261"/>
      <c r="G1" s="261"/>
      <c r="H1" s="261"/>
    </row>
    <row r="3" spans="1:9" ht="26" x14ac:dyDescent="0.3">
      <c r="A3" s="264"/>
      <c r="B3" s="265" t="s">
        <v>181</v>
      </c>
      <c r="C3" s="265" t="s">
        <v>392</v>
      </c>
      <c r="D3" s="265" t="s">
        <v>182</v>
      </c>
      <c r="E3" s="265" t="s">
        <v>183</v>
      </c>
      <c r="F3" s="266" t="s">
        <v>184</v>
      </c>
      <c r="G3" s="266" t="s">
        <v>185</v>
      </c>
      <c r="H3" s="266" t="s">
        <v>186</v>
      </c>
      <c r="I3" s="266" t="s">
        <v>187</v>
      </c>
    </row>
    <row r="4" spans="1:9" s="270" customFormat="1" x14ac:dyDescent="0.3">
      <c r="A4" s="267" t="s">
        <v>188</v>
      </c>
      <c r="B4" s="268"/>
      <c r="C4" s="269"/>
      <c r="D4" s="269"/>
      <c r="E4" s="269"/>
      <c r="F4" s="269"/>
      <c r="G4" s="269"/>
      <c r="H4" s="269"/>
    </row>
    <row r="5" spans="1:9" ht="39" x14ac:dyDescent="0.3">
      <c r="A5" s="271" t="s">
        <v>189</v>
      </c>
      <c r="B5" s="272" t="s">
        <v>190</v>
      </c>
      <c r="C5" s="273" t="s">
        <v>191</v>
      </c>
      <c r="D5" s="273" t="s">
        <v>191</v>
      </c>
      <c r="E5" s="273" t="s">
        <v>191</v>
      </c>
      <c r="F5" s="272" t="s">
        <v>192</v>
      </c>
      <c r="G5" s="274" t="s">
        <v>193</v>
      </c>
      <c r="H5" s="273" t="s">
        <v>193</v>
      </c>
      <c r="I5" s="273" t="s">
        <v>193</v>
      </c>
    </row>
    <row r="6" spans="1:9" x14ac:dyDescent="0.3">
      <c r="A6" s="275" t="s">
        <v>32</v>
      </c>
      <c r="B6" s="275" t="s">
        <v>194</v>
      </c>
      <c r="C6" s="276" t="s">
        <v>191</v>
      </c>
      <c r="D6" s="276" t="s">
        <v>191</v>
      </c>
      <c r="E6" s="276" t="s">
        <v>191</v>
      </c>
      <c r="F6" s="275" t="s">
        <v>191</v>
      </c>
      <c r="G6" s="275" t="s">
        <v>193</v>
      </c>
      <c r="H6" s="276" t="s">
        <v>193</v>
      </c>
      <c r="I6" s="276" t="s">
        <v>193</v>
      </c>
    </row>
    <row r="7" spans="1:9" x14ac:dyDescent="0.3">
      <c r="A7" s="275" t="s">
        <v>33</v>
      </c>
      <c r="B7" s="275" t="s">
        <v>195</v>
      </c>
      <c r="C7" s="276" t="s">
        <v>191</v>
      </c>
      <c r="D7" s="276" t="s">
        <v>191</v>
      </c>
      <c r="E7" s="276" t="s">
        <v>191</v>
      </c>
      <c r="F7" s="275" t="s">
        <v>191</v>
      </c>
      <c r="G7" s="275" t="s">
        <v>193</v>
      </c>
      <c r="H7" s="276" t="s">
        <v>193</v>
      </c>
      <c r="I7" s="276" t="s">
        <v>193</v>
      </c>
    </row>
    <row r="8" spans="1:9" ht="52" x14ac:dyDescent="0.3">
      <c r="A8" s="277" t="s">
        <v>35</v>
      </c>
      <c r="B8" s="275" t="s">
        <v>196</v>
      </c>
      <c r="C8" s="276" t="s">
        <v>197</v>
      </c>
      <c r="D8" s="278" t="s">
        <v>198</v>
      </c>
      <c r="E8" s="276" t="s">
        <v>199</v>
      </c>
      <c r="F8" s="277" t="s">
        <v>200</v>
      </c>
      <c r="G8" s="277" t="s">
        <v>200</v>
      </c>
      <c r="H8" s="275" t="s">
        <v>201</v>
      </c>
      <c r="I8" s="275" t="s">
        <v>202</v>
      </c>
    </row>
    <row r="9" spans="1:9" x14ac:dyDescent="0.3">
      <c r="A9" s="275" t="s">
        <v>203</v>
      </c>
      <c r="B9" s="275" t="s">
        <v>204</v>
      </c>
      <c r="C9" s="276" t="s">
        <v>191</v>
      </c>
      <c r="D9" s="276" t="s">
        <v>191</v>
      </c>
      <c r="E9" s="276" t="s">
        <v>191</v>
      </c>
      <c r="F9" s="275" t="s">
        <v>191</v>
      </c>
      <c r="G9" s="275" t="s">
        <v>193</v>
      </c>
      <c r="H9" s="276" t="s">
        <v>193</v>
      </c>
      <c r="I9" s="276" t="s">
        <v>193</v>
      </c>
    </row>
    <row r="10" spans="1:9" ht="117" x14ac:dyDescent="0.3">
      <c r="A10" s="279" t="s">
        <v>205</v>
      </c>
      <c r="B10" s="280" t="s">
        <v>206</v>
      </c>
      <c r="C10" s="280" t="s">
        <v>207</v>
      </c>
      <c r="D10" s="281" t="s">
        <v>208</v>
      </c>
      <c r="E10" s="280" t="s">
        <v>209</v>
      </c>
      <c r="F10" s="280" t="s">
        <v>210</v>
      </c>
      <c r="G10" s="281" t="s">
        <v>211</v>
      </c>
      <c r="H10" s="282" t="s">
        <v>193</v>
      </c>
      <c r="I10" s="280" t="s">
        <v>212</v>
      </c>
    </row>
    <row r="11" spans="1:9" ht="39" x14ac:dyDescent="0.3">
      <c r="A11" s="283" t="s">
        <v>213</v>
      </c>
      <c r="B11" s="272" t="s">
        <v>214</v>
      </c>
      <c r="C11" s="273" t="s">
        <v>191</v>
      </c>
      <c r="D11" s="273" t="s">
        <v>191</v>
      </c>
      <c r="E11" s="273" t="s">
        <v>191</v>
      </c>
      <c r="F11" s="272" t="s">
        <v>215</v>
      </c>
      <c r="G11" s="274" t="s">
        <v>193</v>
      </c>
      <c r="H11" s="273" t="s">
        <v>193</v>
      </c>
      <c r="I11" s="273" t="s">
        <v>193</v>
      </c>
    </row>
    <row r="12" spans="1:9" x14ac:dyDescent="0.3">
      <c r="A12" s="288" t="s">
        <v>38</v>
      </c>
      <c r="B12" s="275" t="s">
        <v>217</v>
      </c>
      <c r="C12" s="275" t="s">
        <v>191</v>
      </c>
      <c r="D12" s="275" t="s">
        <v>191</v>
      </c>
      <c r="E12" s="284" t="s">
        <v>191</v>
      </c>
      <c r="F12" s="284" t="s">
        <v>218</v>
      </c>
      <c r="G12" s="275" t="s">
        <v>217</v>
      </c>
      <c r="H12" s="275" t="s">
        <v>217</v>
      </c>
      <c r="I12" s="275" t="s">
        <v>219</v>
      </c>
    </row>
    <row r="13" spans="1:9" ht="52" x14ac:dyDescent="0.3">
      <c r="A13" s="289" t="s">
        <v>220</v>
      </c>
      <c r="B13" s="290" t="s">
        <v>393</v>
      </c>
      <c r="C13" s="291" t="s">
        <v>394</v>
      </c>
      <c r="D13" s="292" t="s">
        <v>221</v>
      </c>
      <c r="E13" s="292" t="s">
        <v>221</v>
      </c>
      <c r="F13" s="289" t="s">
        <v>218</v>
      </c>
      <c r="G13" s="289" t="s">
        <v>219</v>
      </c>
      <c r="H13" s="289" t="s">
        <v>219</v>
      </c>
      <c r="I13" s="289" t="s">
        <v>219</v>
      </c>
    </row>
    <row r="14" spans="1:9" s="295" customFormat="1" ht="52" x14ac:dyDescent="0.3">
      <c r="A14" s="293" t="s">
        <v>222</v>
      </c>
      <c r="B14" s="293" t="s">
        <v>395</v>
      </c>
      <c r="C14" s="294" t="s">
        <v>396</v>
      </c>
      <c r="D14" s="294" t="s">
        <v>219</v>
      </c>
      <c r="E14" s="294" t="s">
        <v>219</v>
      </c>
      <c r="F14" s="293" t="s">
        <v>191</v>
      </c>
      <c r="G14" s="293" t="s">
        <v>191</v>
      </c>
      <c r="H14" s="293" t="s">
        <v>191</v>
      </c>
      <c r="I14" s="294" t="s">
        <v>219</v>
      </c>
    </row>
    <row r="15" spans="1:9" ht="65" x14ac:dyDescent="0.3">
      <c r="A15" s="289" t="s">
        <v>223</v>
      </c>
      <c r="B15" s="289" t="s">
        <v>397</v>
      </c>
      <c r="C15" s="296" t="s">
        <v>398</v>
      </c>
      <c r="D15" s="291" t="s">
        <v>224</v>
      </c>
      <c r="E15" s="291" t="s">
        <v>225</v>
      </c>
      <c r="F15" s="289" t="s">
        <v>218</v>
      </c>
      <c r="G15" s="289" t="s">
        <v>226</v>
      </c>
      <c r="H15" s="289" t="s">
        <v>227</v>
      </c>
      <c r="I15" s="289" t="s">
        <v>219</v>
      </c>
    </row>
    <row r="16" spans="1:9" ht="78" x14ac:dyDescent="0.3">
      <c r="A16" s="277" t="s">
        <v>228</v>
      </c>
      <c r="B16" s="275" t="s">
        <v>229</v>
      </c>
      <c r="C16" s="278" t="s">
        <v>230</v>
      </c>
      <c r="D16" s="278" t="s">
        <v>231</v>
      </c>
      <c r="E16" s="276" t="s">
        <v>232</v>
      </c>
      <c r="F16" s="284" t="s">
        <v>233</v>
      </c>
      <c r="G16" s="277" t="s">
        <v>193</v>
      </c>
      <c r="H16" s="278" t="s">
        <v>234</v>
      </c>
      <c r="I16" s="276" t="s">
        <v>235</v>
      </c>
    </row>
    <row r="17" spans="1:9" ht="39" x14ac:dyDescent="0.3">
      <c r="A17" s="277" t="s">
        <v>236</v>
      </c>
      <c r="B17" s="277" t="s">
        <v>237</v>
      </c>
      <c r="C17" s="278" t="s">
        <v>238</v>
      </c>
      <c r="D17" s="297" t="s">
        <v>239</v>
      </c>
      <c r="E17" s="297" t="s">
        <v>239</v>
      </c>
      <c r="F17" s="277" t="s">
        <v>240</v>
      </c>
      <c r="G17" s="277" t="s">
        <v>241</v>
      </c>
      <c r="H17" s="277" t="s">
        <v>242</v>
      </c>
      <c r="I17" s="277" t="s">
        <v>243</v>
      </c>
    </row>
    <row r="18" spans="1:9" ht="26" x14ac:dyDescent="0.3">
      <c r="A18" s="284" t="s">
        <v>61</v>
      </c>
      <c r="B18" s="285" t="s">
        <v>216</v>
      </c>
      <c r="C18" s="286" t="s">
        <v>191</v>
      </c>
      <c r="D18" s="286" t="s">
        <v>191</v>
      </c>
      <c r="E18" s="287" t="s">
        <v>191</v>
      </c>
      <c r="F18" s="285" t="s">
        <v>191</v>
      </c>
      <c r="G18" s="285" t="s">
        <v>193</v>
      </c>
      <c r="H18" s="286" t="s">
        <v>193</v>
      </c>
      <c r="I18" s="286" t="s">
        <v>399</v>
      </c>
    </row>
    <row r="19" spans="1:9" ht="52" x14ac:dyDescent="0.3">
      <c r="A19" s="298" t="s">
        <v>244</v>
      </c>
      <c r="B19" s="281" t="s">
        <v>245</v>
      </c>
      <c r="C19" s="282" t="s">
        <v>246</v>
      </c>
      <c r="D19" s="282" t="s">
        <v>247</v>
      </c>
      <c r="E19" s="282" t="s">
        <v>248</v>
      </c>
      <c r="F19" s="281" t="s">
        <v>249</v>
      </c>
      <c r="G19" s="281" t="s">
        <v>193</v>
      </c>
      <c r="H19" s="282" t="s">
        <v>193</v>
      </c>
      <c r="I19" s="282" t="s">
        <v>250</v>
      </c>
    </row>
    <row r="20" spans="1:9" s="270" customFormat="1" x14ac:dyDescent="0.3">
      <c r="A20" s="267" t="s">
        <v>251</v>
      </c>
      <c r="B20" s="268"/>
      <c r="C20" s="269"/>
      <c r="D20" s="299"/>
      <c r="E20" s="299"/>
      <c r="F20" s="269"/>
      <c r="G20" s="269"/>
      <c r="H20" s="269"/>
    </row>
    <row r="21" spans="1:9" ht="65" x14ac:dyDescent="0.3">
      <c r="A21" s="283" t="s">
        <v>252</v>
      </c>
      <c r="B21" s="272" t="s">
        <v>253</v>
      </c>
      <c r="C21" s="272" t="s">
        <v>254</v>
      </c>
      <c r="D21" s="300" t="s">
        <v>198</v>
      </c>
      <c r="E21" s="300" t="s">
        <v>198</v>
      </c>
      <c r="F21" s="272" t="s">
        <v>255</v>
      </c>
      <c r="G21" s="274" t="s">
        <v>193</v>
      </c>
      <c r="H21" s="273" t="s">
        <v>193</v>
      </c>
      <c r="I21" s="273" t="s">
        <v>193</v>
      </c>
    </row>
    <row r="22" spans="1:9" ht="26" x14ac:dyDescent="0.3">
      <c r="A22" s="277" t="s">
        <v>43</v>
      </c>
      <c r="B22" s="275" t="s">
        <v>256</v>
      </c>
      <c r="C22" s="275" t="s">
        <v>257</v>
      </c>
      <c r="D22" s="284" t="s">
        <v>198</v>
      </c>
      <c r="E22" s="284" t="s">
        <v>198</v>
      </c>
      <c r="F22" s="277" t="s">
        <v>258</v>
      </c>
      <c r="G22" s="277" t="s">
        <v>193</v>
      </c>
      <c r="H22" s="278" t="s">
        <v>193</v>
      </c>
      <c r="I22" s="278" t="s">
        <v>193</v>
      </c>
    </row>
    <row r="23" spans="1:9" x14ac:dyDescent="0.3">
      <c r="A23" s="277" t="s">
        <v>259</v>
      </c>
      <c r="B23" s="275" t="s">
        <v>260</v>
      </c>
      <c r="C23" s="297" t="s">
        <v>191</v>
      </c>
      <c r="D23" s="297" t="s">
        <v>239</v>
      </c>
      <c r="E23" s="297" t="s">
        <v>239</v>
      </c>
      <c r="F23" s="275" t="s">
        <v>261</v>
      </c>
      <c r="G23" s="277" t="s">
        <v>193</v>
      </c>
      <c r="H23" s="278" t="s">
        <v>193</v>
      </c>
      <c r="I23" s="275" t="s">
        <v>260</v>
      </c>
    </row>
    <row r="24" spans="1:9" ht="52" x14ac:dyDescent="0.3">
      <c r="A24" s="301" t="s">
        <v>262</v>
      </c>
      <c r="B24" s="277" t="s">
        <v>263</v>
      </c>
      <c r="C24" s="277" t="s">
        <v>264</v>
      </c>
      <c r="D24" s="284" t="s">
        <v>198</v>
      </c>
      <c r="E24" s="284" t="s">
        <v>198</v>
      </c>
      <c r="F24" s="277" t="s">
        <v>265</v>
      </c>
      <c r="G24" s="277" t="s">
        <v>193</v>
      </c>
      <c r="H24" s="278" t="s">
        <v>193</v>
      </c>
      <c r="I24" s="278" t="s">
        <v>193</v>
      </c>
    </row>
    <row r="25" spans="1:9" ht="65" x14ac:dyDescent="0.3">
      <c r="A25" s="271" t="s">
        <v>266</v>
      </c>
      <c r="B25" s="272" t="s">
        <v>267</v>
      </c>
      <c r="C25" s="272" t="s">
        <v>268</v>
      </c>
      <c r="D25" s="300" t="s">
        <v>198</v>
      </c>
      <c r="E25" s="300" t="s">
        <v>198</v>
      </c>
      <c r="F25" s="272" t="s">
        <v>269</v>
      </c>
      <c r="G25" s="274" t="s">
        <v>193</v>
      </c>
      <c r="H25" s="273" t="s">
        <v>193</v>
      </c>
      <c r="I25" s="273" t="s">
        <v>193</v>
      </c>
    </row>
    <row r="26" spans="1:9" x14ac:dyDescent="0.3">
      <c r="A26" s="275" t="s">
        <v>46</v>
      </c>
      <c r="B26" s="275" t="s">
        <v>270</v>
      </c>
      <c r="C26" s="297" t="s">
        <v>191</v>
      </c>
      <c r="D26" s="297" t="s">
        <v>239</v>
      </c>
      <c r="E26" s="297" t="s">
        <v>239</v>
      </c>
      <c r="F26" s="275" t="s">
        <v>191</v>
      </c>
      <c r="G26" s="277" t="s">
        <v>193</v>
      </c>
      <c r="H26" s="278" t="s">
        <v>193</v>
      </c>
      <c r="I26" s="278" t="s">
        <v>193</v>
      </c>
    </row>
    <row r="27" spans="1:9" x14ac:dyDescent="0.3">
      <c r="A27" s="275" t="s">
        <v>271</v>
      </c>
      <c r="B27" s="275" t="s">
        <v>272</v>
      </c>
      <c r="C27" s="297" t="s">
        <v>191</v>
      </c>
      <c r="D27" s="297" t="s">
        <v>239</v>
      </c>
      <c r="E27" s="297" t="s">
        <v>239</v>
      </c>
      <c r="F27" s="277" t="s">
        <v>191</v>
      </c>
      <c r="G27" s="277" t="s">
        <v>193</v>
      </c>
      <c r="H27" s="278" t="s">
        <v>193</v>
      </c>
      <c r="I27" s="278" t="s">
        <v>193</v>
      </c>
    </row>
    <row r="28" spans="1:9" ht="65" x14ac:dyDescent="0.3">
      <c r="A28" s="285" t="s">
        <v>273</v>
      </c>
      <c r="B28" s="285" t="s">
        <v>274</v>
      </c>
      <c r="C28" s="285" t="s">
        <v>275</v>
      </c>
      <c r="D28" s="302" t="s">
        <v>198</v>
      </c>
      <c r="E28" s="302" t="s">
        <v>198</v>
      </c>
      <c r="F28" s="285" t="s">
        <v>276</v>
      </c>
      <c r="G28" s="301" t="s">
        <v>193</v>
      </c>
      <c r="H28" s="287" t="s">
        <v>193</v>
      </c>
      <c r="I28" s="287" t="s">
        <v>193</v>
      </c>
    </row>
    <row r="29" spans="1:9" x14ac:dyDescent="0.3">
      <c r="A29" s="267" t="s">
        <v>277</v>
      </c>
      <c r="B29" s="268"/>
      <c r="C29" s="269"/>
      <c r="D29" s="299"/>
      <c r="E29" s="299"/>
      <c r="F29" s="269"/>
      <c r="G29" s="269"/>
      <c r="H29" s="269"/>
      <c r="I29" s="269"/>
    </row>
    <row r="30" spans="1:9" x14ac:dyDescent="0.3">
      <c r="A30" s="283" t="s">
        <v>278</v>
      </c>
      <c r="B30" s="272" t="s">
        <v>279</v>
      </c>
      <c r="C30" s="272" t="s">
        <v>191</v>
      </c>
      <c r="D30" s="272" t="s">
        <v>191</v>
      </c>
      <c r="E30" s="272" t="s">
        <v>191</v>
      </c>
      <c r="F30" s="272" t="s">
        <v>191</v>
      </c>
      <c r="G30" s="274" t="s">
        <v>193</v>
      </c>
      <c r="H30" s="273" t="s">
        <v>193</v>
      </c>
      <c r="I30" s="273" t="s">
        <v>193</v>
      </c>
    </row>
    <row r="31" spans="1:9" x14ac:dyDescent="0.3">
      <c r="A31" s="277" t="s">
        <v>280</v>
      </c>
      <c r="B31" s="275" t="s">
        <v>281</v>
      </c>
      <c r="C31" s="275" t="s">
        <v>191</v>
      </c>
      <c r="D31" s="275" t="s">
        <v>191</v>
      </c>
      <c r="E31" s="275" t="s">
        <v>191</v>
      </c>
      <c r="F31" s="275" t="s">
        <v>191</v>
      </c>
      <c r="G31" s="277" t="s">
        <v>193</v>
      </c>
      <c r="H31" s="278" t="s">
        <v>193</v>
      </c>
      <c r="I31" s="278" t="s">
        <v>193</v>
      </c>
    </row>
    <row r="32" spans="1:9" x14ac:dyDescent="0.3">
      <c r="A32" s="281" t="s">
        <v>282</v>
      </c>
      <c r="B32" s="280" t="s">
        <v>283</v>
      </c>
      <c r="C32" s="303" t="s">
        <v>191</v>
      </c>
      <c r="D32" s="303" t="s">
        <v>191</v>
      </c>
      <c r="E32" s="303" t="s">
        <v>191</v>
      </c>
      <c r="F32" s="280" t="s">
        <v>191</v>
      </c>
      <c r="G32" s="281" t="s">
        <v>193</v>
      </c>
      <c r="H32" s="282" t="s">
        <v>193</v>
      </c>
      <c r="I32" s="282" t="s">
        <v>193</v>
      </c>
    </row>
    <row r="33" spans="1:9" s="304" customFormat="1" ht="11.5" x14ac:dyDescent="0.25">
      <c r="B33" s="305" t="s">
        <v>284</v>
      </c>
      <c r="C33" s="306"/>
      <c r="D33" s="307"/>
      <c r="E33" s="307"/>
    </row>
    <row r="34" spans="1:9" s="304" customFormat="1" ht="11.5" x14ac:dyDescent="0.25">
      <c r="C34" s="523"/>
      <c r="D34" s="523"/>
      <c r="E34" s="523"/>
    </row>
    <row r="35" spans="1:9" x14ac:dyDescent="0.3">
      <c r="C35" s="309"/>
      <c r="D35" s="310"/>
      <c r="E35" s="310"/>
      <c r="F35" s="523"/>
      <c r="G35" s="523"/>
      <c r="H35" s="523"/>
      <c r="I35" s="263"/>
    </row>
    <row r="36" spans="1:9" x14ac:dyDescent="0.3">
      <c r="A36" s="720"/>
      <c r="B36" s="720"/>
      <c r="C36" s="311"/>
      <c r="D36" s="311"/>
      <c r="E36" s="311"/>
      <c r="F36" s="523"/>
      <c r="G36" s="523"/>
      <c r="H36" s="523"/>
      <c r="I36" s="263"/>
    </row>
    <row r="37" spans="1:9" x14ac:dyDescent="0.3">
      <c r="A37" s="263"/>
      <c r="B37" s="312"/>
      <c r="C37" s="312"/>
      <c r="D37" s="312"/>
      <c r="E37" s="312"/>
      <c r="F37" s="312"/>
      <c r="G37" s="312"/>
      <c r="H37" s="312"/>
      <c r="I37" s="263"/>
    </row>
    <row r="38" spans="1:9" x14ac:dyDescent="0.3">
      <c r="C38" s="312"/>
      <c r="D38" s="312"/>
      <c r="E38" s="312"/>
      <c r="I38" s="263"/>
    </row>
    <row r="39" spans="1:9" x14ac:dyDescent="0.3">
      <c r="C39" s="312"/>
      <c r="D39" s="312"/>
      <c r="E39" s="312"/>
      <c r="I39" s="263"/>
    </row>
    <row r="40" spans="1:9" x14ac:dyDescent="0.3">
      <c r="A40" s="263"/>
      <c r="B40" s="312"/>
      <c r="C40" s="312"/>
      <c r="D40" s="312"/>
      <c r="E40" s="312"/>
      <c r="F40" s="312"/>
      <c r="G40" s="312"/>
      <c r="H40" s="312"/>
      <c r="I40" s="263"/>
    </row>
    <row r="41" spans="1:9" x14ac:dyDescent="0.3">
      <c r="A41" s="263"/>
      <c r="B41" s="312"/>
      <c r="C41" s="312"/>
      <c r="D41" s="312"/>
      <c r="E41" s="312"/>
      <c r="F41" s="312"/>
      <c r="G41" s="312"/>
      <c r="H41" s="312"/>
      <c r="I41" s="263"/>
    </row>
    <row r="42" spans="1:9" x14ac:dyDescent="0.3">
      <c r="A42" s="263"/>
      <c r="B42" s="312"/>
      <c r="C42" s="312"/>
      <c r="D42" s="312"/>
      <c r="E42" s="312"/>
      <c r="F42" s="312"/>
      <c r="G42" s="312"/>
      <c r="H42" s="312"/>
      <c r="I42" s="263"/>
    </row>
    <row r="43" spans="1:9" x14ac:dyDescent="0.3">
      <c r="B43" s="312"/>
      <c r="C43" s="312"/>
      <c r="D43" s="312"/>
      <c r="E43" s="312"/>
      <c r="F43" s="312"/>
      <c r="G43" s="312"/>
      <c r="H43" s="312"/>
      <c r="I43" s="263"/>
    </row>
    <row r="44" spans="1:9" x14ac:dyDescent="0.3">
      <c r="B44" s="312"/>
      <c r="C44" s="312"/>
      <c r="D44" s="312"/>
      <c r="E44" s="312"/>
      <c r="F44" s="312"/>
      <c r="G44" s="312"/>
      <c r="H44" s="312"/>
      <c r="I44" s="263"/>
    </row>
    <row r="45" spans="1:9" x14ac:dyDescent="0.3">
      <c r="B45" s="312"/>
      <c r="C45" s="312"/>
      <c r="D45" s="312"/>
      <c r="E45" s="312"/>
      <c r="F45" s="312"/>
      <c r="G45" s="312"/>
      <c r="H45" s="312"/>
      <c r="I45" s="263"/>
    </row>
    <row r="48" spans="1:9" x14ac:dyDescent="0.3">
      <c r="I48" s="263"/>
    </row>
    <row r="49" spans="1:9" x14ac:dyDescent="0.3">
      <c r="I49" s="263"/>
    </row>
    <row r="52" spans="1:9" x14ac:dyDescent="0.3">
      <c r="A52" s="313"/>
      <c r="I52" s="263"/>
    </row>
    <row r="53" spans="1:9" s="308" customFormat="1" x14ac:dyDescent="0.3">
      <c r="A53" s="309"/>
      <c r="B53" s="262"/>
      <c r="C53" s="262"/>
      <c r="D53" s="262"/>
      <c r="E53" s="262"/>
      <c r="F53" s="262"/>
      <c r="G53" s="262"/>
      <c r="H53" s="262"/>
    </row>
    <row r="54" spans="1:9" s="308" customFormat="1" x14ac:dyDescent="0.3">
      <c r="A54" s="309"/>
      <c r="B54" s="262"/>
      <c r="C54" s="262"/>
      <c r="D54" s="262"/>
      <c r="E54" s="262"/>
      <c r="F54" s="262"/>
      <c r="G54" s="262"/>
      <c r="H54" s="262"/>
    </row>
    <row r="55" spans="1:9" s="308" customFormat="1" x14ac:dyDescent="0.3">
      <c r="A55" s="313"/>
      <c r="B55" s="262"/>
      <c r="C55" s="262"/>
      <c r="D55" s="262"/>
      <c r="E55" s="262"/>
      <c r="F55" s="262"/>
      <c r="G55" s="262"/>
      <c r="H55" s="262"/>
    </row>
    <row r="56" spans="1:9" s="308" customFormat="1" x14ac:dyDescent="0.3">
      <c r="A56" s="309"/>
      <c r="B56" s="262"/>
      <c r="C56" s="262"/>
      <c r="D56" s="262"/>
      <c r="E56" s="262"/>
      <c r="F56" s="262"/>
      <c r="G56" s="262"/>
      <c r="H56" s="262"/>
    </row>
    <row r="57" spans="1:9" s="308" customFormat="1" x14ac:dyDescent="0.3">
      <c r="A57" s="309"/>
      <c r="B57" s="262"/>
      <c r="C57" s="262"/>
      <c r="D57" s="262"/>
      <c r="E57" s="262"/>
      <c r="F57" s="262"/>
      <c r="G57" s="262"/>
      <c r="H57" s="262"/>
    </row>
    <row r="58" spans="1:9" s="308" customFormat="1" x14ac:dyDescent="0.3">
      <c r="A58" s="309"/>
      <c r="B58" s="262"/>
      <c r="C58" s="262"/>
      <c r="D58" s="262"/>
      <c r="E58" s="262"/>
      <c r="F58" s="262"/>
      <c r="G58" s="262"/>
      <c r="H58" s="262"/>
    </row>
    <row r="59" spans="1:9" s="308" customFormat="1" x14ac:dyDescent="0.3">
      <c r="A59" s="309"/>
      <c r="B59" s="262"/>
      <c r="C59" s="262"/>
      <c r="D59" s="262"/>
      <c r="E59" s="262"/>
      <c r="F59" s="262"/>
      <c r="G59" s="262"/>
      <c r="H59" s="262"/>
    </row>
    <row r="60" spans="1:9" s="308" customFormat="1" x14ac:dyDescent="0.3">
      <c r="A60" s="313"/>
      <c r="B60" s="262"/>
      <c r="C60" s="262"/>
      <c r="D60" s="262"/>
      <c r="E60" s="262"/>
      <c r="F60" s="262"/>
      <c r="G60" s="262"/>
      <c r="H60" s="262"/>
    </row>
    <row r="61" spans="1:9" x14ac:dyDescent="0.3">
      <c r="I61" s="263"/>
    </row>
    <row r="62" spans="1:9" x14ac:dyDescent="0.3">
      <c r="I62" s="263"/>
    </row>
  </sheetData>
  <mergeCells count="1">
    <mergeCell ref="A36:B36"/>
  </mergeCells>
  <pageMargins left="0.25" right="0.25" top="0.75" bottom="0.75" header="0.3" footer="0.3"/>
  <pageSetup paperSize="8" scale="5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C5" sqref="C5:F20"/>
    </sheetView>
  </sheetViews>
  <sheetFormatPr baseColWidth="10" defaultRowHeight="12.5" x14ac:dyDescent="0.25"/>
  <cols>
    <col min="1" max="1" width="24.90625" style="522" customWidth="1"/>
    <col min="2" max="2" width="14.1796875" customWidth="1"/>
    <col min="3" max="6" width="13.08984375" customWidth="1"/>
  </cols>
  <sheetData>
    <row r="1" spans="1:6" ht="18" x14ac:dyDescent="0.4">
      <c r="A1" s="511" t="s">
        <v>375</v>
      </c>
      <c r="B1" s="463"/>
      <c r="C1" s="463"/>
      <c r="D1" s="463"/>
      <c r="E1" s="463"/>
      <c r="F1" s="463"/>
    </row>
    <row r="2" spans="1:6" ht="13" x14ac:dyDescent="0.3">
      <c r="A2" s="512"/>
      <c r="B2" s="464"/>
      <c r="C2" s="464"/>
      <c r="D2" s="464"/>
      <c r="E2" s="464"/>
      <c r="F2" s="464"/>
    </row>
    <row r="3" spans="1:6" ht="29" x14ac:dyDescent="0.35">
      <c r="A3" s="513"/>
      <c r="B3" s="465"/>
      <c r="C3" s="466" t="s">
        <v>376</v>
      </c>
      <c r="D3" s="467" t="s">
        <v>377</v>
      </c>
      <c r="E3" s="466" t="s">
        <v>391</v>
      </c>
      <c r="F3" s="468" t="s">
        <v>378</v>
      </c>
    </row>
    <row r="4" spans="1:6" ht="13" x14ac:dyDescent="0.3">
      <c r="A4" s="514" t="s">
        <v>379</v>
      </c>
      <c r="B4" s="460"/>
      <c r="C4" s="469"/>
      <c r="D4" s="470"/>
      <c r="E4" s="469"/>
      <c r="F4" s="471"/>
    </row>
    <row r="5" spans="1:6" ht="13" x14ac:dyDescent="0.3">
      <c r="A5" s="515" t="s">
        <v>380</v>
      </c>
      <c r="B5" s="472"/>
      <c r="C5" s="473">
        <f>+'4.4 Sec Co'!H6</f>
        <v>96.142924808999993</v>
      </c>
      <c r="D5" s="474">
        <f>+'4.5 Dept'!H6</f>
        <v>57.031234523999998</v>
      </c>
      <c r="E5" s="473">
        <f>+'4.6 Reg'!H6</f>
        <v>21.809636233999999</v>
      </c>
      <c r="F5" s="475">
        <f>+'4.1 Ens'!H6</f>
        <v>174.98379556800001</v>
      </c>
    </row>
    <row r="6" spans="1:6" ht="13" x14ac:dyDescent="0.3">
      <c r="A6" s="516" t="s">
        <v>381</v>
      </c>
      <c r="B6" s="476"/>
      <c r="C6" s="477">
        <f>+'4.4 Sec Co'!G6</f>
        <v>-8.5559838575610669E-5</v>
      </c>
      <c r="D6" s="478">
        <f>+'4.5 Dept'!G6</f>
        <v>1.8253173208249818E-2</v>
      </c>
      <c r="E6" s="477">
        <f>+'4.6 Reg'!G6</f>
        <v>-3.2291864382272273E-2</v>
      </c>
      <c r="F6" s="479">
        <f>+'4.1 Ens'!G6</f>
        <v>1.6390527461298543E-3</v>
      </c>
    </row>
    <row r="7" spans="1:6" ht="13" x14ac:dyDescent="0.25">
      <c r="A7" s="514" t="s">
        <v>382</v>
      </c>
      <c r="B7" s="460"/>
      <c r="C7" s="473"/>
      <c r="D7" s="474"/>
      <c r="E7" s="473"/>
      <c r="F7" s="475"/>
    </row>
    <row r="8" spans="1:6" ht="13" x14ac:dyDescent="0.3">
      <c r="A8" s="515" t="s">
        <v>380</v>
      </c>
      <c r="B8" s="472"/>
      <c r="C8" s="473">
        <f>+'4.4 Sec Co'!H12</f>
        <v>114.079849893</v>
      </c>
      <c r="D8" s="474">
        <f>+'4.5 Dept'!H12</f>
        <v>64.884210843000005</v>
      </c>
      <c r="E8" s="473">
        <f>+'4.6 Reg'!H12</f>
        <v>26.862924308</v>
      </c>
      <c r="F8" s="475">
        <f>+'4.1 Ens'!H12</f>
        <v>205.82698504499999</v>
      </c>
    </row>
    <row r="9" spans="1:6" ht="13" x14ac:dyDescent="0.3">
      <c r="A9" s="517" t="s">
        <v>381</v>
      </c>
      <c r="B9" s="480"/>
      <c r="C9" s="481">
        <f>+'4.4 Sec Co'!G12</f>
        <v>-9.1897681593900993E-3</v>
      </c>
      <c r="D9" s="482">
        <f>+'4.5 Dept'!G12</f>
        <v>-4.0414666059742643E-3</v>
      </c>
      <c r="E9" s="481">
        <f>+'4.6 Reg'!G12</f>
        <v>-7.3070361713576726E-2</v>
      </c>
      <c r="F9" s="483">
        <f>+'4.1 Ens'!G12</f>
        <v>-1.6433636754156766E-2</v>
      </c>
    </row>
    <row r="10" spans="1:6" ht="13" x14ac:dyDescent="0.25">
      <c r="A10" s="462" t="s">
        <v>383</v>
      </c>
      <c r="B10" s="461"/>
      <c r="C10" s="484"/>
      <c r="D10" s="485"/>
      <c r="E10" s="484"/>
      <c r="F10" s="486"/>
    </row>
    <row r="11" spans="1:6" ht="13" x14ac:dyDescent="0.25">
      <c r="A11" s="515" t="s">
        <v>384</v>
      </c>
      <c r="B11" s="472"/>
      <c r="C11" s="487">
        <f>+'4.4 Sec Co'!H44</f>
        <v>0.15723131736081131</v>
      </c>
      <c r="D11" s="488">
        <f>+'4.5 Dept'!H47</f>
        <v>0.1210306208085324</v>
      </c>
      <c r="E11" s="487">
        <f>+'4.6 Reg'!H46</f>
        <v>0.18811384851704657</v>
      </c>
      <c r="F11" s="489">
        <f>+'4.1 Ens'!H44</f>
        <v>0.1498500766032051</v>
      </c>
    </row>
    <row r="12" spans="1:6" ht="13" x14ac:dyDescent="0.3">
      <c r="A12" s="516" t="s">
        <v>381</v>
      </c>
      <c r="B12" s="476"/>
      <c r="C12" s="490">
        <f>+'4.4 Sec Co'!G44</f>
        <v>-0.76733981877165625</v>
      </c>
      <c r="D12" s="491">
        <f>+'4.5 Dept'!G47</f>
        <v>-1.9245022963624154</v>
      </c>
      <c r="E12" s="490">
        <f>+'4.6 Reg'!G46</f>
        <v>-3.4212275419630291</v>
      </c>
      <c r="F12" s="492">
        <f>+'4.1 Ens'!G44</f>
        <v>-1.5339353584618269</v>
      </c>
    </row>
    <row r="13" spans="1:6" ht="15" x14ac:dyDescent="0.25">
      <c r="A13" s="514" t="s">
        <v>385</v>
      </c>
      <c r="B13" s="460"/>
      <c r="C13" s="493"/>
      <c r="D13" s="494"/>
      <c r="E13" s="493"/>
      <c r="F13" s="495"/>
    </row>
    <row r="14" spans="1:6" ht="13" x14ac:dyDescent="0.3">
      <c r="A14" s="515" t="s">
        <v>380</v>
      </c>
      <c r="B14" s="472"/>
      <c r="C14" s="473">
        <f>+'4.4 Sec Co'!H25</f>
        <v>31.117505034000001</v>
      </c>
      <c r="D14" s="474">
        <f>+'4.5 Dept'!H28</f>
        <v>10.409473007000001</v>
      </c>
      <c r="E14" s="473">
        <f>+'4.6 Reg'!H27</f>
        <v>12.667754474000001</v>
      </c>
      <c r="F14" s="475">
        <f>+'4.1 Ens'!H25</f>
        <v>54.194732516000002</v>
      </c>
    </row>
    <row r="15" spans="1:6" ht="13" x14ac:dyDescent="0.3">
      <c r="A15" s="516" t="s">
        <v>381</v>
      </c>
      <c r="B15" s="476"/>
      <c r="C15" s="477">
        <f>+'4.4 Sec Co'!G25</f>
        <v>-0.14480970336836241</v>
      </c>
      <c r="D15" s="478">
        <f>+'4.5 Dept'!G28</f>
        <v>9.553405127184611E-3</v>
      </c>
      <c r="E15" s="477">
        <f>+'4.6 Reg'!G27</f>
        <v>0.14249015390468767</v>
      </c>
      <c r="F15" s="479">
        <f>+'4.1 Ens'!G25</f>
        <v>-6.2138911579497691E-2</v>
      </c>
    </row>
    <row r="16" spans="1:6" ht="15" x14ac:dyDescent="0.25">
      <c r="A16" s="514" t="s">
        <v>386</v>
      </c>
      <c r="B16" s="460"/>
      <c r="C16" s="496"/>
      <c r="D16" s="497"/>
      <c r="E16" s="496"/>
      <c r="F16" s="498"/>
    </row>
    <row r="17" spans="1:6" ht="13" x14ac:dyDescent="0.3">
      <c r="A17" s="515" t="s">
        <v>380</v>
      </c>
      <c r="B17" s="472"/>
      <c r="C17" s="473">
        <f>+'4.4 Sec Co'!H29</f>
        <v>15.150016697</v>
      </c>
      <c r="D17" s="474">
        <f>+'4.5 Dept'!H32</f>
        <v>2.4434904880000001</v>
      </c>
      <c r="E17" s="473">
        <f>+'4.6 Reg'!H31</f>
        <v>5.269526012</v>
      </c>
      <c r="F17" s="475">
        <f>+'4.1 Ens'!H29</f>
        <v>22.863033197</v>
      </c>
    </row>
    <row r="18" spans="1:6" ht="13" x14ac:dyDescent="0.3">
      <c r="A18" s="517" t="s">
        <v>381</v>
      </c>
      <c r="B18" s="480"/>
      <c r="C18" s="481">
        <f>+'4.4 Sec Co'!G29</f>
        <v>-5.9247187376542554E-2</v>
      </c>
      <c r="D18" s="482">
        <f>+'4.5 Dept'!G32</f>
        <v>-3.4714387366432065E-2</v>
      </c>
      <c r="E18" s="481">
        <f>+'4.6 Reg'!G31</f>
        <v>0.13903062962381285</v>
      </c>
      <c r="F18" s="483">
        <f>+'4.1 Ens'!G29</f>
        <v>-1.7143920757638376E-2</v>
      </c>
    </row>
    <row r="19" spans="1:6" ht="14.5" x14ac:dyDescent="0.35">
      <c r="A19" s="462" t="s">
        <v>387</v>
      </c>
      <c r="B19" s="461"/>
      <c r="C19" s="499"/>
      <c r="D19" s="500"/>
      <c r="E19" s="501"/>
      <c r="F19" s="502"/>
    </row>
    <row r="20" spans="1:6" ht="13" x14ac:dyDescent="0.3">
      <c r="A20" s="518" t="s">
        <v>380</v>
      </c>
      <c r="B20" s="503"/>
      <c r="C20" s="504">
        <f>+'4.4 Sec Co'!H35</f>
        <v>1.969436746</v>
      </c>
      <c r="D20" s="505">
        <f>+'4.5 Dept'!H38</f>
        <v>-0.1130062</v>
      </c>
      <c r="E20" s="504">
        <f>+'4.6 Reg'!H37</f>
        <v>-2.3449403869999998</v>
      </c>
      <c r="F20" s="506">
        <f>+'4.1 Ens'!H35</f>
        <v>-0.488509841</v>
      </c>
    </row>
    <row r="21" spans="1:6" ht="13" x14ac:dyDescent="0.3">
      <c r="A21" s="519" t="s">
        <v>388</v>
      </c>
      <c r="B21" s="507"/>
      <c r="C21" s="507"/>
      <c r="D21" s="507"/>
      <c r="E21" s="507"/>
      <c r="F21" s="507"/>
    </row>
    <row r="22" spans="1:6" ht="13" x14ac:dyDescent="0.3">
      <c r="A22" s="520" t="s">
        <v>389</v>
      </c>
      <c r="B22" s="508"/>
      <c r="C22" s="508"/>
      <c r="D22" s="508"/>
      <c r="E22" s="508"/>
      <c r="F22" s="508"/>
    </row>
    <row r="23" spans="1:6" ht="13" x14ac:dyDescent="0.3">
      <c r="A23" s="521" t="s">
        <v>390</v>
      </c>
      <c r="B23" s="509"/>
      <c r="C23" s="509"/>
      <c r="D23" s="510"/>
      <c r="E23" s="509"/>
      <c r="F23" s="50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zoomScaleNormal="100" zoomScaleSheetLayoutView="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4.453125" style="7" customWidth="1"/>
    <col min="2" max="4" width="9.54296875" style="7" customWidth="1"/>
    <col min="5" max="5" width="11.81640625" style="7" customWidth="1"/>
    <col min="6" max="8" width="9.54296875" style="7" customWidth="1"/>
    <col min="9" max="16384" width="11.453125" style="7"/>
  </cols>
  <sheetData>
    <row r="1" spans="1:10" ht="18" x14ac:dyDescent="0.4">
      <c r="A1" s="53" t="s">
        <v>297</v>
      </c>
      <c r="B1" s="48"/>
      <c r="C1" s="48"/>
      <c r="D1" s="48"/>
      <c r="E1" s="48"/>
      <c r="F1" s="48"/>
      <c r="G1" s="48"/>
      <c r="H1" s="48"/>
    </row>
    <row r="2" spans="1:10" x14ac:dyDescent="0.25">
      <c r="A2" s="100"/>
      <c r="B2" s="100"/>
      <c r="C2" s="100"/>
      <c r="D2" s="100"/>
      <c r="E2" s="100"/>
      <c r="F2" s="100"/>
      <c r="G2" s="100"/>
      <c r="H2" s="100"/>
    </row>
    <row r="3" spans="1:10" ht="15.5" x14ac:dyDescent="0.35">
      <c r="A3" s="315" t="s">
        <v>350</v>
      </c>
      <c r="B3" s="102"/>
      <c r="C3" s="100"/>
      <c r="D3" s="100"/>
      <c r="E3" s="100"/>
      <c r="F3" s="100"/>
      <c r="G3" s="100"/>
      <c r="H3" s="100"/>
    </row>
    <row r="4" spans="1:10" ht="13" x14ac:dyDescent="0.3">
      <c r="A4" s="101" t="s">
        <v>29</v>
      </c>
      <c r="B4" s="102"/>
      <c r="C4" s="100"/>
      <c r="D4" s="100"/>
      <c r="G4" s="698" t="s">
        <v>176</v>
      </c>
      <c r="H4" s="698"/>
    </row>
    <row r="5" spans="1:10" ht="46.15" customHeight="1" x14ac:dyDescent="0.25">
      <c r="A5" s="98" t="s">
        <v>286</v>
      </c>
      <c r="B5" s="64">
        <v>2017</v>
      </c>
      <c r="C5" s="92" t="s">
        <v>166</v>
      </c>
      <c r="D5" s="64">
        <v>2018</v>
      </c>
      <c r="E5" s="125" t="s">
        <v>178</v>
      </c>
      <c r="F5" s="64">
        <v>2019</v>
      </c>
      <c r="G5" s="92" t="s">
        <v>285</v>
      </c>
      <c r="H5" s="68">
        <v>2020</v>
      </c>
    </row>
    <row r="6" spans="1:10" s="9" customFormat="1" ht="15" customHeight="1" x14ac:dyDescent="0.3">
      <c r="A6" s="93" t="s">
        <v>31</v>
      </c>
      <c r="B6" s="168">
        <v>67.942044421999995</v>
      </c>
      <c r="C6" s="200">
        <v>-5.3781301859335828E-3</v>
      </c>
      <c r="D6" s="168">
        <v>67.576643262000005</v>
      </c>
      <c r="E6" s="242">
        <v>8.8786638647930793E-3</v>
      </c>
      <c r="F6" s="168">
        <v>70.150339028000005</v>
      </c>
      <c r="G6" s="200">
        <v>-7.8454659467906973E-3</v>
      </c>
      <c r="H6" s="168">
        <v>69.599976932000004</v>
      </c>
      <c r="I6"/>
      <c r="J6" s="237"/>
    </row>
    <row r="7" spans="1:10" s="9" customFormat="1" ht="15" customHeight="1" x14ac:dyDescent="0.3">
      <c r="A7" s="94" t="s">
        <v>32</v>
      </c>
      <c r="B7" s="169">
        <v>16.390150163000001</v>
      </c>
      <c r="C7" s="201">
        <v>2.0753735726466216E-2</v>
      </c>
      <c r="D7" s="169">
        <v>16.730307008</v>
      </c>
      <c r="E7" s="243">
        <v>2.502939413960692E-2</v>
      </c>
      <c r="F7" s="193">
        <v>17.222427590999999</v>
      </c>
      <c r="G7" s="201">
        <v>-6.3560681571513511E-2</v>
      </c>
      <c r="H7" s="169">
        <v>16.127758355000001</v>
      </c>
      <c r="I7"/>
      <c r="J7" s="237"/>
    </row>
    <row r="8" spans="1:10" s="9" customFormat="1" ht="15" customHeight="1" x14ac:dyDescent="0.3">
      <c r="A8" s="94" t="s">
        <v>33</v>
      </c>
      <c r="B8" s="169">
        <v>37.614579722000002</v>
      </c>
      <c r="C8" s="201">
        <v>4.8493058103571407E-4</v>
      </c>
      <c r="D8" s="169">
        <v>37.632820182000003</v>
      </c>
      <c r="E8" s="243">
        <v>1.0350756476867673E-2</v>
      </c>
      <c r="F8" s="193">
        <v>38.214038848000001</v>
      </c>
      <c r="G8" s="201">
        <v>5.2323329600232338E-3</v>
      </c>
      <c r="H8" s="169">
        <v>38.413987423000002</v>
      </c>
      <c r="I8"/>
      <c r="J8" s="237"/>
    </row>
    <row r="9" spans="1:10" s="9" customFormat="1" ht="15" customHeight="1" x14ac:dyDescent="0.3">
      <c r="A9" s="94" t="s">
        <v>34</v>
      </c>
      <c r="B9" s="169">
        <v>1.9175281049999999</v>
      </c>
      <c r="C9" s="201">
        <v>-6.6614787374915663E-2</v>
      </c>
      <c r="D9" s="169">
        <v>1.789792378</v>
      </c>
      <c r="E9" s="243">
        <v>-6.7152263665031908E-2</v>
      </c>
      <c r="F9" s="193">
        <v>1.681232123</v>
      </c>
      <c r="G9" s="201">
        <v>-8.1959398178832021E-2</v>
      </c>
      <c r="H9" s="169">
        <v>1.5434393500000001</v>
      </c>
      <c r="I9"/>
      <c r="J9" s="237"/>
    </row>
    <row r="10" spans="1:10" ht="15" customHeight="1" x14ac:dyDescent="0.25">
      <c r="A10" s="94" t="s">
        <v>35</v>
      </c>
      <c r="B10" s="169">
        <v>9.1556740560000005</v>
      </c>
      <c r="C10" s="201">
        <v>-6.459365573553133E-2</v>
      </c>
      <c r="D10" s="169">
        <v>8.564275598</v>
      </c>
      <c r="E10" s="243">
        <v>-4.6620732582486335E-3</v>
      </c>
      <c r="F10" s="193">
        <v>10.224990239</v>
      </c>
      <c r="G10" s="201">
        <v>4.5054539831526075E-3</v>
      </c>
      <c r="H10" s="169">
        <v>10.271058461999999</v>
      </c>
      <c r="I10"/>
      <c r="J10" s="237"/>
    </row>
    <row r="11" spans="1:10" s="9" customFormat="1" ht="15" customHeight="1" x14ac:dyDescent="0.3">
      <c r="A11" s="94" t="s">
        <v>36</v>
      </c>
      <c r="B11" s="169">
        <v>2.864112376</v>
      </c>
      <c r="C11" s="201">
        <v>-1.6285261846163968E-3</v>
      </c>
      <c r="D11" s="169">
        <v>2.8594480940000002</v>
      </c>
      <c r="E11" s="243">
        <v>-2.1733159770863653E-2</v>
      </c>
      <c r="F11" s="193">
        <v>2.8076502250000002</v>
      </c>
      <c r="G11" s="201">
        <v>0.15531960182112781</v>
      </c>
      <c r="H11" s="169">
        <v>3.2437333399999999</v>
      </c>
      <c r="I11"/>
      <c r="J11" s="237"/>
    </row>
    <row r="12" spans="1:10" ht="15" customHeight="1" x14ac:dyDescent="0.3">
      <c r="A12" s="95" t="s">
        <v>37</v>
      </c>
      <c r="B12" s="170">
        <v>79.271601845000006</v>
      </c>
      <c r="C12" s="202">
        <v>7.8823843905888591E-3</v>
      </c>
      <c r="D12" s="170">
        <v>79.896451081999999</v>
      </c>
      <c r="E12" s="244">
        <v>1.5228408936042159E-2</v>
      </c>
      <c r="F12" s="170">
        <v>83.104666554999994</v>
      </c>
      <c r="G12" s="202">
        <v>-1.8179042123948053E-2</v>
      </c>
      <c r="H12" s="170">
        <v>81.593903320999999</v>
      </c>
      <c r="I12"/>
      <c r="J12" s="237"/>
    </row>
    <row r="13" spans="1:10" ht="15" customHeight="1" x14ac:dyDescent="0.25">
      <c r="A13" s="94" t="s">
        <v>38</v>
      </c>
      <c r="B13" s="169">
        <v>51.711251928000003</v>
      </c>
      <c r="C13" s="201">
        <v>1.2081517169026723E-2</v>
      </c>
      <c r="D13" s="169">
        <v>52.336002305999997</v>
      </c>
      <c r="E13" s="243">
        <v>1.8899473512976162E-2</v>
      </c>
      <c r="F13" s="193">
        <v>55.093861070999999</v>
      </c>
      <c r="G13" s="201">
        <v>1.0668290233688538E-3</v>
      </c>
      <c r="H13" s="169">
        <v>55.152636801</v>
      </c>
      <c r="I13"/>
      <c r="J13" s="237"/>
    </row>
    <row r="14" spans="1:10" ht="15" customHeight="1" x14ac:dyDescent="0.25">
      <c r="A14" s="111" t="s">
        <v>73</v>
      </c>
      <c r="B14" s="169">
        <v>44.883326586000003</v>
      </c>
      <c r="C14" s="201">
        <v>1.4070932393789981E-2</v>
      </c>
      <c r="D14" s="169">
        <v>45.514876839999999</v>
      </c>
      <c r="E14" s="243">
        <v>1.7067563315929402E-2</v>
      </c>
      <c r="F14" s="193">
        <v>46.678589127000002</v>
      </c>
      <c r="G14" s="201">
        <v>1.2617143020274835E-2</v>
      </c>
      <c r="H14" s="169">
        <v>47.267539562000003</v>
      </c>
      <c r="I14"/>
      <c r="J14" s="237"/>
    </row>
    <row r="15" spans="1:10" s="9" customFormat="1" ht="15" customHeight="1" x14ac:dyDescent="0.3">
      <c r="A15" s="113" t="s">
        <v>76</v>
      </c>
      <c r="B15" s="177">
        <v>11.156716169999999</v>
      </c>
      <c r="C15" s="208">
        <v>-1.254828731562152E-2</v>
      </c>
      <c r="D15" s="177">
        <v>11.016718490000001</v>
      </c>
      <c r="E15" s="245">
        <v>-1.6224379964057345E-2</v>
      </c>
      <c r="F15" s="177">
        <v>10.850323763</v>
      </c>
      <c r="G15" s="208">
        <v>-8.2377153854887863E-3</v>
      </c>
      <c r="H15" s="177">
        <v>10.760941883999999</v>
      </c>
      <c r="I15"/>
      <c r="J15" s="237"/>
    </row>
    <row r="16" spans="1:10" ht="15" customHeight="1" x14ac:dyDescent="0.25">
      <c r="A16" s="111" t="s">
        <v>72</v>
      </c>
      <c r="B16" s="169">
        <v>6.8279253420000003</v>
      </c>
      <c r="C16" s="201">
        <v>-9.9589211354911278E-4</v>
      </c>
      <c r="D16" s="169">
        <v>6.8211254649999997</v>
      </c>
      <c r="E16" s="243">
        <v>3.272319730158757E-2</v>
      </c>
      <c r="F16" s="193">
        <v>8.4152719430000005</v>
      </c>
      <c r="G16" s="201">
        <v>-6.3001494020761939E-2</v>
      </c>
      <c r="H16" s="169">
        <v>7.8850972380000002</v>
      </c>
      <c r="I16"/>
      <c r="J16" s="237"/>
    </row>
    <row r="17" spans="1:10" ht="15" customHeight="1" x14ac:dyDescent="0.25">
      <c r="A17" s="94" t="s">
        <v>39</v>
      </c>
      <c r="B17" s="169">
        <v>14.171182288000001</v>
      </c>
      <c r="C17" s="201">
        <v>-2.8917380474811072E-3</v>
      </c>
      <c r="D17" s="169">
        <v>14.130202941</v>
      </c>
      <c r="E17" s="243">
        <v>7.2403805779639452E-3</v>
      </c>
      <c r="F17" s="193">
        <v>14.217783320000001</v>
      </c>
      <c r="G17" s="201">
        <v>1.1428148421100071E-2</v>
      </c>
      <c r="H17" s="169">
        <v>14.380266258000001</v>
      </c>
      <c r="I17"/>
      <c r="J17" s="237"/>
    </row>
    <row r="18" spans="1:10" ht="15" customHeight="1" x14ac:dyDescent="0.25">
      <c r="A18" s="111" t="s">
        <v>81</v>
      </c>
      <c r="B18" s="169">
        <v>11.730195373999999</v>
      </c>
      <c r="C18" s="201">
        <v>-3.8890365885222433E-3</v>
      </c>
      <c r="D18" s="169">
        <v>11.684576215</v>
      </c>
      <c r="E18" s="243">
        <v>5.0760505043205839E-3</v>
      </c>
      <c r="F18" s="193">
        <v>11.716721751</v>
      </c>
      <c r="G18" s="201">
        <v>3.3973216097413772E-3</v>
      </c>
      <c r="H18" s="169">
        <v>11.756527223000001</v>
      </c>
      <c r="I18"/>
      <c r="J18" s="237"/>
    </row>
    <row r="19" spans="1:10" s="11" customFormat="1" ht="15" customHeight="1" x14ac:dyDescent="0.3">
      <c r="A19" s="111" t="s">
        <v>74</v>
      </c>
      <c r="B19" s="169">
        <v>0.24590614899999999</v>
      </c>
      <c r="C19" s="201">
        <v>0.15832967641650963</v>
      </c>
      <c r="D19" s="169">
        <v>0.28484039</v>
      </c>
      <c r="E19" s="243">
        <v>4.8863423158133523E-2</v>
      </c>
      <c r="F19" s="193">
        <v>0.30000879499999999</v>
      </c>
      <c r="G19" s="201">
        <v>0.14561823762533366</v>
      </c>
      <c r="H19" s="169">
        <v>0.34369554699999999</v>
      </c>
      <c r="I19"/>
      <c r="J19" s="237"/>
    </row>
    <row r="20" spans="1:10" ht="15" customHeight="1" x14ac:dyDescent="0.25">
      <c r="A20" s="111" t="s">
        <v>75</v>
      </c>
      <c r="B20" s="169">
        <v>2.1950807640000001</v>
      </c>
      <c r="C20" s="201">
        <v>-1.5623310341213448E-2</v>
      </c>
      <c r="D20" s="169">
        <v>2.1607863360000001</v>
      </c>
      <c r="E20" s="243">
        <v>1.3912528015531889E-2</v>
      </c>
      <c r="F20" s="193">
        <v>2.2010527729999998</v>
      </c>
      <c r="G20" s="201">
        <v>3.5887696546383463E-2</v>
      </c>
      <c r="H20" s="169">
        <v>2.2800434869999999</v>
      </c>
      <c r="I20"/>
      <c r="J20" s="237"/>
    </row>
    <row r="21" spans="1:10" ht="15" customHeight="1" x14ac:dyDescent="0.25">
      <c r="A21" s="94" t="s">
        <v>40</v>
      </c>
      <c r="B21" s="169">
        <v>3.7331750299999999</v>
      </c>
      <c r="C21" s="201">
        <v>-6.3399252941001238E-2</v>
      </c>
      <c r="D21" s="169">
        <v>3.4964945219999999</v>
      </c>
      <c r="E21" s="243">
        <v>-2.1114610365549291E-2</v>
      </c>
      <c r="F21" s="193">
        <v>3.4925551709999998</v>
      </c>
      <c r="G21" s="201">
        <v>7.5171771137642063E-2</v>
      </c>
      <c r="H21" s="169">
        <v>3.7550967289999999</v>
      </c>
      <c r="I21"/>
      <c r="J21" s="237"/>
    </row>
    <row r="22" spans="1:10" ht="15" customHeight="1" x14ac:dyDescent="0.25">
      <c r="A22" s="94" t="s">
        <v>61</v>
      </c>
      <c r="B22" s="169">
        <v>5.8234587250000001</v>
      </c>
      <c r="C22" s="201">
        <v>9.3583006033927107E-2</v>
      </c>
      <c r="D22" s="169">
        <v>6.3684354980000002</v>
      </c>
      <c r="E22" s="243">
        <v>2.6291631640376512E-2</v>
      </c>
      <c r="F22" s="193">
        <v>6.6076859580000002</v>
      </c>
      <c r="G22" s="201">
        <v>-0.22717127925588376</v>
      </c>
      <c r="H22" s="169">
        <v>5.106609486</v>
      </c>
      <c r="I22"/>
      <c r="J22" s="237"/>
    </row>
    <row r="23" spans="1:10" ht="15" customHeight="1" x14ac:dyDescent="0.25">
      <c r="A23" s="96" t="s">
        <v>41</v>
      </c>
      <c r="B23" s="171">
        <v>3.8325338709999999</v>
      </c>
      <c r="C23" s="203">
        <v>-6.9723599841343686E-2</v>
      </c>
      <c r="D23" s="171">
        <v>3.5653158129999998</v>
      </c>
      <c r="E23" s="246">
        <v>1.2195464374253451E-2</v>
      </c>
      <c r="F23" s="186">
        <v>3.6927810320000001</v>
      </c>
      <c r="G23" s="203">
        <v>-0.13363559407494274</v>
      </c>
      <c r="H23" s="171">
        <v>3.1992940449999998</v>
      </c>
      <c r="I23"/>
      <c r="J23" s="237"/>
    </row>
    <row r="24" spans="1:10" s="9" customFormat="1" ht="15" customHeight="1" x14ac:dyDescent="0.3">
      <c r="A24" s="81" t="s">
        <v>42</v>
      </c>
      <c r="B24" s="168">
        <v>11.329557422000001</v>
      </c>
      <c r="C24" s="200">
        <v>8.7404155441862974E-2</v>
      </c>
      <c r="D24" s="168">
        <v>12.319807819999999</v>
      </c>
      <c r="E24" s="242">
        <v>4.9153841265906495E-2</v>
      </c>
      <c r="F24" s="168">
        <v>12.954327526</v>
      </c>
      <c r="G24" s="200">
        <v>-7.4137475378202811E-2</v>
      </c>
      <c r="H24" s="168">
        <v>11.993926388</v>
      </c>
      <c r="I24"/>
      <c r="J24" s="237"/>
    </row>
    <row r="25" spans="1:10" s="9" customFormat="1" ht="15" customHeight="1" x14ac:dyDescent="0.3">
      <c r="A25" s="82" t="s">
        <v>83</v>
      </c>
      <c r="B25" s="170">
        <v>5.1820493000000001</v>
      </c>
      <c r="C25" s="202">
        <v>0.17661554570698512</v>
      </c>
      <c r="D25" s="170">
        <v>6.0972797649999997</v>
      </c>
      <c r="E25" s="244">
        <v>8.9054311311931977E-2</v>
      </c>
      <c r="F25" s="170">
        <v>6.6091452659999996</v>
      </c>
      <c r="G25" s="202">
        <v>-0.1376222412116066</v>
      </c>
      <c r="H25" s="170">
        <v>5.6995798820000001</v>
      </c>
      <c r="I25"/>
      <c r="J25" s="237"/>
    </row>
    <row r="26" spans="1:10" ht="15" customHeight="1" x14ac:dyDescent="0.3">
      <c r="A26" s="83" t="s">
        <v>117</v>
      </c>
      <c r="B26" s="168">
        <v>20.928917898000002</v>
      </c>
      <c r="C26" s="200">
        <v>5.8990861114610382E-2</v>
      </c>
      <c r="D26" s="168">
        <v>22.163532787000001</v>
      </c>
      <c r="E26" s="242">
        <v>0.13617028338389736</v>
      </c>
      <c r="F26" s="168">
        <v>25.362257358000001</v>
      </c>
      <c r="G26" s="200">
        <v>-0.16340868777962825</v>
      </c>
      <c r="H26" s="168">
        <v>21.217844163999999</v>
      </c>
      <c r="I26"/>
      <c r="J26" s="237"/>
    </row>
    <row r="27" spans="1:10" s="9" customFormat="1" ht="15" customHeight="1" x14ac:dyDescent="0.3">
      <c r="A27" s="84" t="s">
        <v>43</v>
      </c>
      <c r="B27" s="169">
        <v>18.666441598999999</v>
      </c>
      <c r="C27" s="201">
        <v>6.9334253137423696E-2</v>
      </c>
      <c r="D27" s="169">
        <v>19.960665385999999</v>
      </c>
      <c r="E27" s="243">
        <v>0.14125793986379809</v>
      </c>
      <c r="F27" s="193">
        <v>22.800649494000002</v>
      </c>
      <c r="G27" s="201">
        <v>-0.17247328274726736</v>
      </c>
      <c r="H27" s="169">
        <v>18.868146627000002</v>
      </c>
      <c r="I27"/>
      <c r="J27" s="237"/>
    </row>
    <row r="28" spans="1:10" ht="15" customHeight="1" x14ac:dyDescent="0.25">
      <c r="A28" s="85" t="s">
        <v>82</v>
      </c>
      <c r="B28" s="169">
        <v>1.1495619260000001</v>
      </c>
      <c r="C28" s="201">
        <v>9.195586214987439E-2</v>
      </c>
      <c r="D28" s="169">
        <v>1.255270884</v>
      </c>
      <c r="E28" s="243">
        <v>0.21013664783197017</v>
      </c>
      <c r="F28" s="193">
        <v>1.626161024</v>
      </c>
      <c r="G28" s="201">
        <v>-8.7028715429352199E-2</v>
      </c>
      <c r="H28" s="169">
        <v>1.4846383190000001</v>
      </c>
      <c r="I28"/>
      <c r="J28" s="237"/>
    </row>
    <row r="29" spans="1:10" ht="15" customHeight="1" x14ac:dyDescent="0.25">
      <c r="A29" s="84" t="s">
        <v>44</v>
      </c>
      <c r="B29" s="169">
        <v>1.1129143720000001</v>
      </c>
      <c r="C29" s="201">
        <v>-0.14854499156382539</v>
      </c>
      <c r="D29" s="169">
        <v>0.94759651600000006</v>
      </c>
      <c r="E29" s="243">
        <v>-5.4973639769774651E-2</v>
      </c>
      <c r="F29" s="193">
        <v>0.93544683900000003</v>
      </c>
      <c r="G29" s="201">
        <v>-7.5244919396215915E-2</v>
      </c>
      <c r="H29" s="169">
        <v>0.86505921699999999</v>
      </c>
      <c r="I29"/>
      <c r="J29" s="237"/>
    </row>
    <row r="30" spans="1:10" s="9" customFormat="1" ht="15" customHeight="1" x14ac:dyDescent="0.3">
      <c r="A30" s="82" t="s">
        <v>45</v>
      </c>
      <c r="B30" s="170">
        <v>10.18162841</v>
      </c>
      <c r="C30" s="202">
        <v>0.10345085722883884</v>
      </c>
      <c r="D30" s="170">
        <v>11.234926596999999</v>
      </c>
      <c r="E30" s="244">
        <v>4.8347505395424761E-2</v>
      </c>
      <c r="F30" s="170">
        <v>11.882762942999999</v>
      </c>
      <c r="G30" s="202">
        <v>-6.4403353215997883E-2</v>
      </c>
      <c r="H30" s="170">
        <v>11.117473164</v>
      </c>
      <c r="I30"/>
      <c r="J30" s="237"/>
    </row>
    <row r="31" spans="1:10" ht="15" customHeight="1" x14ac:dyDescent="0.25">
      <c r="A31" s="84" t="s">
        <v>46</v>
      </c>
      <c r="B31" s="169">
        <v>2.3412937170000001</v>
      </c>
      <c r="C31" s="201">
        <v>9.2939937189435495E-2</v>
      </c>
      <c r="D31" s="169">
        <v>2.5588934079999999</v>
      </c>
      <c r="E31" s="243">
        <v>8.1257421086811332E-2</v>
      </c>
      <c r="F31" s="193">
        <v>2.7678169019999999</v>
      </c>
      <c r="G31" s="201">
        <v>8.9064762492732319E-2</v>
      </c>
      <c r="H31" s="169">
        <v>3.0143318570000002</v>
      </c>
      <c r="I31"/>
      <c r="J31" s="237"/>
    </row>
    <row r="32" spans="1:10" ht="15" customHeight="1" x14ac:dyDescent="0.25">
      <c r="A32" s="84" t="s">
        <v>47</v>
      </c>
      <c r="B32" s="169">
        <v>4.7406035070000003</v>
      </c>
      <c r="C32" s="201">
        <v>0.11586770232712484</v>
      </c>
      <c r="D32" s="169">
        <v>5.289886343</v>
      </c>
      <c r="E32" s="243">
        <v>0.10674445218758266</v>
      </c>
      <c r="F32" s="193">
        <v>5.9033657179999999</v>
      </c>
      <c r="G32" s="201">
        <v>-3.8368240732464143E-2</v>
      </c>
      <c r="H32" s="169">
        <v>5.6768639609999996</v>
      </c>
      <c r="I32"/>
      <c r="J32" s="237"/>
    </row>
    <row r="33" spans="1:10" ht="15" customHeight="1" x14ac:dyDescent="0.25">
      <c r="A33" s="86" t="s">
        <v>48</v>
      </c>
      <c r="B33" s="171">
        <v>3.099731185</v>
      </c>
      <c r="C33" s="203">
        <v>9.2400160822332822E-2</v>
      </c>
      <c r="D33" s="171">
        <v>3.3861468449999998</v>
      </c>
      <c r="E33" s="246">
        <v>-7.4943596051423422E-2</v>
      </c>
      <c r="F33" s="186">
        <v>3.2115803230000002</v>
      </c>
      <c r="G33" s="203">
        <v>-0.24452229090332489</v>
      </c>
      <c r="H33" s="171">
        <v>2.4262773449999999</v>
      </c>
      <c r="I33"/>
      <c r="J33" s="237"/>
    </row>
    <row r="34" spans="1:10" s="9" customFormat="1" ht="15" customHeight="1" x14ac:dyDescent="0.3">
      <c r="A34" s="83" t="s">
        <v>116</v>
      </c>
      <c r="B34" s="168">
        <v>88.870962320999993</v>
      </c>
      <c r="C34" s="200">
        <v>9.7806269483211583E-3</v>
      </c>
      <c r="D34" s="168">
        <v>89.740176050000002</v>
      </c>
      <c r="E34" s="242">
        <v>4.0520961700275526E-2</v>
      </c>
      <c r="F34" s="168">
        <v>95.512596387000002</v>
      </c>
      <c r="G34" s="200">
        <v>-4.9153467381177762E-2</v>
      </c>
      <c r="H34" s="168">
        <v>90.817821096000003</v>
      </c>
      <c r="I34"/>
      <c r="J34" s="237"/>
    </row>
    <row r="35" spans="1:10" ht="15" customHeight="1" x14ac:dyDescent="0.3">
      <c r="A35" s="82" t="s">
        <v>49</v>
      </c>
      <c r="B35" s="170">
        <v>89.453230254999994</v>
      </c>
      <c r="C35" s="202">
        <v>1.8760053943453814E-2</v>
      </c>
      <c r="D35" s="170">
        <v>91.13137768</v>
      </c>
      <c r="E35" s="244">
        <v>1.9384093684416959E-2</v>
      </c>
      <c r="F35" s="170">
        <v>94.987429499000001</v>
      </c>
      <c r="G35" s="202">
        <v>-2.3961623395903797E-2</v>
      </c>
      <c r="H35" s="170">
        <v>92.711376486000006</v>
      </c>
      <c r="I35"/>
      <c r="J35" s="237"/>
    </row>
    <row r="36" spans="1:10" s="9" customFormat="1" ht="15" customHeight="1" x14ac:dyDescent="0.3">
      <c r="A36" s="87" t="s">
        <v>50</v>
      </c>
      <c r="B36" s="178">
        <v>0.58226793399999999</v>
      </c>
      <c r="C36" s="204"/>
      <c r="D36" s="178">
        <v>1.3912016300000001</v>
      </c>
      <c r="E36" s="247"/>
      <c r="F36" s="178">
        <v>-0.525166888</v>
      </c>
      <c r="G36" s="204"/>
      <c r="H36" s="178">
        <v>1.8935553890000001</v>
      </c>
      <c r="I36"/>
      <c r="J36" s="237"/>
    </row>
    <row r="37" spans="1:10" s="9" customFormat="1" ht="15" customHeight="1" x14ac:dyDescent="0.3">
      <c r="A37" s="88" t="s">
        <v>51</v>
      </c>
      <c r="B37" s="173">
        <v>6.1475081210000004</v>
      </c>
      <c r="C37" s="205">
        <v>1.2203307669286456E-2</v>
      </c>
      <c r="D37" s="173">
        <v>6.2225280539999996</v>
      </c>
      <c r="E37" s="248">
        <v>1.0178047884031649E-2</v>
      </c>
      <c r="F37" s="198">
        <v>6.3451822590000004</v>
      </c>
      <c r="G37" s="205">
        <v>-8.0117090297752158E-3</v>
      </c>
      <c r="H37" s="173">
        <v>6.294346505</v>
      </c>
      <c r="I37"/>
      <c r="J37" s="237"/>
    </row>
    <row r="38" spans="1:10" ht="15" customHeight="1" x14ac:dyDescent="0.25">
      <c r="A38" s="84" t="s">
        <v>52</v>
      </c>
      <c r="B38" s="169">
        <v>6.3780532330000002</v>
      </c>
      <c r="C38" s="201">
        <v>-0.11058171596166733</v>
      </c>
      <c r="D38" s="169">
        <v>5.6727571619999999</v>
      </c>
      <c r="E38" s="243">
        <v>0.12404853890693235</v>
      </c>
      <c r="F38" s="193">
        <v>6.0459007900000001</v>
      </c>
      <c r="G38" s="201">
        <v>-3.1422287033591845E-2</v>
      </c>
      <c r="H38" s="169">
        <v>5.8559247599999997</v>
      </c>
      <c r="I38"/>
      <c r="J38" s="237"/>
    </row>
    <row r="39" spans="1:10" ht="15" customHeight="1" x14ac:dyDescent="0.25">
      <c r="A39" s="84" t="s">
        <v>56</v>
      </c>
      <c r="B39" s="179">
        <v>0.230545111</v>
      </c>
      <c r="C39" s="201"/>
      <c r="D39" s="179">
        <v>-0.54977089099999998</v>
      </c>
      <c r="E39" s="249"/>
      <c r="F39" s="180">
        <v>-0.29928146900000002</v>
      </c>
      <c r="G39" s="201"/>
      <c r="H39" s="179">
        <v>-0.43842174499999997</v>
      </c>
      <c r="I39"/>
      <c r="J39" s="237"/>
    </row>
    <row r="40" spans="1:10" ht="15" customHeight="1" x14ac:dyDescent="0.3">
      <c r="A40" s="83" t="s">
        <v>53</v>
      </c>
      <c r="B40" s="168">
        <v>95.018470442999998</v>
      </c>
      <c r="C40" s="200">
        <v>9.9373696145363954E-3</v>
      </c>
      <c r="D40" s="168">
        <v>95.962704103999997</v>
      </c>
      <c r="E40" s="242">
        <v>3.8505596932253194E-2</v>
      </c>
      <c r="F40" s="168">
        <v>101.857778647</v>
      </c>
      <c r="G40" s="200">
        <v>-4.6590560957022964E-2</v>
      </c>
      <c r="H40" s="168">
        <v>97.112167602</v>
      </c>
      <c r="I40"/>
      <c r="J40" s="237"/>
    </row>
    <row r="41" spans="1:10" ht="15" customHeight="1" x14ac:dyDescent="0.3">
      <c r="A41" s="82" t="s">
        <v>54</v>
      </c>
      <c r="B41" s="170">
        <v>95.831283489</v>
      </c>
      <c r="C41" s="202">
        <v>1.015170952094846E-2</v>
      </c>
      <c r="D41" s="170">
        <v>96.804134841999996</v>
      </c>
      <c r="E41" s="244">
        <v>2.5164065989089268E-2</v>
      </c>
      <c r="F41" s="170">
        <v>101.03333028900001</v>
      </c>
      <c r="G41" s="202">
        <v>-2.4408074404219549E-2</v>
      </c>
      <c r="H41" s="170">
        <v>98.567301246</v>
      </c>
      <c r="I41"/>
      <c r="J41" s="237"/>
    </row>
    <row r="42" spans="1:10" ht="15" customHeight="1" x14ac:dyDescent="0.25">
      <c r="A42" s="139" t="s">
        <v>55</v>
      </c>
      <c r="B42" s="180">
        <v>0.81281304499999996</v>
      </c>
      <c r="C42" s="206"/>
      <c r="D42" s="180">
        <v>0.84143073800000001</v>
      </c>
      <c r="E42" s="249"/>
      <c r="F42" s="180">
        <v>-0.82444835800000005</v>
      </c>
      <c r="G42" s="206"/>
      <c r="H42" s="180">
        <v>1.4551336429999999</v>
      </c>
      <c r="I42"/>
      <c r="J42" s="237"/>
    </row>
    <row r="43" spans="1:10" ht="19.5" customHeight="1" x14ac:dyDescent="0.25">
      <c r="A43" s="144" t="s">
        <v>167</v>
      </c>
      <c r="B43" s="175">
        <v>65.210701169999993</v>
      </c>
      <c r="C43" s="207">
        <v>-4.0691042917673226E-3</v>
      </c>
      <c r="D43" s="175">
        <v>64.945352025999995</v>
      </c>
      <c r="E43" s="176">
        <v>-5.1099150907447655E-3</v>
      </c>
      <c r="F43" s="175">
        <v>64.721344068999997</v>
      </c>
      <c r="G43" s="207">
        <v>2.6639533909584845E-3</v>
      </c>
      <c r="H43" s="175">
        <v>64.893758712999997</v>
      </c>
      <c r="I43"/>
      <c r="J43" s="237"/>
    </row>
    <row r="44" spans="1:10" ht="15" customHeight="1" x14ac:dyDescent="0.25">
      <c r="A44" s="81" t="s">
        <v>57</v>
      </c>
      <c r="B44" s="173"/>
      <c r="C44" s="181"/>
      <c r="D44" s="173"/>
      <c r="E44" s="199"/>
      <c r="F44" s="198"/>
      <c r="G44" s="181"/>
      <c r="H44" s="173"/>
    </row>
    <row r="45" spans="1:10" ht="15" customHeight="1" x14ac:dyDescent="0.25">
      <c r="A45" s="84" t="s">
        <v>59</v>
      </c>
      <c r="B45" s="188">
        <v>0.14292075798030066</v>
      </c>
      <c r="C45" s="187">
        <v>1.1276426665057766</v>
      </c>
      <c r="D45" s="188">
        <v>0.15419718464535842</v>
      </c>
      <c r="E45" s="183">
        <v>0.52684208083194906</v>
      </c>
      <c r="F45" s="182">
        <v>0.15587966431977221</v>
      </c>
      <c r="G45" s="187">
        <v>-0.88842896676430694</v>
      </c>
      <c r="H45" s="188">
        <v>0.14699537465212917</v>
      </c>
    </row>
    <row r="46" spans="1:10" ht="15" customHeight="1" x14ac:dyDescent="0.25">
      <c r="A46" s="84" t="s">
        <v>58</v>
      </c>
      <c r="B46" s="188">
        <v>6.537081602226831E-2</v>
      </c>
      <c r="C46" s="187">
        <v>1.0943959946218551</v>
      </c>
      <c r="D46" s="188">
        <v>7.6314775968486862E-2</v>
      </c>
      <c r="E46" s="183">
        <v>0.56651637195687388</v>
      </c>
      <c r="F46" s="182">
        <v>7.9527968042877137E-2</v>
      </c>
      <c r="G46" s="187">
        <v>-0.96749563591832788</v>
      </c>
      <c r="H46" s="188">
        <v>6.9853011683693858E-2</v>
      </c>
    </row>
    <row r="47" spans="1:10" ht="15" customHeight="1" x14ac:dyDescent="0.25">
      <c r="A47" s="84" t="s">
        <v>60</v>
      </c>
      <c r="B47" s="188">
        <v>0.82262373475821349</v>
      </c>
      <c r="C47" s="187">
        <v>-0.9754688054940952</v>
      </c>
      <c r="D47" s="188">
        <v>0.81286904670327265</v>
      </c>
      <c r="E47" s="183">
        <v>-1.5503992835046221</v>
      </c>
      <c r="F47" s="182">
        <v>0.7787931382429214</v>
      </c>
      <c r="G47" s="187">
        <v>1.6532934805702504</v>
      </c>
      <c r="H47" s="188">
        <v>0.79532607304862379</v>
      </c>
    </row>
    <row r="48" spans="1:10" ht="15" customHeight="1" x14ac:dyDescent="0.25">
      <c r="A48" s="124" t="s">
        <v>326</v>
      </c>
      <c r="B48" s="184">
        <v>5.7558030504680016</v>
      </c>
      <c r="C48" s="185">
        <v>-0.48418250452347955</v>
      </c>
      <c r="D48" s="184">
        <v>5.2716205459445229</v>
      </c>
      <c r="E48" s="185">
        <v>-0.25388907323540177</v>
      </c>
      <c r="F48" s="184">
        <v>4.9961176247166001</v>
      </c>
      <c r="G48" s="185">
        <v>0.41443406734035726</v>
      </c>
      <c r="H48" s="184">
        <v>5.4105516920569574</v>
      </c>
    </row>
    <row r="49" spans="1:8" ht="25.5" customHeight="1" x14ac:dyDescent="0.3">
      <c r="A49" s="699" t="s">
        <v>168</v>
      </c>
      <c r="B49" s="699"/>
      <c r="C49" s="699"/>
      <c r="D49" s="699"/>
      <c r="E49" s="699"/>
      <c r="F49" s="699"/>
      <c r="G49" s="699"/>
      <c r="H49" s="699"/>
    </row>
    <row r="50" spans="1:8" ht="12.65" customHeight="1" x14ac:dyDescent="0.3">
      <c r="A50" s="250" t="s">
        <v>179</v>
      </c>
      <c r="B50" s="241"/>
      <c r="C50" s="241"/>
      <c r="D50" s="241"/>
      <c r="E50" s="314"/>
      <c r="F50" s="100"/>
      <c r="G50" s="325"/>
      <c r="H50" s="325"/>
    </row>
    <row r="51" spans="1:8" ht="12.75" customHeight="1" x14ac:dyDescent="0.3">
      <c r="A51" s="103" t="s">
        <v>359</v>
      </c>
      <c r="B51" s="102"/>
      <c r="C51" s="100"/>
      <c r="D51" s="100"/>
      <c r="E51" s="314"/>
      <c r="F51" s="100"/>
      <c r="G51" s="100"/>
      <c r="H51" s="100"/>
    </row>
  </sheetData>
  <mergeCells count="2">
    <mergeCell ref="G4:H4"/>
    <mergeCell ref="A49:H49"/>
  </mergeCells>
  <phoneticPr fontId="9" type="noConversion"/>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zoomScaleNormal="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4.26953125" style="7" customWidth="1"/>
    <col min="2" max="16384" width="11.453125" style="7"/>
  </cols>
  <sheetData>
    <row r="1" spans="1:8" ht="18" x14ac:dyDescent="0.4">
      <c r="A1" s="53" t="s">
        <v>298</v>
      </c>
      <c r="B1" s="48"/>
      <c r="C1" s="48"/>
      <c r="D1" s="48"/>
      <c r="E1" s="48"/>
      <c r="F1" s="48"/>
      <c r="G1" s="48"/>
      <c r="H1" s="48"/>
    </row>
    <row r="3" spans="1:8" ht="15.5" x14ac:dyDescent="0.35">
      <c r="A3" s="40" t="s">
        <v>71</v>
      </c>
      <c r="B3" s="39"/>
    </row>
    <row r="4" spans="1:8" ht="13" x14ac:dyDescent="0.3">
      <c r="A4" s="38" t="s">
        <v>362</v>
      </c>
      <c r="B4" s="39"/>
      <c r="G4" s="698" t="s">
        <v>176</v>
      </c>
      <c r="H4" s="698"/>
    </row>
    <row r="5" spans="1:8" s="65" customFormat="1" ht="15" customHeight="1" x14ac:dyDescent="0.25">
      <c r="A5" s="98" t="s">
        <v>286</v>
      </c>
      <c r="B5" s="64">
        <v>2017</v>
      </c>
      <c r="C5" s="92" t="s">
        <v>166</v>
      </c>
      <c r="D5" s="64">
        <v>2018</v>
      </c>
      <c r="E5" s="92" t="s">
        <v>177</v>
      </c>
      <c r="F5" s="64">
        <v>2019</v>
      </c>
      <c r="G5" s="92" t="s">
        <v>285</v>
      </c>
      <c r="H5" s="64">
        <v>2020</v>
      </c>
    </row>
    <row r="6" spans="1:8" s="9" customFormat="1" ht="15" customHeight="1" x14ac:dyDescent="0.3">
      <c r="A6" s="93" t="s">
        <v>31</v>
      </c>
      <c r="B6" s="168">
        <v>25.115164864</v>
      </c>
      <c r="C6" s="200">
        <v>6.4899388979287043E-3</v>
      </c>
      <c r="D6" s="168">
        <v>25.180693194</v>
      </c>
      <c r="E6" s="200">
        <v>1.1468534295554056E-2</v>
      </c>
      <c r="F6" s="168">
        <v>25.401782522000001</v>
      </c>
      <c r="G6" s="200">
        <v>-1.8394654331140292E-2</v>
      </c>
      <c r="H6" s="168">
        <v>24.911124692000001</v>
      </c>
    </row>
    <row r="7" spans="1:8" s="9" customFormat="1" ht="15" customHeight="1" x14ac:dyDescent="0.3">
      <c r="A7" s="94" t="s">
        <v>32</v>
      </c>
      <c r="B7" s="169">
        <v>7.4459960089999999</v>
      </c>
      <c r="C7" s="201">
        <v>3.0081332362477786E-2</v>
      </c>
      <c r="D7" s="169">
        <v>7.6433663640000002</v>
      </c>
      <c r="E7" s="201">
        <v>2.7188123684336096E-2</v>
      </c>
      <c r="F7" s="169">
        <v>7.8296299930000002</v>
      </c>
      <c r="G7" s="201">
        <v>-7.3597233750809732E-2</v>
      </c>
      <c r="H7" s="169">
        <v>7.2483858039999998</v>
      </c>
    </row>
    <row r="8" spans="1:8" s="9" customFormat="1" ht="15" customHeight="1" x14ac:dyDescent="0.3">
      <c r="A8" s="94" t="s">
        <v>33</v>
      </c>
      <c r="B8" s="169">
        <v>12.377976804999999</v>
      </c>
      <c r="C8" s="201">
        <v>3.4602100195979535E-3</v>
      </c>
      <c r="D8" s="169">
        <v>12.358133745</v>
      </c>
      <c r="E8" s="201">
        <v>1.3963339613638492E-2</v>
      </c>
      <c r="F8" s="169">
        <v>12.505196486999999</v>
      </c>
      <c r="G8" s="201">
        <v>3.823015167656818E-3</v>
      </c>
      <c r="H8" s="169">
        <v>12.532679169</v>
      </c>
    </row>
    <row r="9" spans="1:8" s="9" customFormat="1" ht="15" customHeight="1" x14ac:dyDescent="0.3">
      <c r="A9" s="94" t="s">
        <v>34</v>
      </c>
      <c r="B9" s="169">
        <v>0.75842576900000003</v>
      </c>
      <c r="C9" s="201">
        <v>-8.0625992121110102E-2</v>
      </c>
      <c r="D9" s="169">
        <v>0.69524491700000002</v>
      </c>
      <c r="E9" s="201">
        <v>-5.9005334515480179E-2</v>
      </c>
      <c r="F9" s="169">
        <v>0.65225882899999998</v>
      </c>
      <c r="G9" s="201">
        <v>-8.2615127925251164E-2</v>
      </c>
      <c r="H9" s="169">
        <v>0.59872387699999996</v>
      </c>
    </row>
    <row r="10" spans="1:8" ht="15" customHeight="1" x14ac:dyDescent="0.25">
      <c r="A10" s="94" t="s">
        <v>35</v>
      </c>
      <c r="B10" s="169">
        <v>2.9453292000000002</v>
      </c>
      <c r="C10" s="201">
        <v>-2.9825607622990691E-2</v>
      </c>
      <c r="D10" s="169">
        <v>2.8515939750000001</v>
      </c>
      <c r="E10" s="201">
        <v>-9.2970579701363576E-3</v>
      </c>
      <c r="F10" s="169">
        <v>2.8100208530000002</v>
      </c>
      <c r="G10" s="201">
        <v>-3.8822788906768491E-2</v>
      </c>
      <c r="H10" s="169">
        <v>2.7012916119999999</v>
      </c>
    </row>
    <row r="11" spans="1:8" s="9" customFormat="1" ht="15" customHeight="1" x14ac:dyDescent="0.3">
      <c r="A11" s="94" t="s">
        <v>36</v>
      </c>
      <c r="B11" s="169">
        <v>1.5874370790000001</v>
      </c>
      <c r="C11" s="201">
        <v>2.8525496514456794E-2</v>
      </c>
      <c r="D11" s="169">
        <v>1.6323541909999999</v>
      </c>
      <c r="E11" s="201">
        <v>-1.4843722045045249E-2</v>
      </c>
      <c r="F11" s="169">
        <v>1.6046763580000001</v>
      </c>
      <c r="G11" s="201">
        <v>0.13971340171370628</v>
      </c>
      <c r="H11" s="169">
        <v>1.830044228</v>
      </c>
    </row>
    <row r="12" spans="1:8" ht="15" customHeight="1" x14ac:dyDescent="0.3">
      <c r="A12" s="95" t="s">
        <v>37</v>
      </c>
      <c r="B12" s="170">
        <v>30.777578576</v>
      </c>
      <c r="C12" s="202">
        <v>1.2489945842316663E-2</v>
      </c>
      <c r="D12" s="170">
        <v>31.057230986</v>
      </c>
      <c r="E12" s="202">
        <v>1.8187024157518605E-2</v>
      </c>
      <c r="F12" s="170">
        <v>31.543450488000001</v>
      </c>
      <c r="G12" s="202">
        <v>-9.483032199547714E-3</v>
      </c>
      <c r="H12" s="170">
        <v>31.215045636999999</v>
      </c>
    </row>
    <row r="13" spans="1:8" ht="15" customHeight="1" x14ac:dyDescent="0.25">
      <c r="A13" s="94" t="s">
        <v>38</v>
      </c>
      <c r="B13" s="169">
        <v>18.764789954000001</v>
      </c>
      <c r="C13" s="201">
        <v>2.2417791183190205E-2</v>
      </c>
      <c r="D13" s="169">
        <v>19.105748044999999</v>
      </c>
      <c r="E13" s="201">
        <v>2.3665181813049552E-2</v>
      </c>
      <c r="F13" s="169">
        <v>19.492689249000001</v>
      </c>
      <c r="G13" s="201">
        <v>1.1437079767687042E-2</v>
      </c>
      <c r="H13" s="169">
        <v>19.696121999999999</v>
      </c>
    </row>
    <row r="14" spans="1:8" ht="15" customHeight="1" x14ac:dyDescent="0.25">
      <c r="A14" s="111" t="s">
        <v>73</v>
      </c>
      <c r="B14" s="169">
        <v>16.709093624000001</v>
      </c>
      <c r="C14" s="201">
        <v>1.9988774367832196E-2</v>
      </c>
      <c r="D14" s="169">
        <v>16.981793980999999</v>
      </c>
      <c r="E14" s="201">
        <v>2.006097728504086E-2</v>
      </c>
      <c r="F14" s="169">
        <v>17.260120114999999</v>
      </c>
      <c r="G14" s="201">
        <v>1.4713976537453988E-2</v>
      </c>
      <c r="H14" s="169">
        <v>17.502139827000001</v>
      </c>
    </row>
    <row r="15" spans="1:8" s="9" customFormat="1" ht="15" customHeight="1" x14ac:dyDescent="0.3">
      <c r="A15" s="113" t="s">
        <v>76</v>
      </c>
      <c r="B15" s="177">
        <v>3.7221654150000001</v>
      </c>
      <c r="C15" s="208">
        <v>5.1710015331654091E-3</v>
      </c>
      <c r="D15" s="177">
        <v>3.7338058109999999</v>
      </c>
      <c r="E15" s="208">
        <v>-9.0960404360859171E-3</v>
      </c>
      <c r="F15" s="177">
        <v>3.6697629059999999</v>
      </c>
      <c r="G15" s="208">
        <v>-8.0810846698488037E-3</v>
      </c>
      <c r="H15" s="177">
        <v>3.6549907309999998</v>
      </c>
    </row>
    <row r="16" spans="1:8" ht="15" customHeight="1" x14ac:dyDescent="0.25">
      <c r="A16" s="111" t="s">
        <v>72</v>
      </c>
      <c r="B16" s="169">
        <v>2.05569633</v>
      </c>
      <c r="C16" s="201">
        <v>4.2254176156456325E-2</v>
      </c>
      <c r="D16" s="169">
        <v>2.1239540629999998</v>
      </c>
      <c r="E16" s="201">
        <v>5.2425510442663859E-2</v>
      </c>
      <c r="F16" s="169">
        <v>2.2325691339999998</v>
      </c>
      <c r="G16" s="201">
        <v>-1.3963000416413296E-2</v>
      </c>
      <c r="H16" s="169">
        <v>2.1939821730000002</v>
      </c>
    </row>
    <row r="17" spans="1:8" ht="15" customHeight="1" x14ac:dyDescent="0.25">
      <c r="A17" s="94" t="s">
        <v>39</v>
      </c>
      <c r="B17" s="169">
        <v>6.3753166639999996</v>
      </c>
      <c r="C17" s="201">
        <v>-5.2505340919617449E-4</v>
      </c>
      <c r="D17" s="169">
        <v>6.3574966770000003</v>
      </c>
      <c r="E17" s="201">
        <v>2.4462769707380705E-3</v>
      </c>
      <c r="F17" s="169">
        <v>6.3810759209999999</v>
      </c>
      <c r="G17" s="201">
        <v>1.555786504397294E-2</v>
      </c>
      <c r="H17" s="169">
        <v>6.4846474120000002</v>
      </c>
    </row>
    <row r="18" spans="1:8" ht="15" customHeight="1" x14ac:dyDescent="0.25">
      <c r="A18" s="111" t="s">
        <v>81</v>
      </c>
      <c r="B18" s="169">
        <v>5.2349117740000004</v>
      </c>
      <c r="C18" s="201">
        <v>1.4349885593427647E-3</v>
      </c>
      <c r="D18" s="169">
        <v>5.230414272</v>
      </c>
      <c r="E18" s="201">
        <v>2.4779430415098336E-3</v>
      </c>
      <c r="F18" s="169">
        <v>5.2537693689999996</v>
      </c>
      <c r="G18" s="201">
        <v>4.6874344308056592E-3</v>
      </c>
      <c r="H18" s="169">
        <v>5.2814842769999997</v>
      </c>
    </row>
    <row r="19" spans="1:8" s="11" customFormat="1" ht="15" customHeight="1" x14ac:dyDescent="0.3">
      <c r="A19" s="111" t="s">
        <v>74</v>
      </c>
      <c r="B19" s="169">
        <v>9.6833937999999994E-2</v>
      </c>
      <c r="C19" s="201">
        <v>0.27692726752206109</v>
      </c>
      <c r="D19" s="169">
        <v>0.12352102099999999</v>
      </c>
      <c r="E19" s="201">
        <v>0.10074692126317797</v>
      </c>
      <c r="F19" s="169">
        <v>0.13520757899999999</v>
      </c>
      <c r="G19" s="201">
        <v>0.32104981254853415</v>
      </c>
      <c r="H19" s="169">
        <v>0.17856338099999999</v>
      </c>
    </row>
    <row r="20" spans="1:8" ht="15" customHeight="1" x14ac:dyDescent="0.25">
      <c r="A20" s="111" t="s">
        <v>75</v>
      </c>
      <c r="B20" s="169">
        <v>1.043570951</v>
      </c>
      <c r="C20" s="201">
        <v>-3.6108906930333751E-2</v>
      </c>
      <c r="D20" s="169">
        <v>1.0035613830000001</v>
      </c>
      <c r="E20" s="201">
        <v>-9.7994887250627549E-3</v>
      </c>
      <c r="F20" s="169">
        <v>0.992098971</v>
      </c>
      <c r="G20" s="201">
        <v>3.1503786358465957E-2</v>
      </c>
      <c r="H20" s="169">
        <v>1.0245997529999999</v>
      </c>
    </row>
    <row r="21" spans="1:8" ht="15" customHeight="1" x14ac:dyDescent="0.25">
      <c r="A21" s="94" t="s">
        <v>40</v>
      </c>
      <c r="B21" s="169">
        <v>1.385620206</v>
      </c>
      <c r="C21" s="201">
        <v>-8.0901399153528675E-2</v>
      </c>
      <c r="D21" s="169">
        <v>1.2658362990000001</v>
      </c>
      <c r="E21" s="201">
        <v>-2.7764444864455395E-2</v>
      </c>
      <c r="F21" s="169">
        <v>1.226493034</v>
      </c>
      <c r="G21" s="201">
        <v>6.0540281913786353E-2</v>
      </c>
      <c r="H21" s="169">
        <v>1.296828514</v>
      </c>
    </row>
    <row r="22" spans="1:8" ht="15" customHeight="1" x14ac:dyDescent="0.25">
      <c r="A22" s="94" t="s">
        <v>61</v>
      </c>
      <c r="B22" s="169">
        <v>2.3698790249999999</v>
      </c>
      <c r="C22" s="201">
        <v>3.5358942390460335E-2</v>
      </c>
      <c r="D22" s="169">
        <v>2.4493113050000002</v>
      </c>
      <c r="E22" s="201">
        <v>2.688526874774988E-2</v>
      </c>
      <c r="F22" s="169">
        <v>2.504563959</v>
      </c>
      <c r="G22" s="201">
        <v>-0.1991257617331792</v>
      </c>
      <c r="H22" s="169">
        <v>1.9993491320000001</v>
      </c>
    </row>
    <row r="23" spans="1:8" ht="15" customHeight="1" x14ac:dyDescent="0.25">
      <c r="A23" s="96" t="s">
        <v>41</v>
      </c>
      <c r="B23" s="171">
        <v>1.881972725</v>
      </c>
      <c r="C23" s="203">
        <v>-2.5420685330369563E-3</v>
      </c>
      <c r="D23" s="171">
        <v>1.8788386580000001</v>
      </c>
      <c r="E23" s="203">
        <v>3.5425653125534806E-2</v>
      </c>
      <c r="F23" s="171">
        <v>1.9386283230000001</v>
      </c>
      <c r="G23" s="203">
        <v>-0.10219351181965897</v>
      </c>
      <c r="H23" s="171">
        <v>1.7380985769999999</v>
      </c>
    </row>
    <row r="24" spans="1:8" s="9" customFormat="1" ht="15" customHeight="1" x14ac:dyDescent="0.3">
      <c r="A24" s="81" t="s">
        <v>42</v>
      </c>
      <c r="B24" s="168">
        <v>5.6624137120000002</v>
      </c>
      <c r="C24" s="200">
        <v>3.903628719410146E-2</v>
      </c>
      <c r="D24" s="168">
        <v>5.8765377909999996</v>
      </c>
      <c r="E24" s="200">
        <v>4.7037589690050119E-2</v>
      </c>
      <c r="F24" s="168">
        <v>6.1416679649999999</v>
      </c>
      <c r="G24" s="200">
        <v>2.73704301943416E-2</v>
      </c>
      <c r="H24" s="168">
        <v>6.3039209449999998</v>
      </c>
    </row>
    <row r="25" spans="1:8" s="9" customFormat="1" ht="15" customHeight="1" x14ac:dyDescent="0.3">
      <c r="A25" s="82" t="s">
        <v>83</v>
      </c>
      <c r="B25" s="170">
        <v>3.1211775080000002</v>
      </c>
      <c r="C25" s="202">
        <v>5.7747341727210744E-2</v>
      </c>
      <c r="D25" s="170">
        <v>3.300356367</v>
      </c>
      <c r="E25" s="202">
        <v>6.2547150078968938E-2</v>
      </c>
      <c r="F25" s="170">
        <v>3.5063650810000002</v>
      </c>
      <c r="G25" s="202">
        <v>3.0067090707864619E-2</v>
      </c>
      <c r="H25" s="170">
        <v>3.608308139</v>
      </c>
    </row>
    <row r="26" spans="1:8" ht="15" customHeight="1" x14ac:dyDescent="0.3">
      <c r="A26" s="83" t="s">
        <v>117</v>
      </c>
      <c r="B26" s="168">
        <v>10.113530855</v>
      </c>
      <c r="C26" s="200">
        <v>8.0052039344418402E-2</v>
      </c>
      <c r="D26" s="168">
        <v>10.87490689</v>
      </c>
      <c r="E26" s="200">
        <v>0.11713036021398016</v>
      </c>
      <c r="F26" s="168">
        <v>12.119282651000001</v>
      </c>
      <c r="G26" s="200">
        <v>-0.18497761052549144</v>
      </c>
      <c r="H26" s="168">
        <v>9.8624117810000005</v>
      </c>
    </row>
    <row r="27" spans="1:8" s="9" customFormat="1" ht="15" customHeight="1" x14ac:dyDescent="0.3">
      <c r="A27" s="84" t="s">
        <v>43</v>
      </c>
      <c r="B27" s="169">
        <v>9.5002807390000008</v>
      </c>
      <c r="C27" s="201">
        <v>7.8023020517620445E-2</v>
      </c>
      <c r="D27" s="169">
        <v>10.193742481999999</v>
      </c>
      <c r="E27" s="201">
        <v>0.11814195519334669</v>
      </c>
      <c r="F27" s="169">
        <v>11.370915326</v>
      </c>
      <c r="G27" s="201">
        <v>-0.18643493182192072</v>
      </c>
      <c r="H27" s="169">
        <v>9.2384759299999999</v>
      </c>
    </row>
    <row r="28" spans="1:8" ht="15" customHeight="1" x14ac:dyDescent="0.25">
      <c r="A28" s="85" t="s">
        <v>82</v>
      </c>
      <c r="B28" s="169">
        <v>0.30051603399999999</v>
      </c>
      <c r="C28" s="201">
        <v>0.13193930681964261</v>
      </c>
      <c r="D28" s="169">
        <v>0.33981935299999999</v>
      </c>
      <c r="E28" s="201">
        <v>0.22450559130985148</v>
      </c>
      <c r="F28" s="169">
        <v>0.41521964</v>
      </c>
      <c r="G28" s="201">
        <v>-0.10889157898319946</v>
      </c>
      <c r="H28" s="169">
        <v>0.36998363699999998</v>
      </c>
    </row>
    <row r="29" spans="1:8" ht="15" customHeight="1" x14ac:dyDescent="0.25">
      <c r="A29" s="84" t="s">
        <v>44</v>
      </c>
      <c r="B29" s="169">
        <v>0.31273408000000003</v>
      </c>
      <c r="C29" s="201">
        <v>9.1653137945193697E-2</v>
      </c>
      <c r="D29" s="169">
        <v>0.34134505399999998</v>
      </c>
      <c r="E29" s="201">
        <v>-1.9738565347850012E-2</v>
      </c>
      <c r="F29" s="169">
        <v>0.333147684</v>
      </c>
      <c r="G29" s="201">
        <v>-0.23055366391336252</v>
      </c>
      <c r="H29" s="169">
        <v>0.25395221299999998</v>
      </c>
    </row>
    <row r="30" spans="1:8" s="9" customFormat="1" ht="15" customHeight="1" x14ac:dyDescent="0.3">
      <c r="A30" s="82" t="s">
        <v>45</v>
      </c>
      <c r="B30" s="170">
        <v>4.9792150470000003</v>
      </c>
      <c r="C30" s="202">
        <v>0.1159193923905053</v>
      </c>
      <c r="D30" s="170">
        <v>5.5268071990000003</v>
      </c>
      <c r="E30" s="202">
        <v>7.8274835158396172E-2</v>
      </c>
      <c r="F30" s="170">
        <v>5.936961342</v>
      </c>
      <c r="G30" s="202">
        <v>-4.5993581069245004E-2</v>
      </c>
      <c r="H30" s="170">
        <v>5.6544841149999998</v>
      </c>
    </row>
    <row r="31" spans="1:8" ht="15" customHeight="1" x14ac:dyDescent="0.25">
      <c r="A31" s="84" t="s">
        <v>46</v>
      </c>
      <c r="B31" s="169">
        <v>1.1952032340000001</v>
      </c>
      <c r="C31" s="201">
        <v>9.1804809733153858E-2</v>
      </c>
      <c r="D31" s="169">
        <v>1.300233808</v>
      </c>
      <c r="E31" s="201">
        <v>8.5867095875698185E-2</v>
      </c>
      <c r="F31" s="169">
        <v>1.4120101940000001</v>
      </c>
      <c r="G31" s="201">
        <v>6.3764239855089055E-2</v>
      </c>
      <c r="H31" s="169">
        <v>1.49987139</v>
      </c>
    </row>
    <row r="32" spans="1:8" ht="15" customHeight="1" x14ac:dyDescent="0.25">
      <c r="A32" s="84" t="s">
        <v>47</v>
      </c>
      <c r="B32" s="169">
        <v>2.7289351380000002</v>
      </c>
      <c r="C32" s="201">
        <v>0.13887260631316534</v>
      </c>
      <c r="D32" s="169">
        <v>3.0866951760000001</v>
      </c>
      <c r="E32" s="201">
        <v>0.10499282965740742</v>
      </c>
      <c r="F32" s="169">
        <v>3.3954060849999999</v>
      </c>
      <c r="G32" s="201">
        <v>-3.2791621590183562E-2</v>
      </c>
      <c r="H32" s="169">
        <v>3.2825517259999999</v>
      </c>
    </row>
    <row r="33" spans="1:8" ht="15" customHeight="1" x14ac:dyDescent="0.25">
      <c r="A33" s="86" t="s">
        <v>48</v>
      </c>
      <c r="B33" s="171">
        <v>1.0550766739999999</v>
      </c>
      <c r="C33" s="203">
        <v>8.3997172819775923E-2</v>
      </c>
      <c r="D33" s="171">
        <v>1.1398782139999999</v>
      </c>
      <c r="E33" s="203">
        <v>-2.7826129943537836E-3</v>
      </c>
      <c r="F33" s="171">
        <v>1.129545062</v>
      </c>
      <c r="G33" s="203">
        <v>-0.22365064122416334</v>
      </c>
      <c r="H33" s="171">
        <v>0.87206099800000003</v>
      </c>
    </row>
    <row r="34" spans="1:8" s="9" customFormat="1" ht="15" customHeight="1" x14ac:dyDescent="0.3">
      <c r="A34" s="83" t="s">
        <v>116</v>
      </c>
      <c r="B34" s="168">
        <v>35.228695719000001</v>
      </c>
      <c r="C34" s="200">
        <v>2.760342353622014E-2</v>
      </c>
      <c r="D34" s="168">
        <v>36.055600085000002</v>
      </c>
      <c r="E34" s="200">
        <v>4.3314508541578478E-2</v>
      </c>
      <c r="F34" s="168">
        <v>37.521065174</v>
      </c>
      <c r="G34" s="200">
        <v>-7.2185306704105945E-2</v>
      </c>
      <c r="H34" s="168">
        <v>34.773536473</v>
      </c>
    </row>
    <row r="35" spans="1:8" ht="15" customHeight="1" x14ac:dyDescent="0.3">
      <c r="A35" s="82" t="s">
        <v>49</v>
      </c>
      <c r="B35" s="170">
        <v>35.756793623999997</v>
      </c>
      <c r="C35" s="202">
        <v>2.6865980536717293E-2</v>
      </c>
      <c r="D35" s="170">
        <v>36.584038184999997</v>
      </c>
      <c r="E35" s="202">
        <v>2.7252945802764383E-2</v>
      </c>
      <c r="F35" s="170">
        <v>37.480411830000001</v>
      </c>
      <c r="G35" s="202">
        <v>-1.5263527009295119E-2</v>
      </c>
      <c r="H35" s="170">
        <v>36.869529751999998</v>
      </c>
    </row>
    <row r="36" spans="1:8" s="9" customFormat="1" ht="15" customHeight="1" x14ac:dyDescent="0.3">
      <c r="A36" s="87" t="s">
        <v>50</v>
      </c>
      <c r="B36" s="178">
        <v>0.52809790400000001</v>
      </c>
      <c r="C36" s="204"/>
      <c r="D36" s="178">
        <v>0.52843810000000002</v>
      </c>
      <c r="E36" s="204"/>
      <c r="F36" s="178">
        <v>-4.0653343000000002E-2</v>
      </c>
      <c r="G36" s="204"/>
      <c r="H36" s="178">
        <v>2.095993279</v>
      </c>
    </row>
    <row r="37" spans="1:8" s="9" customFormat="1" ht="15" customHeight="1" x14ac:dyDescent="0.3">
      <c r="A37" s="88" t="s">
        <v>51</v>
      </c>
      <c r="B37" s="173">
        <v>2.541236203</v>
      </c>
      <c r="C37" s="205">
        <v>1.6007248205690106E-2</v>
      </c>
      <c r="D37" s="173">
        <v>2.576181423</v>
      </c>
      <c r="E37" s="205">
        <v>2.7202356509362202E-2</v>
      </c>
      <c r="F37" s="173">
        <v>2.6353028840000001</v>
      </c>
      <c r="G37" s="205">
        <v>2.3782613592300716E-2</v>
      </c>
      <c r="H37" s="173">
        <v>2.6956128050000001</v>
      </c>
    </row>
    <row r="38" spans="1:8" ht="15" customHeight="1" x14ac:dyDescent="0.25">
      <c r="A38" s="84" t="s">
        <v>52</v>
      </c>
      <c r="B38" s="169">
        <v>2.5170903330000001</v>
      </c>
      <c r="C38" s="201">
        <v>-4.2945145292250686E-2</v>
      </c>
      <c r="D38" s="169">
        <v>2.3982222360000001</v>
      </c>
      <c r="E38" s="201">
        <v>8.3541128165939504E-2</v>
      </c>
      <c r="F38" s="169">
        <v>2.596073273</v>
      </c>
      <c r="G38" s="201">
        <v>-0.29052039364601712</v>
      </c>
      <c r="H38" s="169">
        <v>1.8358885869999999</v>
      </c>
    </row>
    <row r="39" spans="1:8" ht="15" customHeight="1" x14ac:dyDescent="0.25">
      <c r="A39" s="84" t="s">
        <v>56</v>
      </c>
      <c r="B39" s="191">
        <v>-2.4145869E-2</v>
      </c>
      <c r="C39" s="201"/>
      <c r="D39" s="191">
        <v>-0.17795918699999999</v>
      </c>
      <c r="E39" s="201"/>
      <c r="F39" s="191">
        <v>-3.9229610999999998E-2</v>
      </c>
      <c r="G39" s="201"/>
      <c r="H39" s="191">
        <v>-0.85972421799999998</v>
      </c>
    </row>
    <row r="40" spans="1:8" ht="15" customHeight="1" x14ac:dyDescent="0.3">
      <c r="A40" s="83" t="s">
        <v>53</v>
      </c>
      <c r="B40" s="168">
        <v>37.769931923000001</v>
      </c>
      <c r="C40" s="200">
        <v>2.6822164618852895E-2</v>
      </c>
      <c r="D40" s="168">
        <v>38.631781509</v>
      </c>
      <c r="E40" s="200">
        <v>4.2240939900464847E-2</v>
      </c>
      <c r="F40" s="168">
        <v>40.156368057999998</v>
      </c>
      <c r="G40" s="200">
        <v>-6.5885563628028998E-2</v>
      </c>
      <c r="H40" s="168">
        <v>37.469149279</v>
      </c>
    </row>
    <row r="41" spans="1:8" ht="15" customHeight="1" x14ac:dyDescent="0.3">
      <c r="A41" s="82" t="s">
        <v>54</v>
      </c>
      <c r="B41" s="170">
        <v>38.273883957999999</v>
      </c>
      <c r="C41" s="202">
        <v>2.2273283250101583E-2</v>
      </c>
      <c r="D41" s="170">
        <v>38.982260420999999</v>
      </c>
      <c r="E41" s="202">
        <v>3.0734029953198849E-2</v>
      </c>
      <c r="F41" s="170">
        <v>40.076485103000003</v>
      </c>
      <c r="G41" s="202">
        <v>-3.3059748542778156E-2</v>
      </c>
      <c r="H41" s="170">
        <v>38.705418340000001</v>
      </c>
    </row>
    <row r="42" spans="1:8" ht="15" customHeight="1" x14ac:dyDescent="0.25">
      <c r="A42" s="140" t="s">
        <v>55</v>
      </c>
      <c r="B42" s="191">
        <v>0.50395203399999999</v>
      </c>
      <c r="C42" s="206"/>
      <c r="D42" s="191">
        <v>0.35047891199999998</v>
      </c>
      <c r="E42" s="206"/>
      <c r="F42" s="191">
        <v>-7.9882955000000005E-2</v>
      </c>
      <c r="G42" s="206"/>
      <c r="H42" s="191">
        <v>1.2362690599999999</v>
      </c>
    </row>
    <row r="43" spans="1:8" ht="19.5" customHeight="1" x14ac:dyDescent="0.25">
      <c r="A43" s="141" t="s">
        <v>167</v>
      </c>
      <c r="B43" s="175">
        <v>23.776074349999998</v>
      </c>
      <c r="C43" s="207">
        <v>2.7912566786048032E-3</v>
      </c>
      <c r="D43" s="175">
        <v>23.770709019000002</v>
      </c>
      <c r="E43" s="207">
        <v>3.4165698322086158E-4</v>
      </c>
      <c r="F43" s="175">
        <v>23.702766403999998</v>
      </c>
      <c r="G43" s="207">
        <v>-2.50330098394701E-2</v>
      </c>
      <c r="H43" s="175">
        <v>23.095179877</v>
      </c>
    </row>
    <row r="44" spans="1:8" ht="15" customHeight="1" x14ac:dyDescent="0.25">
      <c r="A44" s="81" t="s">
        <v>57</v>
      </c>
      <c r="B44" s="173"/>
      <c r="C44" s="181"/>
      <c r="D44" s="173"/>
      <c r="E44" s="181"/>
      <c r="F44" s="173"/>
      <c r="G44" s="181"/>
      <c r="H44" s="173"/>
    </row>
    <row r="45" spans="1:8" ht="15" customHeight="1" x14ac:dyDescent="0.25">
      <c r="A45" s="84" t="s">
        <v>59</v>
      </c>
      <c r="B45" s="188">
        <v>0.18397853157998223</v>
      </c>
      <c r="C45" s="187">
        <v>0.48335190899632119</v>
      </c>
      <c r="D45" s="188">
        <v>0.18921641126502969</v>
      </c>
      <c r="E45" s="187">
        <v>0.53521232893696535</v>
      </c>
      <c r="F45" s="188">
        <v>0.19470501387717429</v>
      </c>
      <c r="G45" s="187">
        <v>0.72450080316388554</v>
      </c>
      <c r="H45" s="188">
        <v>0.20195136083760196</v>
      </c>
    </row>
    <row r="46" spans="1:8" ht="15" customHeight="1" x14ac:dyDescent="0.25">
      <c r="A46" s="84" t="s">
        <v>58</v>
      </c>
      <c r="B46" s="188">
        <v>0.10141075589467777</v>
      </c>
      <c r="C46" s="187">
        <v>0.45464321956850962</v>
      </c>
      <c r="D46" s="188">
        <v>0.10626692278161362</v>
      </c>
      <c r="E46" s="187">
        <v>0.46182390539130369</v>
      </c>
      <c r="F46" s="188">
        <v>0.11115984544347544</v>
      </c>
      <c r="G46" s="187">
        <v>0.44388400775490222</v>
      </c>
      <c r="H46" s="188">
        <v>0.11559515821187778</v>
      </c>
    </row>
    <row r="47" spans="1:8" ht="15" customHeight="1" x14ac:dyDescent="0.25">
      <c r="A47" s="84" t="s">
        <v>60</v>
      </c>
      <c r="B47" s="188">
        <v>0.77251283077026422</v>
      </c>
      <c r="C47" s="187">
        <v>-0.7403685286250683</v>
      </c>
      <c r="D47" s="188">
        <v>0.76538404308212082</v>
      </c>
      <c r="E47" s="187">
        <v>-1.3423884908986161</v>
      </c>
      <c r="F47" s="188">
        <v>0.75143226366491467</v>
      </c>
      <c r="G47" s="187">
        <v>-1.1801192676964001</v>
      </c>
      <c r="H47" s="188">
        <v>0.73987333369856378</v>
      </c>
    </row>
    <row r="48" spans="1:8" ht="15" customHeight="1" x14ac:dyDescent="0.25">
      <c r="A48" s="124" t="s">
        <v>326</v>
      </c>
      <c r="B48" s="184">
        <v>4.1989292127512421</v>
      </c>
      <c r="C48" s="185">
        <v>-0.14624933497328119</v>
      </c>
      <c r="D48" s="184">
        <v>4.045019340368265</v>
      </c>
      <c r="E48" s="185">
        <v>-0.1808413474657784</v>
      </c>
      <c r="F48" s="184">
        <v>3.8593369975512832</v>
      </c>
      <c r="G48" s="185">
        <v>-0.19691023603346425</v>
      </c>
      <c r="H48" s="184">
        <v>3.6636214315660331</v>
      </c>
    </row>
    <row r="49" spans="1:8" ht="24.65" customHeight="1" x14ac:dyDescent="0.25">
      <c r="A49" s="701" t="s">
        <v>364</v>
      </c>
      <c r="B49" s="701"/>
      <c r="C49" s="701"/>
      <c r="D49" s="701"/>
      <c r="E49" s="701"/>
      <c r="F49" s="701"/>
      <c r="G49" s="701"/>
      <c r="H49" s="701"/>
    </row>
    <row r="50" spans="1:8" ht="24" customHeight="1" x14ac:dyDescent="0.3">
      <c r="A50" s="700" t="s">
        <v>168</v>
      </c>
      <c r="B50" s="700"/>
      <c r="C50" s="700"/>
      <c r="D50" s="700"/>
      <c r="E50" s="700"/>
      <c r="F50" s="700"/>
      <c r="G50" s="700"/>
      <c r="H50" s="700"/>
    </row>
    <row r="51" spans="1:8" ht="13.5" customHeight="1" x14ac:dyDescent="0.3">
      <c r="A51" s="103" t="s">
        <v>359</v>
      </c>
      <c r="B51" s="102"/>
      <c r="C51" s="100"/>
      <c r="D51" s="100"/>
      <c r="E51" s="100"/>
      <c r="F51" s="100"/>
      <c r="G51" s="100"/>
      <c r="H51" s="100"/>
    </row>
    <row r="52" spans="1:8" x14ac:dyDescent="0.25">
      <c r="A52" s="20"/>
    </row>
  </sheetData>
  <mergeCells count="3">
    <mergeCell ref="G4:H4"/>
    <mergeCell ref="A50:H50"/>
    <mergeCell ref="A49:H49"/>
  </mergeCells>
  <pageMargins left="0.7" right="0.7" top="0.75" bottom="0.75" header="0.3" footer="0.3"/>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zoomScaleNormal="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4" style="7" customWidth="1"/>
    <col min="2" max="2" width="10.26953125" style="7" customWidth="1"/>
    <col min="3" max="3" width="9.81640625" style="7" customWidth="1"/>
    <col min="4" max="4" width="10.26953125" style="7" customWidth="1"/>
    <col min="5" max="5" width="12.1796875" style="7" customWidth="1"/>
    <col min="6" max="6" width="10.26953125" style="7" customWidth="1"/>
    <col min="7" max="7" width="9.81640625" style="7" customWidth="1"/>
    <col min="8" max="8" width="10.26953125" style="7" customWidth="1"/>
    <col min="9" max="16384" width="11.453125" style="7"/>
  </cols>
  <sheetData>
    <row r="1" spans="1:8" ht="18" x14ac:dyDescent="0.4">
      <c r="A1" s="53" t="s">
        <v>299</v>
      </c>
      <c r="B1" s="48"/>
      <c r="C1" s="48"/>
      <c r="D1" s="48"/>
      <c r="E1" s="48"/>
      <c r="F1" s="48"/>
      <c r="G1" s="48"/>
      <c r="H1" s="48"/>
    </row>
    <row r="3" spans="1:8" ht="15.5" x14ac:dyDescent="0.35">
      <c r="A3" s="40" t="s">
        <v>158</v>
      </c>
      <c r="B3" s="39"/>
    </row>
    <row r="4" spans="1:8" ht="13" x14ac:dyDescent="0.3">
      <c r="A4" s="38" t="s">
        <v>362</v>
      </c>
      <c r="B4" s="39"/>
      <c r="G4" s="698" t="s">
        <v>176</v>
      </c>
      <c r="H4" s="698"/>
    </row>
    <row r="5" spans="1:8" ht="45.65" customHeight="1" x14ac:dyDescent="0.25">
      <c r="A5" s="98" t="s">
        <v>286</v>
      </c>
      <c r="B5" s="64">
        <v>2017</v>
      </c>
      <c r="C5" s="92" t="s">
        <v>166</v>
      </c>
      <c r="D5" s="64">
        <v>2018</v>
      </c>
      <c r="E5" s="125" t="s">
        <v>178</v>
      </c>
      <c r="F5" s="64">
        <v>2019</v>
      </c>
      <c r="G5" s="92" t="s">
        <v>285</v>
      </c>
      <c r="H5" s="68">
        <v>2020</v>
      </c>
    </row>
    <row r="6" spans="1:8" s="9" customFormat="1" ht="15" customHeight="1" x14ac:dyDescent="0.3">
      <c r="A6" s="93" t="s">
        <v>31</v>
      </c>
      <c r="B6" s="168">
        <v>42.826879558000002</v>
      </c>
      <c r="C6" s="200">
        <v>-1.2370868609363428E-2</v>
      </c>
      <c r="D6" s="168">
        <v>42.395950067999998</v>
      </c>
      <c r="E6" s="242">
        <v>7.0836303483496899E-3</v>
      </c>
      <c r="F6" s="168">
        <v>44.748556506</v>
      </c>
      <c r="G6" s="200">
        <v>-1.8591387276100102E-3</v>
      </c>
      <c r="H6" s="168">
        <v>44.688852240000003</v>
      </c>
    </row>
    <row r="7" spans="1:8" s="9" customFormat="1" ht="15" customHeight="1" x14ac:dyDescent="0.3">
      <c r="A7" s="94" t="s">
        <v>32</v>
      </c>
      <c r="B7" s="169">
        <v>8.9441541529999995</v>
      </c>
      <c r="C7" s="201">
        <v>1.2963768594569602E-2</v>
      </c>
      <c r="D7" s="169">
        <v>9.0869406440000002</v>
      </c>
      <c r="E7" s="243">
        <v>2.2615446450674925E-2</v>
      </c>
      <c r="F7" s="193">
        <v>9.3927975969999995</v>
      </c>
      <c r="G7" s="201">
        <v>-5.5167545542578744E-2</v>
      </c>
      <c r="H7" s="169">
        <v>8.8793725499999994</v>
      </c>
    </row>
    <row r="8" spans="1:8" s="9" customFormat="1" ht="15" customHeight="1" x14ac:dyDescent="0.3">
      <c r="A8" s="94" t="s">
        <v>33</v>
      </c>
      <c r="B8" s="169">
        <v>25.236602916999999</v>
      </c>
      <c r="C8" s="201">
        <v>-9.9599970261599058E-4</v>
      </c>
      <c r="D8" s="169">
        <v>25.274686437</v>
      </c>
      <c r="E8" s="243">
        <v>8.2060769753464768E-3</v>
      </c>
      <c r="F8" s="193">
        <v>25.708842359999998</v>
      </c>
      <c r="G8" s="201">
        <v>5.9155527527103846E-3</v>
      </c>
      <c r="H8" s="169">
        <v>25.881308254</v>
      </c>
    </row>
    <row r="9" spans="1:8" s="9" customFormat="1" ht="15" customHeight="1" x14ac:dyDescent="0.3">
      <c r="A9" s="94" t="s">
        <v>34</v>
      </c>
      <c r="B9" s="169">
        <v>1.1591023359999999</v>
      </c>
      <c r="C9" s="201">
        <v>-5.7533061761499749E-2</v>
      </c>
      <c r="D9" s="169">
        <v>1.0945474610000001</v>
      </c>
      <c r="E9" s="243">
        <v>-7.3429947180733146E-2</v>
      </c>
      <c r="F9" s="193">
        <v>1.028973293</v>
      </c>
      <c r="G9" s="201">
        <v>-8.1533149561889062E-2</v>
      </c>
      <c r="H9" s="169">
        <v>0.94471547300000003</v>
      </c>
    </row>
    <row r="10" spans="1:8" ht="15" customHeight="1" x14ac:dyDescent="0.25">
      <c r="A10" s="94" t="s">
        <v>35</v>
      </c>
      <c r="B10" s="169">
        <v>6.2103448559999999</v>
      </c>
      <c r="C10" s="201">
        <v>-8.1222156526172373E-2</v>
      </c>
      <c r="D10" s="169">
        <v>5.7126816229999999</v>
      </c>
      <c r="E10" s="243">
        <v>-4.4623286178180344E-4</v>
      </c>
      <c r="F10" s="193">
        <v>7.4149693860000001</v>
      </c>
      <c r="G10" s="201">
        <v>2.0936072120661064E-2</v>
      </c>
      <c r="H10" s="169">
        <v>7.5697668489999996</v>
      </c>
    </row>
    <row r="11" spans="1:8" s="9" customFormat="1" ht="15" customHeight="1" x14ac:dyDescent="0.3">
      <c r="A11" s="94" t="s">
        <v>36</v>
      </c>
      <c r="B11" s="169">
        <v>1.2766752960000001</v>
      </c>
      <c r="C11" s="201">
        <v>-3.9337619838407334E-2</v>
      </c>
      <c r="D11" s="169">
        <v>1.227093902</v>
      </c>
      <c r="E11" s="243">
        <v>-3.1689044225637675E-2</v>
      </c>
      <c r="F11" s="193">
        <v>1.2029738670000001</v>
      </c>
      <c r="G11" s="201">
        <v>0.17607353365189216</v>
      </c>
      <c r="H11" s="169">
        <v>1.4136891110000001</v>
      </c>
    </row>
    <row r="12" spans="1:8" ht="15" customHeight="1" x14ac:dyDescent="0.3">
      <c r="A12" s="95" t="s">
        <v>37</v>
      </c>
      <c r="B12" s="170">
        <v>48.494023269000003</v>
      </c>
      <c r="C12" s="202">
        <v>4.9055948817471329E-3</v>
      </c>
      <c r="D12" s="170">
        <v>48.839220095999998</v>
      </c>
      <c r="E12" s="244">
        <v>1.2566511324530572E-2</v>
      </c>
      <c r="F12" s="170">
        <v>51.561216066</v>
      </c>
      <c r="G12" s="202">
        <v>-2.3501469983073453E-2</v>
      </c>
      <c r="H12" s="170">
        <v>50.378857683</v>
      </c>
    </row>
    <row r="13" spans="1:8" ht="15" customHeight="1" x14ac:dyDescent="0.25">
      <c r="A13" s="94" t="s">
        <v>38</v>
      </c>
      <c r="B13" s="169">
        <v>32.946461974000002</v>
      </c>
      <c r="C13" s="201">
        <v>6.2307305107225375E-3</v>
      </c>
      <c r="D13" s="169">
        <v>33.230254260999999</v>
      </c>
      <c r="E13" s="243">
        <v>1.5749099087570162E-2</v>
      </c>
      <c r="F13" s="193">
        <v>35.601171821000001</v>
      </c>
      <c r="G13" s="201">
        <v>-4.6397622159027874E-3</v>
      </c>
      <c r="H13" s="169">
        <v>35.456514800999997</v>
      </c>
    </row>
    <row r="14" spans="1:8" ht="15" customHeight="1" x14ac:dyDescent="0.25">
      <c r="A14" s="111" t="s">
        <v>73</v>
      </c>
      <c r="B14" s="169">
        <v>28.183267211</v>
      </c>
      <c r="C14" s="201">
        <v>1.0602741270324678E-2</v>
      </c>
      <c r="D14" s="169">
        <v>28.533082859</v>
      </c>
      <c r="E14" s="243">
        <v>1.5036494626223584E-2</v>
      </c>
      <c r="F14" s="193">
        <v>29.418469011999999</v>
      </c>
      <c r="G14" s="201">
        <v>1.1337835178911959E-2</v>
      </c>
      <c r="H14" s="169">
        <v>29.765399734999999</v>
      </c>
    </row>
    <row r="15" spans="1:8" s="9" customFormat="1" ht="15" customHeight="1" x14ac:dyDescent="0.3">
      <c r="A15" s="113" t="s">
        <v>76</v>
      </c>
      <c r="B15" s="177">
        <v>7.4345507550000001</v>
      </c>
      <c r="C15" s="208">
        <v>-2.1390506113365237E-2</v>
      </c>
      <c r="D15" s="177">
        <v>7.2829126789999998</v>
      </c>
      <c r="E15" s="245">
        <v>-2.0427805689148926E-2</v>
      </c>
      <c r="F15" s="177">
        <v>7.1805608559999996</v>
      </c>
      <c r="G15" s="208">
        <v>-8.4334178487091016E-3</v>
      </c>
      <c r="H15" s="177">
        <v>7.1059511530000004</v>
      </c>
    </row>
    <row r="16" spans="1:8" ht="15" customHeight="1" x14ac:dyDescent="0.25">
      <c r="A16" s="111" t="s">
        <v>72</v>
      </c>
      <c r="B16" s="169">
        <v>4.7631947639999996</v>
      </c>
      <c r="C16" s="201">
        <v>-1.9534354613588878E-2</v>
      </c>
      <c r="D16" s="169">
        <v>4.6971714010000003</v>
      </c>
      <c r="E16" s="243">
        <v>2.0941662969859998E-2</v>
      </c>
      <c r="F16" s="193">
        <v>6.1827028090000002</v>
      </c>
      <c r="G16" s="201">
        <v>-8.0607715576621386E-2</v>
      </c>
      <c r="H16" s="169">
        <v>5.691115065</v>
      </c>
    </row>
    <row r="17" spans="1:8" ht="15" customHeight="1" x14ac:dyDescent="0.25">
      <c r="A17" s="94" t="s">
        <v>39</v>
      </c>
      <c r="B17" s="169">
        <v>7.7958656240000002</v>
      </c>
      <c r="C17" s="201">
        <v>-5.2031250370190296E-3</v>
      </c>
      <c r="D17" s="169">
        <v>7.772706264</v>
      </c>
      <c r="E17" s="243">
        <v>8.7961371762677043E-3</v>
      </c>
      <c r="F17" s="193">
        <v>7.8367073989999998</v>
      </c>
      <c r="G17" s="201">
        <v>8.095249699569429E-3</v>
      </c>
      <c r="H17" s="169">
        <v>7.8956188450000004</v>
      </c>
    </row>
    <row r="18" spans="1:8" ht="15" customHeight="1" x14ac:dyDescent="0.25">
      <c r="A18" s="111" t="s">
        <v>81</v>
      </c>
      <c r="B18" s="169">
        <v>6.4952836009999997</v>
      </c>
      <c r="C18" s="201">
        <v>-8.6645713501755095E-3</v>
      </c>
      <c r="D18" s="169">
        <v>6.4541619419999998</v>
      </c>
      <c r="E18" s="243">
        <v>4.169806750594196E-3</v>
      </c>
      <c r="F18" s="193">
        <v>6.462952381</v>
      </c>
      <c r="G18" s="201">
        <v>2.3814583286703161E-3</v>
      </c>
      <c r="H18" s="169">
        <v>6.4750429450000002</v>
      </c>
    </row>
    <row r="19" spans="1:8" s="11" customFormat="1" ht="15" customHeight="1" x14ac:dyDescent="0.3">
      <c r="A19" s="111" t="s">
        <v>74</v>
      </c>
      <c r="B19" s="169">
        <v>0.14907221100000001</v>
      </c>
      <c r="C19" s="201">
        <v>8.1574418258570036E-2</v>
      </c>
      <c r="D19" s="169">
        <v>0.16131936799999999</v>
      </c>
      <c r="E19" s="243">
        <v>3.2629766274916427E-3</v>
      </c>
      <c r="F19" s="193">
        <v>0.164801216</v>
      </c>
      <c r="G19" s="201">
        <v>1.7663020086156056E-3</v>
      </c>
      <c r="H19" s="169">
        <v>0.165132165</v>
      </c>
    </row>
    <row r="20" spans="1:8" ht="15" customHeight="1" x14ac:dyDescent="0.25">
      <c r="A20" s="111" t="s">
        <v>75</v>
      </c>
      <c r="B20" s="169">
        <v>1.1515098130000001</v>
      </c>
      <c r="C20" s="201">
        <v>3.1028758584328298E-3</v>
      </c>
      <c r="D20" s="169">
        <v>1.157224952</v>
      </c>
      <c r="E20" s="243">
        <v>3.5369132638113143E-2</v>
      </c>
      <c r="F20" s="193">
        <v>1.2089538010000001</v>
      </c>
      <c r="G20" s="201">
        <v>3.9520239618870523E-2</v>
      </c>
      <c r="H20" s="169">
        <v>1.255443734</v>
      </c>
    </row>
    <row r="21" spans="1:8" ht="15" customHeight="1" x14ac:dyDescent="0.25">
      <c r="A21" s="94" t="s">
        <v>40</v>
      </c>
      <c r="B21" s="169">
        <v>2.3475548239999999</v>
      </c>
      <c r="C21" s="201">
        <v>-5.3126184396175447E-2</v>
      </c>
      <c r="D21" s="169">
        <v>2.2306582229999998</v>
      </c>
      <c r="E21" s="243">
        <v>-1.6711418323244742E-2</v>
      </c>
      <c r="F21" s="193">
        <v>2.266062137</v>
      </c>
      <c r="G21" s="201">
        <v>8.3101528412645953E-2</v>
      </c>
      <c r="H21" s="169">
        <v>2.4582682139999998</v>
      </c>
    </row>
    <row r="22" spans="1:8" ht="15" customHeight="1" x14ac:dyDescent="0.25">
      <c r="A22" s="94" t="s">
        <v>61</v>
      </c>
      <c r="B22" s="169">
        <v>3.4535797000000001</v>
      </c>
      <c r="C22" s="201">
        <v>0.1333559864947147</v>
      </c>
      <c r="D22" s="169">
        <v>3.919124192</v>
      </c>
      <c r="E22" s="243">
        <v>2.5931953212337877E-2</v>
      </c>
      <c r="F22" s="193">
        <v>4.1031219979999998</v>
      </c>
      <c r="G22" s="201">
        <v>-0.24421739594778968</v>
      </c>
      <c r="H22" s="169">
        <v>3.107260353</v>
      </c>
    </row>
    <row r="23" spans="1:8" ht="15" customHeight="1" x14ac:dyDescent="0.25">
      <c r="A23" s="96" t="s">
        <v>41</v>
      </c>
      <c r="B23" s="171">
        <v>1.9505611460000001</v>
      </c>
      <c r="C23" s="203">
        <v>-0.13478937089426779</v>
      </c>
      <c r="D23" s="171">
        <v>1.6864771540000001</v>
      </c>
      <c r="E23" s="246">
        <v>-2.7862844785753738E-2</v>
      </c>
      <c r="F23" s="186">
        <v>1.754152709</v>
      </c>
      <c r="G23" s="203">
        <v>-0.16805085936544684</v>
      </c>
      <c r="H23" s="171">
        <v>1.4611954680000001</v>
      </c>
    </row>
    <row r="24" spans="1:8" s="9" customFormat="1" ht="15" customHeight="1" x14ac:dyDescent="0.3">
      <c r="A24" s="81" t="s">
        <v>42</v>
      </c>
      <c r="B24" s="168">
        <v>5.6671437109999996</v>
      </c>
      <c r="C24" s="200">
        <v>0.13562577895101757</v>
      </c>
      <c r="D24" s="168">
        <v>6.4432700279999997</v>
      </c>
      <c r="E24" s="242">
        <v>4.7604464948237224E-2</v>
      </c>
      <c r="F24" s="168">
        <v>6.8126595600000002</v>
      </c>
      <c r="G24" s="200">
        <v>-0.16559536844833422</v>
      </c>
      <c r="H24" s="168">
        <v>5.6900054430000004</v>
      </c>
    </row>
    <row r="25" spans="1:8" s="9" customFormat="1" ht="15" customHeight="1" x14ac:dyDescent="0.3">
      <c r="A25" s="82" t="s">
        <v>83</v>
      </c>
      <c r="B25" s="170">
        <v>2.0608717919999999</v>
      </c>
      <c r="C25" s="202">
        <v>0.3564977462928054</v>
      </c>
      <c r="D25" s="170">
        <v>2.7969233980000001</v>
      </c>
      <c r="E25" s="244">
        <v>0.11770669970938297</v>
      </c>
      <c r="F25" s="170">
        <v>3.1027801849999999</v>
      </c>
      <c r="G25" s="202">
        <v>-0.32693562923729269</v>
      </c>
      <c r="H25" s="170">
        <v>2.091271742</v>
      </c>
    </row>
    <row r="26" spans="1:8" ht="15" customHeight="1" x14ac:dyDescent="0.3">
      <c r="A26" s="83" t="s">
        <v>117</v>
      </c>
      <c r="B26" s="168">
        <v>10.815387044</v>
      </c>
      <c r="C26" s="200">
        <v>3.9973608603529831E-2</v>
      </c>
      <c r="D26" s="168">
        <v>11.288625895999999</v>
      </c>
      <c r="E26" s="242">
        <v>0.15671624347778135</v>
      </c>
      <c r="F26" s="168">
        <v>13.242974707</v>
      </c>
      <c r="G26" s="200">
        <v>-0.14367995802406741</v>
      </c>
      <c r="H26" s="168">
        <v>11.355432382</v>
      </c>
    </row>
    <row r="27" spans="1:8" s="9" customFormat="1" ht="15" customHeight="1" x14ac:dyDescent="0.3">
      <c r="A27" s="84" t="s">
        <v>43</v>
      </c>
      <c r="B27" s="169">
        <v>9.1661608589999997</v>
      </c>
      <c r="C27" s="201">
        <v>6.1077449498588177E-2</v>
      </c>
      <c r="D27" s="169">
        <v>9.7669229039999994</v>
      </c>
      <c r="E27" s="243">
        <v>0.1682812758247898</v>
      </c>
      <c r="F27" s="193">
        <v>11.429734166999999</v>
      </c>
      <c r="G27" s="201">
        <v>-0.15856685286177807</v>
      </c>
      <c r="H27" s="169">
        <v>9.6296706959999998</v>
      </c>
    </row>
    <row r="28" spans="1:8" ht="15" customHeight="1" x14ac:dyDescent="0.25">
      <c r="A28" s="85" t="s">
        <v>82</v>
      </c>
      <c r="B28" s="169">
        <v>0.84904589200000002</v>
      </c>
      <c r="C28" s="201">
        <v>7.7638872004183179E-2</v>
      </c>
      <c r="D28" s="169">
        <v>0.91545153000000001</v>
      </c>
      <c r="E28" s="243">
        <v>0.1969199544003164</v>
      </c>
      <c r="F28" s="193">
        <v>1.2109413840000001</v>
      </c>
      <c r="G28" s="201">
        <v>-7.9532759892261939E-2</v>
      </c>
      <c r="H28" s="169">
        <v>1.114654681</v>
      </c>
    </row>
    <row r="29" spans="1:8" ht="15" customHeight="1" x14ac:dyDescent="0.25">
      <c r="A29" s="84" t="s">
        <v>44</v>
      </c>
      <c r="B29" s="169">
        <v>0.80018029199999996</v>
      </c>
      <c r="C29" s="201">
        <v>-0.2424783343968856</v>
      </c>
      <c r="D29" s="169">
        <v>0.60625146100000005</v>
      </c>
      <c r="E29" s="243">
        <v>-7.7868008411399181E-2</v>
      </c>
      <c r="F29" s="193">
        <v>0.60229915499999997</v>
      </c>
      <c r="G29" s="201">
        <v>9.4271586516734285E-3</v>
      </c>
      <c r="H29" s="169">
        <v>0.61110700399999995</v>
      </c>
    </row>
    <row r="30" spans="1:8" s="9" customFormat="1" ht="15" customHeight="1" x14ac:dyDescent="0.3">
      <c r="A30" s="82" t="s">
        <v>45</v>
      </c>
      <c r="B30" s="170">
        <v>5.2024133629999998</v>
      </c>
      <c r="C30" s="202">
        <v>9.1755701161517988E-2</v>
      </c>
      <c r="D30" s="170">
        <v>5.708119398</v>
      </c>
      <c r="E30" s="244">
        <v>1.4227007639280753E-2</v>
      </c>
      <c r="F30" s="170">
        <v>5.9458016010000003</v>
      </c>
      <c r="G30" s="202">
        <v>-8.262334340480193E-2</v>
      </c>
      <c r="H30" s="170">
        <v>5.4629890489999999</v>
      </c>
    </row>
    <row r="31" spans="1:8" ht="15" customHeight="1" x14ac:dyDescent="0.25">
      <c r="A31" s="84" t="s">
        <v>46</v>
      </c>
      <c r="B31" s="169">
        <v>1.146090483</v>
      </c>
      <c r="C31" s="201">
        <v>9.1982681768175034E-2</v>
      </c>
      <c r="D31" s="169">
        <v>1.2586596000000001</v>
      </c>
      <c r="E31" s="243">
        <v>6.3631365794448946E-2</v>
      </c>
      <c r="F31" s="193">
        <v>1.3558067069999999</v>
      </c>
      <c r="G31" s="201">
        <v>0.11544600382440695</v>
      </c>
      <c r="H31" s="169">
        <v>1.5144604660000001</v>
      </c>
    </row>
    <row r="32" spans="1:8" ht="15" customHeight="1" x14ac:dyDescent="0.25">
      <c r="A32" s="84" t="s">
        <v>47</v>
      </c>
      <c r="B32" s="169">
        <v>2.0116683690000001</v>
      </c>
      <c r="C32" s="201">
        <v>8.7014637280685037E-2</v>
      </c>
      <c r="D32" s="169">
        <v>2.203191167</v>
      </c>
      <c r="E32" s="243">
        <v>0.11121148979689677</v>
      </c>
      <c r="F32" s="193">
        <v>2.5079596319999999</v>
      </c>
      <c r="G32" s="201">
        <v>-4.5759773359224321E-2</v>
      </c>
      <c r="H32" s="169">
        <v>2.3943122350000001</v>
      </c>
    </row>
    <row r="33" spans="1:8" ht="15" customHeight="1" x14ac:dyDescent="0.25">
      <c r="A33" s="86" t="s">
        <v>48</v>
      </c>
      <c r="B33" s="171">
        <v>2.0446545110000001</v>
      </c>
      <c r="C33" s="203">
        <v>9.6316602605158064E-2</v>
      </c>
      <c r="D33" s="171">
        <v>2.2462686299999999</v>
      </c>
      <c r="E33" s="246">
        <v>-0.11770046611034191</v>
      </c>
      <c r="F33" s="186">
        <v>2.0820352610000001</v>
      </c>
      <c r="G33" s="203">
        <v>-0.25570240357356711</v>
      </c>
      <c r="H33" s="171">
        <v>1.554216346</v>
      </c>
    </row>
    <row r="34" spans="1:8" s="9" customFormat="1" ht="15" customHeight="1" x14ac:dyDescent="0.3">
      <c r="A34" s="83" t="s">
        <v>116</v>
      </c>
      <c r="B34" s="168">
        <v>53.642266601999999</v>
      </c>
      <c r="C34" s="200">
        <v>-1.8088294569368335E-3</v>
      </c>
      <c r="D34" s="168">
        <v>53.684575963999997</v>
      </c>
      <c r="E34" s="242">
        <v>3.831197206349457E-2</v>
      </c>
      <c r="F34" s="168">
        <v>57.991531213000002</v>
      </c>
      <c r="G34" s="200">
        <v>-3.4265767413336312E-2</v>
      </c>
      <c r="H34" s="168">
        <v>56.044284623000003</v>
      </c>
    </row>
    <row r="35" spans="1:8" ht="15" customHeight="1" x14ac:dyDescent="0.3">
      <c r="A35" s="82" t="s">
        <v>49</v>
      </c>
      <c r="B35" s="170">
        <v>53.696436630999997</v>
      </c>
      <c r="C35" s="202">
        <v>1.3342469424340697E-2</v>
      </c>
      <c r="D35" s="170">
        <v>54.547339493999999</v>
      </c>
      <c r="E35" s="244">
        <v>1.2743671962844205E-2</v>
      </c>
      <c r="F35" s="170">
        <v>57.507017668000003</v>
      </c>
      <c r="G35" s="202">
        <v>-2.9619521222631229E-2</v>
      </c>
      <c r="H35" s="170">
        <v>55.841846732999997</v>
      </c>
    </row>
    <row r="36" spans="1:8" s="9" customFormat="1" ht="15" customHeight="1" x14ac:dyDescent="0.3">
      <c r="A36" s="87" t="s">
        <v>50</v>
      </c>
      <c r="B36" s="178">
        <v>5.4170030000000001E-2</v>
      </c>
      <c r="C36" s="204"/>
      <c r="D36" s="178">
        <v>0.86276352999999995</v>
      </c>
      <c r="E36" s="247"/>
      <c r="F36" s="178">
        <v>-0.48451354499999999</v>
      </c>
      <c r="G36" s="204"/>
      <c r="H36" s="178">
        <v>-0.20243788900000001</v>
      </c>
    </row>
    <row r="37" spans="1:8" s="9" customFormat="1" ht="15" customHeight="1" x14ac:dyDescent="0.3">
      <c r="A37" s="88" t="s">
        <v>51</v>
      </c>
      <c r="B37" s="173">
        <v>3.606271918</v>
      </c>
      <c r="C37" s="205">
        <v>9.4992898869457054E-3</v>
      </c>
      <c r="D37" s="173">
        <v>3.64634663</v>
      </c>
      <c r="E37" s="248">
        <v>-4.7695137849358415E-3</v>
      </c>
      <c r="F37" s="198">
        <v>3.7098793749999999</v>
      </c>
      <c r="G37" s="205">
        <v>-3.0552661787602742E-2</v>
      </c>
      <c r="H37" s="173">
        <v>3.5987336999999999</v>
      </c>
    </row>
    <row r="38" spans="1:8" ht="15" customHeight="1" x14ac:dyDescent="0.25">
      <c r="A38" s="84" t="s">
        <v>52</v>
      </c>
      <c r="B38" s="169">
        <v>3.860962899</v>
      </c>
      <c r="C38" s="201">
        <v>-0.1535419624779587</v>
      </c>
      <c r="D38" s="169">
        <v>3.2745349259999998</v>
      </c>
      <c r="E38" s="243">
        <v>0.1678544262058812</v>
      </c>
      <c r="F38" s="193">
        <v>3.4498275170000001</v>
      </c>
      <c r="G38" s="201">
        <v>0.16278582478732706</v>
      </c>
      <c r="H38" s="169">
        <v>4.0200361730000003</v>
      </c>
    </row>
    <row r="39" spans="1:8" ht="15" customHeight="1" x14ac:dyDescent="0.25">
      <c r="A39" s="84" t="s">
        <v>56</v>
      </c>
      <c r="B39" s="191">
        <v>0.25469098099999998</v>
      </c>
      <c r="C39" s="201"/>
      <c r="D39" s="191">
        <v>-0.37181170299999999</v>
      </c>
      <c r="E39" s="249"/>
      <c r="F39" s="180">
        <v>-0.26005185800000002</v>
      </c>
      <c r="G39" s="201"/>
      <c r="H39" s="179">
        <v>0.42130247199999998</v>
      </c>
    </row>
    <row r="40" spans="1:8" ht="15" customHeight="1" x14ac:dyDescent="0.3">
      <c r="A40" s="83" t="s">
        <v>53</v>
      </c>
      <c r="B40" s="168">
        <v>57.248538519999997</v>
      </c>
      <c r="C40" s="200">
        <v>-1.0972671353265406E-3</v>
      </c>
      <c r="D40" s="168">
        <v>57.330922594</v>
      </c>
      <c r="E40" s="242">
        <v>3.5460669422660684E-2</v>
      </c>
      <c r="F40" s="168">
        <v>61.701410588000002</v>
      </c>
      <c r="G40" s="200">
        <v>-3.4042532980902873E-2</v>
      </c>
      <c r="H40" s="168">
        <v>59.643018323</v>
      </c>
    </row>
    <row r="41" spans="1:8" ht="15" customHeight="1" x14ac:dyDescent="0.3">
      <c r="A41" s="82" t="s">
        <v>54</v>
      </c>
      <c r="B41" s="170">
        <v>57.557399531000002</v>
      </c>
      <c r="C41" s="202">
        <v>2.158256616117793E-3</v>
      </c>
      <c r="D41" s="170">
        <v>57.821874420999997</v>
      </c>
      <c r="E41" s="244">
        <v>2.0541065105908141E-2</v>
      </c>
      <c r="F41" s="170">
        <v>60.956845184999999</v>
      </c>
      <c r="G41" s="202">
        <v>-1.8715366853176763E-2</v>
      </c>
      <c r="H41" s="170">
        <v>59.861882905999998</v>
      </c>
    </row>
    <row r="42" spans="1:8" ht="15" customHeight="1" x14ac:dyDescent="0.25">
      <c r="A42" s="140" t="s">
        <v>55</v>
      </c>
      <c r="B42" s="191">
        <v>0.30886101100000002</v>
      </c>
      <c r="C42" s="206"/>
      <c r="D42" s="191">
        <v>0.49095182599999998</v>
      </c>
      <c r="E42" s="249"/>
      <c r="F42" s="180">
        <v>-0.74456540299999996</v>
      </c>
      <c r="G42" s="206"/>
      <c r="H42" s="180">
        <v>0.218864582</v>
      </c>
    </row>
    <row r="43" spans="1:8" ht="20.25" customHeight="1" x14ac:dyDescent="0.25">
      <c r="A43" s="141" t="s">
        <v>167</v>
      </c>
      <c r="B43" s="175">
        <v>41.434626819999998</v>
      </c>
      <c r="C43" s="207">
        <v>-7.9631870692615792E-3</v>
      </c>
      <c r="D43" s="175">
        <v>41.174643007</v>
      </c>
      <c r="E43" s="176">
        <v>-8.43649977933425E-3</v>
      </c>
      <c r="F43" s="175">
        <v>41.018577665000002</v>
      </c>
      <c r="G43" s="207">
        <v>1.8657399115986628E-2</v>
      </c>
      <c r="H43" s="175">
        <v>41.798578835000001</v>
      </c>
    </row>
    <row r="44" spans="1:8" ht="15" customHeight="1" x14ac:dyDescent="0.25">
      <c r="A44" s="81" t="s">
        <v>57</v>
      </c>
      <c r="B44" s="173"/>
      <c r="C44" s="181"/>
      <c r="D44" s="173"/>
      <c r="E44" s="199"/>
      <c r="F44" s="198"/>
      <c r="G44" s="181"/>
      <c r="H44" s="173"/>
    </row>
    <row r="45" spans="1:8" ht="15" customHeight="1" x14ac:dyDescent="0.25">
      <c r="A45" s="84" t="s">
        <v>59</v>
      </c>
      <c r="B45" s="188">
        <v>0.116862725</v>
      </c>
      <c r="C45" s="187">
        <v>1.5185194377390423</v>
      </c>
      <c r="D45" s="188">
        <v>0.13192819245137194</v>
      </c>
      <c r="E45" s="183">
        <v>0.46821530950051926</v>
      </c>
      <c r="F45" s="182">
        <v>0.13212759666644749</v>
      </c>
      <c r="G45" s="187">
        <v>-1.9233711149937285</v>
      </c>
      <c r="H45" s="188">
        <v>0.11294431244954674</v>
      </c>
    </row>
    <row r="46" spans="1:8" ht="15" customHeight="1" x14ac:dyDescent="0.25">
      <c r="A46" s="84" t="s">
        <v>58</v>
      </c>
      <c r="B46" s="188">
        <v>4.2497438999999998E-2</v>
      </c>
      <c r="C46" s="187">
        <v>1.484552771931491</v>
      </c>
      <c r="D46" s="188">
        <v>5.726797832771028E-2</v>
      </c>
      <c r="E46" s="183">
        <v>0.60081316966287479</v>
      </c>
      <c r="F46" s="182">
        <v>6.0176629291061372E-2</v>
      </c>
      <c r="G46" s="187">
        <v>-1.8714146373818428</v>
      </c>
      <c r="H46" s="188">
        <v>4.1510900369336586E-2</v>
      </c>
    </row>
    <row r="47" spans="1:8" ht="15" customHeight="1" x14ac:dyDescent="0.25">
      <c r="A47" s="84" t="s">
        <v>60</v>
      </c>
      <c r="B47" s="188">
        <v>0.85442749500000004</v>
      </c>
      <c r="C47" s="187">
        <v>-1.0937849744415917</v>
      </c>
      <c r="D47" s="188">
        <v>0.84306512114783472</v>
      </c>
      <c r="E47" s="183">
        <v>-1.6168866978180763</v>
      </c>
      <c r="F47" s="182">
        <v>0.79553161842604558</v>
      </c>
      <c r="G47" s="187">
        <v>3.4337921897071966</v>
      </c>
      <c r="H47" s="188">
        <v>0.82968492652235437</v>
      </c>
    </row>
    <row r="48" spans="1:8" ht="15" customHeight="1" x14ac:dyDescent="0.25">
      <c r="A48" s="124" t="s">
        <v>326</v>
      </c>
      <c r="B48" s="184">
        <v>7.3113774659999997</v>
      </c>
      <c r="C48" s="185">
        <v>-0.925129717341588</v>
      </c>
      <c r="D48" s="184">
        <v>6.3903332978550749</v>
      </c>
      <c r="E48" s="185">
        <v>-0.30817642426729464</v>
      </c>
      <c r="F48" s="184">
        <v>6.0209346003192916</v>
      </c>
      <c r="G48" s="185">
        <v>1.3287237869387125</v>
      </c>
      <c r="H48" s="184">
        <v>7.3459646486668566</v>
      </c>
    </row>
    <row r="49" spans="1:8" ht="24.65" customHeight="1" x14ac:dyDescent="0.25">
      <c r="A49" s="701" t="s">
        <v>364</v>
      </c>
      <c r="B49" s="701"/>
      <c r="C49" s="701"/>
      <c r="D49" s="701"/>
      <c r="E49" s="701"/>
      <c r="F49" s="701"/>
      <c r="G49" s="701"/>
      <c r="H49" s="701"/>
    </row>
    <row r="50" spans="1:8" ht="24.65" customHeight="1" x14ac:dyDescent="0.3">
      <c r="A50" s="700" t="s">
        <v>168</v>
      </c>
      <c r="B50" s="700"/>
      <c r="C50" s="700"/>
      <c r="D50" s="700"/>
      <c r="E50" s="700"/>
      <c r="F50" s="700"/>
      <c r="G50" s="700"/>
      <c r="H50" s="700"/>
    </row>
    <row r="51" spans="1:8" ht="13.5" customHeight="1" x14ac:dyDescent="0.3">
      <c r="A51" s="432" t="s">
        <v>363</v>
      </c>
      <c r="B51" s="432"/>
      <c r="C51" s="432"/>
      <c r="D51" s="432"/>
      <c r="E51" s="432"/>
      <c r="F51" s="432"/>
      <c r="G51" s="432"/>
      <c r="H51" s="432"/>
    </row>
    <row r="52" spans="1:8" ht="13.5" customHeight="1" x14ac:dyDescent="0.3">
      <c r="A52" s="103" t="s">
        <v>359</v>
      </c>
      <c r="B52" s="102"/>
      <c r="C52" s="100"/>
      <c r="D52" s="100"/>
      <c r="E52" s="100"/>
      <c r="F52" s="100"/>
      <c r="G52" s="100"/>
      <c r="H52" s="100"/>
    </row>
    <row r="53" spans="1:8" x14ac:dyDescent="0.25">
      <c r="A53" s="20"/>
    </row>
  </sheetData>
  <mergeCells count="3">
    <mergeCell ref="G4:H4"/>
    <mergeCell ref="A49:H49"/>
    <mergeCell ref="A50:H50"/>
  </mergeCell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zoomScaleNormal="100" zoomScaleSheetLayoutView="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3.1796875" style="7" customWidth="1"/>
    <col min="2" max="2" width="9.54296875" style="36" customWidth="1"/>
    <col min="3" max="3" width="9.54296875" style="7" customWidth="1"/>
    <col min="4" max="5" width="9.54296875" style="114" customWidth="1"/>
    <col min="6" max="8" width="9.54296875" style="7" customWidth="1"/>
    <col min="9" max="16384" width="11.453125" style="7"/>
  </cols>
  <sheetData>
    <row r="1" spans="1:17" ht="18" x14ac:dyDescent="0.4">
      <c r="A1" s="326" t="s">
        <v>300</v>
      </c>
      <c r="B1" s="49"/>
      <c r="C1" s="49"/>
      <c r="D1" s="49"/>
      <c r="E1" s="49"/>
      <c r="F1" s="49"/>
      <c r="G1" s="49"/>
      <c r="H1" s="49"/>
    </row>
    <row r="2" spans="1:17" x14ac:dyDescent="0.25">
      <c r="A2" s="100"/>
      <c r="B2" s="316"/>
      <c r="C2" s="100"/>
      <c r="D2" s="164"/>
      <c r="E2" s="164"/>
      <c r="F2" s="100"/>
    </row>
    <row r="3" spans="1:17" ht="17.5" x14ac:dyDescent="0.35">
      <c r="A3" s="317" t="s">
        <v>351</v>
      </c>
      <c r="B3" s="316"/>
      <c r="C3" s="100"/>
      <c r="D3" s="164"/>
      <c r="E3" s="164"/>
      <c r="F3" s="100"/>
    </row>
    <row r="4" spans="1:17" ht="13" x14ac:dyDescent="0.3">
      <c r="A4" s="101" t="s">
        <v>29</v>
      </c>
      <c r="B4" s="316"/>
      <c r="C4" s="100"/>
      <c r="D4" s="164"/>
      <c r="E4" s="100"/>
      <c r="F4" s="164"/>
      <c r="G4" s="698" t="s">
        <v>176</v>
      </c>
      <c r="H4" s="698"/>
    </row>
    <row r="5" spans="1:17" ht="42" customHeight="1" x14ac:dyDescent="0.25">
      <c r="A5" s="98" t="s">
        <v>286</v>
      </c>
      <c r="B5" s="64">
        <v>2017</v>
      </c>
      <c r="C5" s="92" t="s">
        <v>166</v>
      </c>
      <c r="D5" s="68">
        <v>2018</v>
      </c>
      <c r="E5" s="92" t="s">
        <v>177</v>
      </c>
      <c r="F5" s="64">
        <v>2019</v>
      </c>
      <c r="G5" s="92" t="s">
        <v>285</v>
      </c>
      <c r="H5" s="68">
        <v>2020</v>
      </c>
    </row>
    <row r="6" spans="1:17" s="9" customFormat="1" ht="15" customHeight="1" x14ac:dyDescent="0.3">
      <c r="A6" s="93" t="s">
        <v>31</v>
      </c>
      <c r="B6" s="168">
        <v>24.717497842</v>
      </c>
      <c r="C6" s="200">
        <v>2.685055697151828E-2</v>
      </c>
      <c r="D6" s="168">
        <v>25.381176426</v>
      </c>
      <c r="E6" s="200">
        <v>2.4413211610051944E-2</v>
      </c>
      <c r="F6" s="168">
        <v>26.000812456999999</v>
      </c>
      <c r="G6" s="200">
        <v>2.0850710719004573E-2</v>
      </c>
      <c r="H6" s="168">
        <v>26.542947875999999</v>
      </c>
      <c r="I6" s="10"/>
      <c r="J6" s="10"/>
      <c r="L6" s="10"/>
      <c r="M6" s="10"/>
      <c r="N6" s="10"/>
      <c r="O6" s="10"/>
      <c r="P6" s="10"/>
      <c r="Q6" s="10"/>
    </row>
    <row r="7" spans="1:17" s="9" customFormat="1" ht="15" customHeight="1" x14ac:dyDescent="0.3">
      <c r="A7" s="94" t="s">
        <v>32</v>
      </c>
      <c r="B7" s="169">
        <v>6.6569521759999999</v>
      </c>
      <c r="C7" s="201">
        <v>2.4350389745086298E-2</v>
      </c>
      <c r="D7" s="169">
        <v>6.8190515559999998</v>
      </c>
      <c r="E7" s="213">
        <v>2.7876908311792903E-2</v>
      </c>
      <c r="F7" s="193">
        <v>7.009145631</v>
      </c>
      <c r="G7" s="213">
        <v>-9.5926738492387864E-3</v>
      </c>
      <c r="H7" s="193">
        <v>6.9419091829999999</v>
      </c>
      <c r="I7" s="10"/>
      <c r="J7" s="10"/>
      <c r="L7" s="10"/>
      <c r="M7" s="10"/>
      <c r="N7" s="10"/>
      <c r="O7" s="10"/>
      <c r="P7" s="10"/>
      <c r="Q7" s="10"/>
    </row>
    <row r="8" spans="1:17" s="9" customFormat="1" ht="15" customHeight="1" x14ac:dyDescent="0.3">
      <c r="A8" s="94" t="s">
        <v>33</v>
      </c>
      <c r="B8" s="169">
        <v>9.0363473649999992</v>
      </c>
      <c r="C8" s="201">
        <v>4.5334516199178942E-2</v>
      </c>
      <c r="D8" s="169">
        <v>9.4460058010000001</v>
      </c>
      <c r="E8" s="213">
        <v>3.935100600516761E-2</v>
      </c>
      <c r="F8" s="193">
        <v>9.8177156320000005</v>
      </c>
      <c r="G8" s="213">
        <v>2.2600648696401437E-2</v>
      </c>
      <c r="H8" s="193">
        <v>10.039602373999999</v>
      </c>
      <c r="I8" s="10"/>
      <c r="J8" s="10"/>
      <c r="L8" s="10"/>
      <c r="M8" s="10"/>
      <c r="N8" s="10"/>
      <c r="O8" s="10"/>
      <c r="P8" s="10"/>
      <c r="Q8" s="10"/>
    </row>
    <row r="9" spans="1:17" s="9" customFormat="1" ht="15" customHeight="1" x14ac:dyDescent="0.3">
      <c r="A9" s="94" t="s">
        <v>34</v>
      </c>
      <c r="B9" s="169">
        <v>0.67703726099999995</v>
      </c>
      <c r="C9" s="201">
        <v>-8.7654800434979308E-2</v>
      </c>
      <c r="D9" s="169">
        <v>0.61769169499999999</v>
      </c>
      <c r="E9" s="213">
        <v>-5.5039763809678566E-2</v>
      </c>
      <c r="F9" s="193">
        <v>0.58369409000000005</v>
      </c>
      <c r="G9" s="213">
        <v>-7.2118609253007837E-2</v>
      </c>
      <c r="H9" s="193">
        <v>0.541598884</v>
      </c>
      <c r="I9" s="10"/>
      <c r="J9" s="10"/>
      <c r="L9" s="10"/>
      <c r="M9" s="10"/>
      <c r="N9" s="10"/>
      <c r="O9" s="10"/>
      <c r="P9" s="10"/>
      <c r="Q9" s="10"/>
    </row>
    <row r="10" spans="1:17" ht="15" customHeight="1" x14ac:dyDescent="0.3">
      <c r="A10" s="94" t="s">
        <v>35</v>
      </c>
      <c r="B10" s="169">
        <v>6.8638211220000001</v>
      </c>
      <c r="C10" s="201">
        <v>5.4219556335343588E-2</v>
      </c>
      <c r="D10" s="169">
        <v>7.2359744580000003</v>
      </c>
      <c r="E10" s="213">
        <v>8.9405643117597133E-3</v>
      </c>
      <c r="F10" s="193">
        <v>7.3006681530000002</v>
      </c>
      <c r="G10" s="213">
        <v>4.3186870762019103E-2</v>
      </c>
      <c r="H10" s="193">
        <v>7.6159611649999999</v>
      </c>
      <c r="I10" s="12"/>
      <c r="J10" s="12"/>
      <c r="L10" s="10"/>
      <c r="M10" s="10"/>
      <c r="N10" s="10"/>
      <c r="O10" s="10"/>
      <c r="P10" s="10"/>
      <c r="Q10" s="10"/>
    </row>
    <row r="11" spans="1:17" s="9" customFormat="1" ht="15" customHeight="1" x14ac:dyDescent="0.3">
      <c r="A11" s="94" t="s">
        <v>36</v>
      </c>
      <c r="B11" s="169">
        <v>1.483339915</v>
      </c>
      <c r="C11" s="201">
        <v>-0.14891192488405469</v>
      </c>
      <c r="D11" s="169">
        <v>1.262452913</v>
      </c>
      <c r="E11" s="213">
        <v>2.1494691580627778E-2</v>
      </c>
      <c r="F11" s="193">
        <v>1.2895889490000001</v>
      </c>
      <c r="G11" s="213">
        <v>8.8623060153099953E-2</v>
      </c>
      <c r="H11" s="193">
        <v>1.4038762680000001</v>
      </c>
      <c r="I11" s="10"/>
      <c r="J11" s="10"/>
      <c r="L11" s="10"/>
      <c r="M11" s="10"/>
      <c r="N11" s="10"/>
      <c r="O11" s="10"/>
      <c r="P11" s="10"/>
      <c r="Q11" s="10"/>
    </row>
    <row r="12" spans="1:17" ht="15" customHeight="1" x14ac:dyDescent="0.3">
      <c r="A12" s="95" t="s">
        <v>37</v>
      </c>
      <c r="B12" s="170">
        <v>29.989049068</v>
      </c>
      <c r="C12" s="202">
        <v>3.1389970047582372E-2</v>
      </c>
      <c r="D12" s="170">
        <v>30.930404419999999</v>
      </c>
      <c r="E12" s="202">
        <v>3.5656497924316577E-2</v>
      </c>
      <c r="F12" s="170">
        <v>32.033274321</v>
      </c>
      <c r="G12" s="202">
        <v>1.4131313754062402E-2</v>
      </c>
      <c r="H12" s="170">
        <v>32.485946570999999</v>
      </c>
      <c r="I12" s="12"/>
      <c r="J12" s="12"/>
      <c r="L12" s="10"/>
      <c r="M12" s="10"/>
      <c r="N12" s="10"/>
      <c r="O12" s="10"/>
      <c r="P12" s="10"/>
      <c r="Q12" s="10"/>
    </row>
    <row r="13" spans="1:17" ht="15" customHeight="1" x14ac:dyDescent="0.3">
      <c r="A13" s="94" t="s">
        <v>38</v>
      </c>
      <c r="B13" s="169">
        <v>16.600860924999999</v>
      </c>
      <c r="C13" s="201">
        <v>5.2809943349368726E-2</v>
      </c>
      <c r="D13" s="169">
        <v>17.47755145</v>
      </c>
      <c r="E13" s="213">
        <v>4.318376090376197E-2</v>
      </c>
      <c r="F13" s="193">
        <v>18.232297852999999</v>
      </c>
      <c r="G13" s="213">
        <v>2.491222635029855E-2</v>
      </c>
      <c r="H13" s="193">
        <v>18.686504983999999</v>
      </c>
      <c r="I13" s="12"/>
      <c r="J13" s="12"/>
      <c r="L13" s="10"/>
      <c r="M13" s="10"/>
      <c r="N13" s="10"/>
      <c r="O13" s="10"/>
      <c r="P13" s="10"/>
      <c r="Q13" s="10"/>
    </row>
    <row r="14" spans="1:17" ht="15" customHeight="1" x14ac:dyDescent="0.3">
      <c r="A14" s="111" t="s">
        <v>73</v>
      </c>
      <c r="B14" s="169">
        <v>11.179557407000001</v>
      </c>
      <c r="C14" s="201">
        <v>6.7934709072154931E-2</v>
      </c>
      <c r="D14" s="169">
        <v>11.939037387000001</v>
      </c>
      <c r="E14" s="213">
        <v>8.3464965616494746E-2</v>
      </c>
      <c r="F14" s="193">
        <v>12.935528732</v>
      </c>
      <c r="G14" s="213">
        <v>4.2958218911093748E-2</v>
      </c>
      <c r="H14" s="193">
        <v>13.491216007</v>
      </c>
      <c r="I14" s="12"/>
      <c r="J14" s="12"/>
      <c r="L14" s="10"/>
      <c r="M14" s="10"/>
      <c r="N14" s="10"/>
      <c r="O14" s="10"/>
      <c r="P14" s="10"/>
      <c r="Q14" s="10"/>
    </row>
    <row r="15" spans="1:17" s="9" customFormat="1" ht="15" customHeight="1" x14ac:dyDescent="0.3">
      <c r="A15" s="111" t="s">
        <v>72</v>
      </c>
      <c r="B15" s="169">
        <v>5.4213035170000001</v>
      </c>
      <c r="C15" s="201">
        <v>2.1620362083114131E-2</v>
      </c>
      <c r="D15" s="169">
        <v>5.538514062</v>
      </c>
      <c r="E15" s="213">
        <v>-4.3647978193036119E-2</v>
      </c>
      <c r="F15" s="193">
        <v>5.2967691209999996</v>
      </c>
      <c r="G15" s="213">
        <v>-1.915887641726044E-2</v>
      </c>
      <c r="H15" s="193">
        <v>5.1952889759999996</v>
      </c>
      <c r="I15" s="10"/>
      <c r="J15" s="10"/>
      <c r="L15" s="10"/>
      <c r="M15" s="10"/>
      <c r="N15" s="10"/>
      <c r="O15" s="10"/>
      <c r="P15" s="10"/>
      <c r="Q15" s="10"/>
    </row>
    <row r="16" spans="1:17" ht="15" customHeight="1" x14ac:dyDescent="0.3">
      <c r="A16" s="94" t="s">
        <v>39</v>
      </c>
      <c r="B16" s="169">
        <v>8.3755649410000004</v>
      </c>
      <c r="C16" s="201">
        <v>-1.1165252930250058E-2</v>
      </c>
      <c r="D16" s="169">
        <v>8.2820496400000003</v>
      </c>
      <c r="E16" s="213">
        <v>1.0835665795405625E-2</v>
      </c>
      <c r="F16" s="193">
        <v>8.3717911619999992</v>
      </c>
      <c r="G16" s="213">
        <v>-2.4776431469230031E-3</v>
      </c>
      <c r="H16" s="193">
        <v>8.3510488509999998</v>
      </c>
      <c r="I16" s="12"/>
      <c r="J16" s="12"/>
      <c r="L16" s="10"/>
      <c r="M16" s="10"/>
      <c r="N16" s="10"/>
      <c r="O16" s="10"/>
      <c r="P16" s="10"/>
      <c r="Q16" s="10"/>
    </row>
    <row r="17" spans="1:17" ht="15" customHeight="1" x14ac:dyDescent="0.3">
      <c r="A17" s="111" t="s">
        <v>81</v>
      </c>
      <c r="B17" s="169">
        <v>6.7868110420000001</v>
      </c>
      <c r="C17" s="201">
        <v>-1.4474574788080563E-2</v>
      </c>
      <c r="D17" s="169">
        <v>6.6885748380000001</v>
      </c>
      <c r="E17" s="213">
        <v>-9.4308909637410565E-3</v>
      </c>
      <c r="F17" s="193">
        <v>6.6254956180000004</v>
      </c>
      <c r="G17" s="213">
        <v>-1.239561818996282E-2</v>
      </c>
      <c r="H17" s="193">
        <v>6.543368504</v>
      </c>
      <c r="I17" s="12"/>
      <c r="J17" s="12"/>
      <c r="L17" s="10"/>
      <c r="M17" s="10"/>
      <c r="N17" s="10"/>
      <c r="O17" s="10"/>
      <c r="P17" s="10"/>
      <c r="Q17" s="10"/>
    </row>
    <row r="18" spans="1:17" s="11" customFormat="1" ht="15" customHeight="1" x14ac:dyDescent="0.3">
      <c r="A18" s="111" t="s">
        <v>74</v>
      </c>
      <c r="B18" s="169">
        <v>8.2338014000000001E-2</v>
      </c>
      <c r="C18" s="201">
        <v>9.5951573473705531E-2</v>
      </c>
      <c r="D18" s="169">
        <v>9.0238475999999998E-2</v>
      </c>
      <c r="E18" s="213">
        <v>5.2197557059806776E-2</v>
      </c>
      <c r="F18" s="193">
        <v>9.4948703999999995E-2</v>
      </c>
      <c r="G18" s="213">
        <v>6.6011685636067297E-2</v>
      </c>
      <c r="H18" s="193">
        <v>0.101216428</v>
      </c>
      <c r="I18" s="14"/>
      <c r="J18" s="14"/>
      <c r="L18" s="10"/>
      <c r="M18" s="10"/>
      <c r="N18" s="10"/>
      <c r="O18" s="10"/>
      <c r="P18" s="10"/>
      <c r="Q18" s="10"/>
    </row>
    <row r="19" spans="1:17" ht="15" customHeight="1" x14ac:dyDescent="0.3">
      <c r="A19" s="111" t="s">
        <v>75</v>
      </c>
      <c r="B19" s="169">
        <v>1.5064158839999999</v>
      </c>
      <c r="C19" s="201">
        <v>-2.1106780894777355E-3</v>
      </c>
      <c r="D19" s="169">
        <v>1.503236325</v>
      </c>
      <c r="E19" s="213">
        <v>9.8527763424024473E-2</v>
      </c>
      <c r="F19" s="193">
        <v>1.651346838</v>
      </c>
      <c r="G19" s="213">
        <v>3.3377046379156949E-2</v>
      </c>
      <c r="H19" s="193">
        <v>1.7064639180000001</v>
      </c>
      <c r="I19" s="12"/>
      <c r="J19" s="12"/>
      <c r="L19" s="10"/>
      <c r="M19" s="10"/>
      <c r="N19" s="10"/>
      <c r="O19" s="10"/>
      <c r="P19" s="10"/>
      <c r="Q19" s="10"/>
    </row>
    <row r="20" spans="1:17" ht="15" customHeight="1" x14ac:dyDescent="0.3">
      <c r="A20" s="94" t="s">
        <v>40</v>
      </c>
      <c r="B20" s="169">
        <v>1.288069616</v>
      </c>
      <c r="C20" s="201">
        <v>5.1776817938697484E-2</v>
      </c>
      <c r="D20" s="169">
        <v>1.3547617620000001</v>
      </c>
      <c r="E20" s="213">
        <v>7.4444038670763657E-2</v>
      </c>
      <c r="F20" s="193">
        <v>1.455615699</v>
      </c>
      <c r="G20" s="213">
        <v>0.18755184159359639</v>
      </c>
      <c r="H20" s="193">
        <v>1.7286191040000001</v>
      </c>
      <c r="I20" s="12"/>
      <c r="J20" s="12"/>
      <c r="L20" s="10"/>
      <c r="M20" s="10"/>
      <c r="N20" s="10"/>
      <c r="O20" s="10"/>
      <c r="P20" s="10"/>
      <c r="Q20" s="10"/>
    </row>
    <row r="21" spans="1:17" ht="15" customHeight="1" x14ac:dyDescent="0.3">
      <c r="A21" s="94" t="s">
        <v>61</v>
      </c>
      <c r="B21" s="169">
        <v>2.7573336340000001</v>
      </c>
      <c r="C21" s="201">
        <v>6.2178872330108437E-2</v>
      </c>
      <c r="D21" s="169">
        <v>2.9287815300000002</v>
      </c>
      <c r="E21" s="213">
        <v>4.2958005474720506E-2</v>
      </c>
      <c r="F21" s="193">
        <v>3.0545961429999999</v>
      </c>
      <c r="G21" s="213">
        <v>-5.7404169255509951E-2</v>
      </c>
      <c r="H21" s="193">
        <v>2.8792495890000001</v>
      </c>
      <c r="I21" s="12"/>
      <c r="J21" s="12"/>
      <c r="L21" s="10"/>
      <c r="M21" s="10"/>
      <c r="N21" s="10"/>
      <c r="O21" s="10"/>
      <c r="P21" s="10"/>
      <c r="Q21" s="10"/>
    </row>
    <row r="22" spans="1:17" ht="15" customHeight="1" x14ac:dyDescent="0.3">
      <c r="A22" s="96" t="s">
        <v>41</v>
      </c>
      <c r="B22" s="171">
        <v>0.96721995100000002</v>
      </c>
      <c r="C22" s="203">
        <v>-8.2669836284218645E-2</v>
      </c>
      <c r="D22" s="171">
        <v>0.88726003600000003</v>
      </c>
      <c r="E22" s="219">
        <v>3.574310090982169E-2</v>
      </c>
      <c r="F22" s="186">
        <v>0.91897346099999999</v>
      </c>
      <c r="G22" s="219">
        <v>-8.5366360759355997E-2</v>
      </c>
      <c r="H22" s="186">
        <v>0.840524041</v>
      </c>
      <c r="I22" s="12"/>
      <c r="J22" s="12"/>
      <c r="L22" s="10"/>
      <c r="M22" s="10"/>
      <c r="N22" s="10"/>
      <c r="O22" s="10"/>
      <c r="P22" s="10"/>
      <c r="Q22" s="10"/>
    </row>
    <row r="23" spans="1:17" s="9" customFormat="1" ht="15" customHeight="1" x14ac:dyDescent="0.3">
      <c r="A23" s="81" t="s">
        <v>42</v>
      </c>
      <c r="B23" s="168">
        <v>5.2715512259999997</v>
      </c>
      <c r="C23" s="200">
        <v>5.2674583836055833E-2</v>
      </c>
      <c r="D23" s="168">
        <v>5.5492279929999997</v>
      </c>
      <c r="E23" s="200">
        <v>8.7081278803027962E-2</v>
      </c>
      <c r="F23" s="168">
        <v>6.032461863</v>
      </c>
      <c r="G23" s="200">
        <v>-1.4830291518081684E-2</v>
      </c>
      <c r="H23" s="168">
        <v>5.942998695</v>
      </c>
      <c r="I23" s="10"/>
      <c r="J23" s="10"/>
      <c r="L23" s="10"/>
      <c r="M23" s="10"/>
      <c r="N23" s="10"/>
      <c r="O23" s="10"/>
      <c r="P23" s="10"/>
      <c r="Q23" s="10"/>
    </row>
    <row r="24" spans="1:17" s="9" customFormat="1" ht="15" customHeight="1" x14ac:dyDescent="0.3">
      <c r="A24" s="82" t="s">
        <v>83</v>
      </c>
      <c r="B24" s="170">
        <v>3.0453762000000002</v>
      </c>
      <c r="C24" s="202">
        <v>1.6052069363383659E-3</v>
      </c>
      <c r="D24" s="170">
        <v>3.0502646590000002</v>
      </c>
      <c r="E24" s="202">
        <v>0.12462061607618691</v>
      </c>
      <c r="F24" s="170">
        <v>3.43039052</v>
      </c>
      <c r="G24" s="202">
        <v>3.9245808375193425E-2</v>
      </c>
      <c r="H24" s="170">
        <v>3.565018969</v>
      </c>
      <c r="I24" s="10"/>
      <c r="J24" s="10"/>
      <c r="L24" s="10"/>
      <c r="M24" s="10"/>
      <c r="N24" s="10"/>
      <c r="O24" s="10"/>
      <c r="P24" s="10"/>
      <c r="Q24" s="10"/>
    </row>
    <row r="25" spans="1:17" ht="15" customHeight="1" x14ac:dyDescent="0.3">
      <c r="A25" s="83" t="s">
        <v>117</v>
      </c>
      <c r="B25" s="168">
        <v>8.6580894879999999</v>
      </c>
      <c r="C25" s="200">
        <v>7.8369375708166711E-2</v>
      </c>
      <c r="D25" s="168">
        <v>9.3366185559999995</v>
      </c>
      <c r="E25" s="200">
        <v>0.18076868620871189</v>
      </c>
      <c r="F25" s="168">
        <v>11.024386826000001</v>
      </c>
      <c r="G25" s="200">
        <v>-0.10202163383340623</v>
      </c>
      <c r="H25" s="168">
        <v>9.8996608699999999</v>
      </c>
      <c r="I25" s="12"/>
      <c r="J25" s="12"/>
      <c r="L25" s="10"/>
      <c r="M25" s="10"/>
      <c r="N25" s="10"/>
      <c r="O25" s="10"/>
      <c r="P25" s="10"/>
      <c r="Q25" s="10"/>
    </row>
    <row r="26" spans="1:17" s="9" customFormat="1" ht="15" customHeight="1" x14ac:dyDescent="0.3">
      <c r="A26" s="84" t="s">
        <v>43</v>
      </c>
      <c r="B26" s="169">
        <v>6.1249107409999999</v>
      </c>
      <c r="C26" s="201">
        <v>0.11072207852114402</v>
      </c>
      <c r="D26" s="169">
        <v>6.8030735890000003</v>
      </c>
      <c r="E26" s="213">
        <v>0.19033683585221017</v>
      </c>
      <c r="F26" s="193">
        <v>8.0979490900000002</v>
      </c>
      <c r="G26" s="213">
        <v>-0.13992212922148661</v>
      </c>
      <c r="H26" s="193">
        <v>6.9648668110000003</v>
      </c>
      <c r="I26" s="10"/>
      <c r="J26" s="10"/>
      <c r="L26" s="10"/>
      <c r="M26" s="10"/>
      <c r="N26" s="10"/>
      <c r="O26" s="10"/>
      <c r="P26" s="10"/>
      <c r="Q26" s="10"/>
    </row>
    <row r="27" spans="1:17" ht="15" customHeight="1" x14ac:dyDescent="0.3">
      <c r="A27" s="85" t="s">
        <v>82</v>
      </c>
      <c r="B27" s="169">
        <v>1.6490739590000001</v>
      </c>
      <c r="C27" s="201">
        <v>5.3330999813574698E-2</v>
      </c>
      <c r="D27" s="169">
        <v>1.737020722</v>
      </c>
      <c r="E27" s="213">
        <v>0.15236545232187515</v>
      </c>
      <c r="F27" s="193">
        <v>2.0016826700000001</v>
      </c>
      <c r="G27" s="213">
        <v>5.1997072043392434E-2</v>
      </c>
      <c r="H27" s="193">
        <v>2.1057643079999999</v>
      </c>
      <c r="I27" s="12"/>
      <c r="J27" s="12"/>
      <c r="L27" s="10"/>
      <c r="M27" s="10"/>
      <c r="N27" s="10"/>
      <c r="O27" s="10"/>
      <c r="P27" s="10"/>
      <c r="Q27" s="10"/>
    </row>
    <row r="28" spans="1:17" ht="15" customHeight="1" x14ac:dyDescent="0.3">
      <c r="A28" s="84" t="s">
        <v>44</v>
      </c>
      <c r="B28" s="169">
        <v>0.88410478699999995</v>
      </c>
      <c r="C28" s="201">
        <v>-9.9061269984957123E-2</v>
      </c>
      <c r="D28" s="169">
        <v>0.79652424399999999</v>
      </c>
      <c r="E28" s="213">
        <v>0.16098796987778807</v>
      </c>
      <c r="F28" s="193">
        <v>0.92475506500000004</v>
      </c>
      <c r="G28" s="213">
        <v>-0.1035142370374581</v>
      </c>
      <c r="H28" s="193">
        <v>0.82902975000000001</v>
      </c>
      <c r="I28" s="12"/>
      <c r="J28" s="12"/>
      <c r="L28" s="10"/>
      <c r="M28" s="10"/>
      <c r="N28" s="10"/>
      <c r="O28" s="10"/>
      <c r="P28" s="10"/>
      <c r="Q28" s="10"/>
    </row>
    <row r="29" spans="1:17" s="9" customFormat="1" ht="15" customHeight="1" x14ac:dyDescent="0.3">
      <c r="A29" s="82" t="s">
        <v>45</v>
      </c>
      <c r="B29" s="170">
        <v>3.3145913760000001</v>
      </c>
      <c r="C29" s="202">
        <v>8.9580089464397439E-2</v>
      </c>
      <c r="D29" s="170">
        <v>3.6115127679999999</v>
      </c>
      <c r="E29" s="202">
        <v>0.16886721193505139</v>
      </c>
      <c r="F29" s="170">
        <v>4.2213788599999997</v>
      </c>
      <c r="G29" s="202">
        <v>-4.473309178413809E-2</v>
      </c>
      <c r="H29" s="170">
        <v>4.032543532</v>
      </c>
      <c r="I29" s="10"/>
      <c r="J29" s="10"/>
      <c r="L29" s="10"/>
      <c r="M29" s="10"/>
      <c r="N29" s="10"/>
      <c r="O29" s="10"/>
      <c r="P29" s="10"/>
      <c r="Q29" s="10"/>
    </row>
    <row r="30" spans="1:17" ht="15" customHeight="1" x14ac:dyDescent="0.3">
      <c r="A30" s="84" t="s">
        <v>46</v>
      </c>
      <c r="B30" s="169">
        <v>0.73958919400000001</v>
      </c>
      <c r="C30" s="201">
        <v>0.11715988376109232</v>
      </c>
      <c r="D30" s="169">
        <v>0.82623937800000002</v>
      </c>
      <c r="E30" s="213">
        <v>0.12720578418134898</v>
      </c>
      <c r="F30" s="193">
        <v>0.93134180600000005</v>
      </c>
      <c r="G30" s="213">
        <v>7.9332254306642813E-2</v>
      </c>
      <c r="H30" s="193">
        <v>1.005227251</v>
      </c>
      <c r="I30" s="12"/>
      <c r="J30" s="12"/>
      <c r="L30" s="10"/>
      <c r="M30" s="10"/>
      <c r="N30" s="10"/>
      <c r="O30" s="10"/>
      <c r="P30" s="10"/>
      <c r="Q30" s="10"/>
    </row>
    <row r="31" spans="1:17" ht="15" customHeight="1" x14ac:dyDescent="0.3">
      <c r="A31" s="84" t="s">
        <v>47</v>
      </c>
      <c r="B31" s="169">
        <v>1.606773177</v>
      </c>
      <c r="C31" s="201">
        <v>0.18881788502746466</v>
      </c>
      <c r="D31" s="169">
        <v>1.9101606900000001</v>
      </c>
      <c r="E31" s="213">
        <v>0.17134862931348471</v>
      </c>
      <c r="F31" s="193">
        <v>2.237464106</v>
      </c>
      <c r="G31" s="213">
        <v>-7.2214716011180569E-2</v>
      </c>
      <c r="H31" s="193">
        <v>2.0758862709999999</v>
      </c>
      <c r="I31" s="12"/>
      <c r="J31" s="12"/>
      <c r="L31" s="10"/>
      <c r="M31" s="10"/>
      <c r="N31" s="10"/>
      <c r="O31" s="10"/>
      <c r="P31" s="10"/>
      <c r="Q31" s="10"/>
    </row>
    <row r="32" spans="1:17" ht="15" customHeight="1" x14ac:dyDescent="0.3">
      <c r="A32" s="86" t="s">
        <v>48</v>
      </c>
      <c r="B32" s="171">
        <v>0.96822900300000003</v>
      </c>
      <c r="C32" s="201">
        <v>-9.6171778279192877E-2</v>
      </c>
      <c r="D32" s="171">
        <v>0.87511269800000002</v>
      </c>
      <c r="E32" s="213">
        <v>0.20278559482175407</v>
      </c>
      <c r="F32" s="186">
        <v>1.052572947</v>
      </c>
      <c r="G32" s="213">
        <v>-9.6091143410319879E-2</v>
      </c>
      <c r="H32" s="186">
        <v>0.95143000899999997</v>
      </c>
      <c r="I32" s="12"/>
      <c r="J32" s="12"/>
      <c r="L32" s="10"/>
      <c r="M32" s="10"/>
      <c r="N32" s="10"/>
      <c r="O32" s="10"/>
      <c r="P32" s="10"/>
      <c r="Q32" s="10"/>
    </row>
    <row r="33" spans="1:17" s="9" customFormat="1" ht="15" customHeight="1" x14ac:dyDescent="0.3">
      <c r="A33" s="83" t="s">
        <v>116</v>
      </c>
      <c r="B33" s="168">
        <v>33.375587330000002</v>
      </c>
      <c r="C33" s="200">
        <v>4.0215251936361884E-2</v>
      </c>
      <c r="D33" s="168">
        <v>34.717794982999997</v>
      </c>
      <c r="E33" s="200">
        <v>6.6461718036236128E-2</v>
      </c>
      <c r="F33" s="168">
        <v>37.025199284000003</v>
      </c>
      <c r="G33" s="200">
        <v>-1.573497370078325E-2</v>
      </c>
      <c r="H33" s="168">
        <v>36.442608747000001</v>
      </c>
      <c r="I33" s="10"/>
      <c r="J33" s="10"/>
      <c r="L33" s="10"/>
      <c r="M33" s="10"/>
      <c r="N33" s="10"/>
      <c r="O33" s="10"/>
      <c r="P33" s="10"/>
      <c r="Q33" s="10"/>
    </row>
    <row r="34" spans="1:17" ht="15" customHeight="1" x14ac:dyDescent="0.3">
      <c r="A34" s="82" t="s">
        <v>49</v>
      </c>
      <c r="B34" s="170">
        <v>33.303640444000003</v>
      </c>
      <c r="C34" s="202">
        <v>3.7181423036384276E-2</v>
      </c>
      <c r="D34" s="170">
        <v>34.541917187999999</v>
      </c>
      <c r="E34" s="202">
        <v>4.9584277087984407E-2</v>
      </c>
      <c r="F34" s="170">
        <v>36.254653181000002</v>
      </c>
      <c r="G34" s="202">
        <v>7.277325800989054E-3</v>
      </c>
      <c r="H34" s="170">
        <v>36.518490104000001</v>
      </c>
      <c r="I34" s="12"/>
      <c r="J34" s="12"/>
      <c r="L34" s="10"/>
      <c r="M34" s="10"/>
      <c r="N34" s="10"/>
      <c r="O34" s="10"/>
      <c r="P34" s="10"/>
      <c r="Q34" s="10"/>
    </row>
    <row r="35" spans="1:17" s="9" customFormat="1" ht="15" customHeight="1" x14ac:dyDescent="0.3">
      <c r="A35" s="87" t="s">
        <v>50</v>
      </c>
      <c r="B35" s="178">
        <v>-7.1946885000000002E-2</v>
      </c>
      <c r="C35" s="204"/>
      <c r="D35" s="178">
        <v>-0.175877794</v>
      </c>
      <c r="E35" s="204"/>
      <c r="F35" s="178">
        <v>-0.77054610300000004</v>
      </c>
      <c r="G35" s="204"/>
      <c r="H35" s="178">
        <v>7.5881356999999997E-2</v>
      </c>
      <c r="I35" s="10"/>
      <c r="J35" s="10"/>
      <c r="L35" s="10"/>
      <c r="M35" s="10"/>
      <c r="N35" s="10"/>
      <c r="O35" s="10"/>
      <c r="P35" s="10"/>
      <c r="Q35" s="10"/>
    </row>
    <row r="36" spans="1:17" s="9" customFormat="1" ht="15" customHeight="1" x14ac:dyDescent="0.3">
      <c r="A36" s="88" t="s">
        <v>51</v>
      </c>
      <c r="B36" s="173">
        <v>2.2261750249999999</v>
      </c>
      <c r="C36" s="205">
        <v>0.12253677538225016</v>
      </c>
      <c r="D36" s="173">
        <v>2.4989633339999999</v>
      </c>
      <c r="E36" s="218">
        <v>4.1260312865398774E-2</v>
      </c>
      <c r="F36" s="198">
        <v>2.602071343</v>
      </c>
      <c r="G36" s="218">
        <v>-8.6120474214837817E-2</v>
      </c>
      <c r="H36" s="198">
        <v>2.3779797249999999</v>
      </c>
      <c r="I36" s="10"/>
      <c r="J36" s="10"/>
      <c r="L36" s="10"/>
      <c r="M36" s="10"/>
      <c r="N36" s="10"/>
      <c r="O36" s="10"/>
      <c r="P36" s="10"/>
      <c r="Q36" s="10"/>
    </row>
    <row r="37" spans="1:17" ht="15" customHeight="1" x14ac:dyDescent="0.3">
      <c r="A37" s="84" t="s">
        <v>52</v>
      </c>
      <c r="B37" s="169">
        <v>2.4423729490000001</v>
      </c>
      <c r="C37" s="201">
        <v>2.2644178900951273E-2</v>
      </c>
      <c r="D37" s="169">
        <v>2.4976784790000002</v>
      </c>
      <c r="E37" s="213">
        <v>0.24319912595123094</v>
      </c>
      <c r="F37" s="193">
        <v>3.1051117019999999</v>
      </c>
      <c r="G37" s="213">
        <v>0.13399851371916927</v>
      </c>
      <c r="H37" s="193">
        <v>3.5211920550000002</v>
      </c>
      <c r="I37" s="12"/>
      <c r="J37" s="12"/>
      <c r="L37" s="10"/>
      <c r="M37" s="10"/>
      <c r="N37" s="10"/>
      <c r="O37" s="10"/>
      <c r="P37" s="10"/>
      <c r="Q37" s="10"/>
    </row>
    <row r="38" spans="1:17" s="11" customFormat="1" ht="15" customHeight="1" x14ac:dyDescent="0.3">
      <c r="A38" s="89" t="s">
        <v>56</v>
      </c>
      <c r="B38" s="191">
        <v>0.21619792299999999</v>
      </c>
      <c r="C38" s="201"/>
      <c r="D38" s="191">
        <v>-1.2848549999999999E-3</v>
      </c>
      <c r="E38" s="213"/>
      <c r="F38" s="221">
        <v>0.50304035899999999</v>
      </c>
      <c r="G38" s="213"/>
      <c r="H38" s="221">
        <v>1.1432123300000001</v>
      </c>
      <c r="I38" s="14"/>
      <c r="J38" s="14"/>
      <c r="L38" s="10"/>
      <c r="M38" s="10"/>
      <c r="N38" s="10"/>
      <c r="O38" s="10"/>
      <c r="P38" s="10"/>
      <c r="Q38" s="10"/>
    </row>
    <row r="39" spans="1:17" ht="15" customHeight="1" x14ac:dyDescent="0.3">
      <c r="A39" s="82" t="s">
        <v>53</v>
      </c>
      <c r="B39" s="170">
        <v>35.601762356000002</v>
      </c>
      <c r="C39" s="200">
        <v>4.5362809426422235E-2</v>
      </c>
      <c r="D39" s="168">
        <v>37.216758317</v>
      </c>
      <c r="E39" s="200">
        <v>6.4769539825797251E-2</v>
      </c>
      <c r="F39" s="168">
        <v>39.627270627000001</v>
      </c>
      <c r="G39" s="200">
        <v>-2.0356742774264358E-2</v>
      </c>
      <c r="H39" s="168">
        <v>38.820588471999997</v>
      </c>
      <c r="I39" s="12"/>
      <c r="J39" s="12"/>
      <c r="L39" s="10"/>
      <c r="M39" s="10"/>
      <c r="N39" s="10"/>
      <c r="O39" s="10"/>
      <c r="P39" s="10"/>
      <c r="Q39" s="10"/>
    </row>
    <row r="40" spans="1:17" ht="15" customHeight="1" x14ac:dyDescent="0.3">
      <c r="A40" s="82" t="s">
        <v>54</v>
      </c>
      <c r="B40" s="170">
        <v>35.746013394000002</v>
      </c>
      <c r="C40" s="202">
        <v>3.6188154990652199E-2</v>
      </c>
      <c r="D40" s="170">
        <v>37.039595667</v>
      </c>
      <c r="E40" s="202">
        <v>6.2640241455635737E-2</v>
      </c>
      <c r="F40" s="170">
        <v>39.359764882999997</v>
      </c>
      <c r="G40" s="202">
        <v>1.7274424225375951E-2</v>
      </c>
      <c r="H40" s="170">
        <v>40.039682159000002</v>
      </c>
      <c r="I40" s="12"/>
      <c r="J40" s="12"/>
      <c r="L40" s="10"/>
      <c r="M40" s="10"/>
      <c r="N40" s="10"/>
      <c r="O40" s="10"/>
      <c r="P40" s="10"/>
      <c r="Q40" s="10"/>
    </row>
    <row r="41" spans="1:17" ht="15" customHeight="1" x14ac:dyDescent="0.3">
      <c r="A41" s="140" t="s">
        <v>55</v>
      </c>
      <c r="B41" s="191">
        <v>0.144251037</v>
      </c>
      <c r="C41" s="206"/>
      <c r="D41" s="191">
        <v>-0.17716264900000001</v>
      </c>
      <c r="E41" s="206"/>
      <c r="F41" s="180">
        <v>-0.26750574300000002</v>
      </c>
      <c r="G41" s="206"/>
      <c r="H41" s="180">
        <v>1.219093687</v>
      </c>
      <c r="I41" s="12"/>
      <c r="J41" s="12"/>
      <c r="L41" s="10"/>
      <c r="M41" s="10"/>
      <c r="N41" s="10"/>
      <c r="O41" s="10"/>
      <c r="P41" s="10"/>
      <c r="Q41" s="10"/>
    </row>
    <row r="42" spans="1:17" ht="20.25" customHeight="1" x14ac:dyDescent="0.3">
      <c r="A42" s="141" t="s">
        <v>153</v>
      </c>
      <c r="B42" s="175">
        <v>25.071803931000002</v>
      </c>
      <c r="C42" s="207">
        <v>1.2060561171911566E-2</v>
      </c>
      <c r="D42" s="175">
        <v>25.374183956</v>
      </c>
      <c r="E42" s="207">
        <v>2.2380898947716332E-2</v>
      </c>
      <c r="F42" s="175">
        <v>25.942081002999998</v>
      </c>
      <c r="G42" s="207">
        <v>5.0771155554085512E-2</v>
      </c>
      <c r="H42" s="175">
        <v>27.259190433000001</v>
      </c>
      <c r="I42" s="12"/>
      <c r="J42" s="12"/>
      <c r="L42" s="10"/>
      <c r="M42" s="10"/>
      <c r="N42" s="10"/>
      <c r="O42" s="10"/>
      <c r="P42" s="10"/>
      <c r="Q42" s="10"/>
    </row>
    <row r="43" spans="1:17" ht="15" customHeight="1" x14ac:dyDescent="0.25">
      <c r="A43" s="81" t="s">
        <v>57</v>
      </c>
      <c r="B43" s="173"/>
      <c r="C43" s="181"/>
      <c r="D43" s="173"/>
      <c r="E43" s="199"/>
      <c r="F43" s="198"/>
      <c r="G43" s="255"/>
      <c r="H43" s="256"/>
    </row>
    <row r="44" spans="1:17" ht="15" customHeight="1" x14ac:dyDescent="0.25">
      <c r="A44" s="84" t="s">
        <v>59</v>
      </c>
      <c r="B44" s="190">
        <v>0.17578254028818277</v>
      </c>
      <c r="C44" s="187">
        <v>0.3627593431627163</v>
      </c>
      <c r="D44" s="190">
        <v>0.17941013371980993</v>
      </c>
      <c r="E44" s="183">
        <v>0.89084815597186007</v>
      </c>
      <c r="F44" s="190">
        <v>0.18831861527952853</v>
      </c>
      <c r="G44" s="257">
        <v>-0.53780110397469716</v>
      </c>
      <c r="H44" s="258">
        <v>0.18294060423978156</v>
      </c>
    </row>
    <row r="45" spans="1:17" ht="15" customHeight="1" x14ac:dyDescent="0.25">
      <c r="A45" s="84" t="s">
        <v>58</v>
      </c>
      <c r="B45" s="190">
        <v>0.10154960876200599</v>
      </c>
      <c r="C45" s="187">
        <v>-0.29325775204855908</v>
      </c>
      <c r="D45" s="190">
        <v>9.8617031241520395E-2</v>
      </c>
      <c r="E45" s="183">
        <v>0.84713196284106618</v>
      </c>
      <c r="F45" s="190">
        <v>0.10708835086993104</v>
      </c>
      <c r="G45" s="257">
        <v>0.2651993657461299</v>
      </c>
      <c r="H45" s="258">
        <v>0.10974034452739236</v>
      </c>
    </row>
    <row r="46" spans="1:17" ht="15" customHeight="1" x14ac:dyDescent="0.25">
      <c r="A46" s="84" t="s">
        <v>60</v>
      </c>
      <c r="B46" s="190">
        <v>0.8360319753437272</v>
      </c>
      <c r="C46" s="187">
        <v>-1.5668180178064151</v>
      </c>
      <c r="D46" s="190">
        <v>0.82036379516566316</v>
      </c>
      <c r="E46" s="183">
        <v>-1.0515861949757177</v>
      </c>
      <c r="F46" s="190">
        <v>0.80984793321590576</v>
      </c>
      <c r="G46" s="257">
        <v>2.9259228812554383</v>
      </c>
      <c r="H46" s="258">
        <v>0.83910716202846025</v>
      </c>
    </row>
    <row r="47" spans="1:17" ht="15" customHeight="1" x14ac:dyDescent="0.25">
      <c r="A47" s="124" t="s">
        <v>326</v>
      </c>
      <c r="B47" s="184">
        <v>4.7560581043664136</v>
      </c>
      <c r="C47" s="185">
        <v>-0.1834970223550183</v>
      </c>
      <c r="D47" s="184">
        <v>4.5725610820113944</v>
      </c>
      <c r="E47" s="185">
        <v>-0.27214748766854324</v>
      </c>
      <c r="F47" s="184">
        <v>4.3004135943428503</v>
      </c>
      <c r="G47" s="259">
        <v>0.28636015944139093</v>
      </c>
      <c r="H47" s="260">
        <v>4.5867737537842421</v>
      </c>
    </row>
    <row r="48" spans="1:17" ht="15" customHeight="1" x14ac:dyDescent="0.3">
      <c r="A48" s="166" t="s">
        <v>156</v>
      </c>
      <c r="B48" s="142"/>
      <c r="C48" s="164"/>
      <c r="D48" s="164"/>
      <c r="E48" s="164"/>
      <c r="F48" s="100"/>
    </row>
    <row r="49" spans="1:8" ht="26.15" customHeight="1" x14ac:dyDescent="0.3">
      <c r="A49" s="700" t="s">
        <v>154</v>
      </c>
      <c r="B49" s="700"/>
      <c r="C49" s="700"/>
      <c r="D49" s="700"/>
      <c r="E49" s="700"/>
      <c r="F49" s="700"/>
      <c r="G49" s="700"/>
      <c r="H49" s="700"/>
    </row>
    <row r="50" spans="1:8" ht="15" customHeight="1" x14ac:dyDescent="0.35">
      <c r="A50" s="103" t="s">
        <v>359</v>
      </c>
      <c r="B50" s="142"/>
      <c r="C50" s="165"/>
      <c r="D50" s="164"/>
      <c r="E50" s="164"/>
      <c r="F50" s="100"/>
    </row>
    <row r="52" spans="1:8" ht="13" x14ac:dyDescent="0.3">
      <c r="B52" s="37"/>
    </row>
  </sheetData>
  <mergeCells count="2">
    <mergeCell ref="G4:H4"/>
    <mergeCell ref="A49:H49"/>
  </mergeCells>
  <phoneticPr fontId="9" type="noConversion"/>
  <pageMargins left="0.78740157480314965" right="0.78740157480314965" top="0.98425196850393704" bottom="0.98425196850393704" header="0.51181102362204722" footer="0.51181102362204722"/>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Normal="100" zoomScaleSheetLayoutView="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3.54296875" style="2" customWidth="1"/>
    <col min="2" max="6" width="10" style="2" customWidth="1"/>
    <col min="7" max="8" width="10" style="7" customWidth="1"/>
    <col min="9" max="16384" width="11.453125" style="2"/>
  </cols>
  <sheetData>
    <row r="1" spans="1:8" ht="17.25" customHeight="1" x14ac:dyDescent="0.25">
      <c r="A1" s="696" t="s">
        <v>301</v>
      </c>
      <c r="B1" s="696"/>
      <c r="C1" s="50"/>
      <c r="D1" s="50"/>
      <c r="E1" s="50"/>
      <c r="F1" s="50"/>
      <c r="G1" s="49"/>
      <c r="H1" s="49"/>
    </row>
    <row r="2" spans="1:8" x14ac:dyDescent="0.25">
      <c r="A2" s="145"/>
      <c r="B2" s="145"/>
      <c r="C2" s="145"/>
      <c r="D2" s="145"/>
      <c r="E2" s="145"/>
      <c r="F2" s="145"/>
      <c r="G2" s="100"/>
      <c r="H2" s="100"/>
    </row>
    <row r="3" spans="1:8" ht="17.5" x14ac:dyDescent="0.35">
      <c r="A3" s="318" t="s">
        <v>352</v>
      </c>
      <c r="B3" s="319"/>
      <c r="C3" s="319"/>
      <c r="D3" s="319"/>
      <c r="E3" s="145"/>
      <c r="F3" s="145"/>
      <c r="G3" s="100"/>
      <c r="H3" s="100"/>
    </row>
    <row r="4" spans="1:8" ht="13" x14ac:dyDescent="0.3">
      <c r="A4" s="320" t="s">
        <v>29</v>
      </c>
      <c r="B4" s="167"/>
      <c r="C4" s="167"/>
      <c r="D4" s="167"/>
      <c r="E4" s="167"/>
      <c r="F4" s="167"/>
      <c r="G4" s="698" t="s">
        <v>176</v>
      </c>
      <c r="H4" s="698"/>
    </row>
    <row r="5" spans="1:8" ht="45" customHeight="1" x14ac:dyDescent="0.25">
      <c r="A5" s="98" t="s">
        <v>286</v>
      </c>
      <c r="B5" s="68">
        <v>2017</v>
      </c>
      <c r="C5" s="92" t="s">
        <v>166</v>
      </c>
      <c r="D5" s="68">
        <v>2018</v>
      </c>
      <c r="E5" s="92" t="s">
        <v>365</v>
      </c>
      <c r="F5" s="64">
        <v>2019</v>
      </c>
      <c r="G5" s="92" t="s">
        <v>285</v>
      </c>
      <c r="H5" s="68">
        <v>2020</v>
      </c>
    </row>
    <row r="6" spans="1:8" s="15" customFormat="1" ht="15" customHeight="1" x14ac:dyDescent="0.3">
      <c r="A6" s="93" t="s">
        <v>31</v>
      </c>
      <c r="B6" s="168">
        <v>92.659542264999999</v>
      </c>
      <c r="C6" s="200">
        <v>3.2190686108393152E-3</v>
      </c>
      <c r="D6" s="168">
        <v>92.957819689000004</v>
      </c>
      <c r="E6" s="242">
        <v>1.3323951219517571E-2</v>
      </c>
      <c r="F6" s="168">
        <v>96.151151486000003</v>
      </c>
      <c r="G6" s="200">
        <v>-8.5559838575610669E-5</v>
      </c>
      <c r="H6" s="168">
        <v>96.142924808999993</v>
      </c>
    </row>
    <row r="7" spans="1:8" s="15" customFormat="1" ht="15" customHeight="1" x14ac:dyDescent="0.3">
      <c r="A7" s="94" t="s">
        <v>32</v>
      </c>
      <c r="B7" s="169">
        <v>23.047102339999999</v>
      </c>
      <c r="C7" s="209">
        <v>2.1792597507075628E-2</v>
      </c>
      <c r="D7" s="169">
        <v>23.549358564999999</v>
      </c>
      <c r="E7" s="243">
        <v>2.5879039645468005E-2</v>
      </c>
      <c r="F7" s="193">
        <v>24.231573223000002</v>
      </c>
      <c r="G7" s="213">
        <v>-4.7950072176789149E-2</v>
      </c>
      <c r="H7" s="193">
        <v>23.069667538000001</v>
      </c>
    </row>
    <row r="8" spans="1:8" s="15" customFormat="1" ht="15" customHeight="1" x14ac:dyDescent="0.3">
      <c r="A8" s="94" t="s">
        <v>33</v>
      </c>
      <c r="B8" s="169">
        <v>46.650927088000003</v>
      </c>
      <c r="C8" s="209">
        <v>9.1723556574305753E-3</v>
      </c>
      <c r="D8" s="169">
        <v>47.078825983000002</v>
      </c>
      <c r="E8" s="243">
        <v>1.6454860456069031E-2</v>
      </c>
      <c r="F8" s="193">
        <v>48.031754481</v>
      </c>
      <c r="G8" s="213">
        <v>8.782425742263289E-3</v>
      </c>
      <c r="H8" s="193">
        <v>48.453589798000003</v>
      </c>
    </row>
    <row r="9" spans="1:8" s="15" customFormat="1" ht="15" customHeight="1" x14ac:dyDescent="0.3">
      <c r="A9" s="94" t="s">
        <v>34</v>
      </c>
      <c r="B9" s="169">
        <v>2.5945653659999999</v>
      </c>
      <c r="C9" s="209">
        <v>-7.2105060235356566E-2</v>
      </c>
      <c r="D9" s="169">
        <v>2.4074840740000001</v>
      </c>
      <c r="E9" s="243">
        <v>-6.385608396719944E-2</v>
      </c>
      <c r="F9" s="193">
        <v>2.2649262129999999</v>
      </c>
      <c r="G9" s="213">
        <v>-7.9423328215946665E-2</v>
      </c>
      <c r="H9" s="193">
        <v>2.0850382349999999</v>
      </c>
    </row>
    <row r="10" spans="1:8" ht="15" customHeight="1" x14ac:dyDescent="0.25">
      <c r="A10" s="94" t="s">
        <v>35</v>
      </c>
      <c r="B10" s="169">
        <v>16.019495179</v>
      </c>
      <c r="C10" s="209">
        <v>-1.3686144260488864E-2</v>
      </c>
      <c r="D10" s="169">
        <v>15.800250057</v>
      </c>
      <c r="E10" s="243">
        <v>2.0537086348306755E-3</v>
      </c>
      <c r="F10" s="193">
        <v>17.525658393000001</v>
      </c>
      <c r="G10" s="213">
        <v>2.0618981946169512E-2</v>
      </c>
      <c r="H10" s="193">
        <v>17.887019627000001</v>
      </c>
    </row>
    <row r="11" spans="1:8" s="15" customFormat="1" ht="15" customHeight="1" x14ac:dyDescent="0.3">
      <c r="A11" s="94" t="s">
        <v>36</v>
      </c>
      <c r="B11" s="169">
        <v>4.3474522909999997</v>
      </c>
      <c r="C11" s="209">
        <v>-5.1881255710828911E-2</v>
      </c>
      <c r="D11" s="169">
        <v>4.121901007</v>
      </c>
      <c r="E11" s="243">
        <v>-8.2260092774416593E-3</v>
      </c>
      <c r="F11" s="193">
        <v>4.0972391750000003</v>
      </c>
      <c r="G11" s="213">
        <v>0.13432714310606486</v>
      </c>
      <c r="H11" s="193">
        <v>4.6476096079999998</v>
      </c>
    </row>
    <row r="12" spans="1:8" ht="15" customHeight="1" x14ac:dyDescent="0.3">
      <c r="A12" s="95" t="s">
        <v>37</v>
      </c>
      <c r="B12" s="170">
        <v>109.260650914</v>
      </c>
      <c r="C12" s="202">
        <v>1.4334571283423747E-2</v>
      </c>
      <c r="D12" s="170">
        <v>110.826855503</v>
      </c>
      <c r="E12" s="244">
        <v>2.1183782990297884E-2</v>
      </c>
      <c r="F12" s="170">
        <v>115.137940876</v>
      </c>
      <c r="G12" s="202">
        <v>-9.1897681593900993E-3</v>
      </c>
      <c r="H12" s="170">
        <v>114.079849893</v>
      </c>
    </row>
    <row r="13" spans="1:8" ht="15" customHeight="1" x14ac:dyDescent="0.25">
      <c r="A13" s="94" t="s">
        <v>38</v>
      </c>
      <c r="B13" s="169">
        <v>68.312112854000006</v>
      </c>
      <c r="C13" s="209">
        <v>2.1979131361504756E-2</v>
      </c>
      <c r="D13" s="169">
        <v>69.813553756000005</v>
      </c>
      <c r="E13" s="243">
        <v>2.5304128219365341E-2</v>
      </c>
      <c r="F13" s="193">
        <v>73.326158925000001</v>
      </c>
      <c r="G13" s="213">
        <v>6.9959052611046069E-3</v>
      </c>
      <c r="H13" s="193">
        <v>73.839141785999999</v>
      </c>
    </row>
    <row r="14" spans="1:8" ht="15" customHeight="1" x14ac:dyDescent="0.25">
      <c r="A14" s="111" t="s">
        <v>73</v>
      </c>
      <c r="B14" s="169">
        <v>56.062883994000003</v>
      </c>
      <c r="C14" s="209">
        <v>2.4811963547021199E-2</v>
      </c>
      <c r="D14" s="169">
        <v>57.453914228000002</v>
      </c>
      <c r="E14" s="243">
        <v>3.1475111005653478E-2</v>
      </c>
      <c r="F14" s="193">
        <v>59.61411786</v>
      </c>
      <c r="G14" s="213">
        <v>1.9200782483909329E-2</v>
      </c>
      <c r="H14" s="193">
        <v>60.758755569999998</v>
      </c>
    </row>
    <row r="15" spans="1:8" s="15" customFormat="1" ht="15" customHeight="1" x14ac:dyDescent="0.3">
      <c r="A15" s="111" t="s">
        <v>72</v>
      </c>
      <c r="B15" s="169">
        <v>12.249228859</v>
      </c>
      <c r="C15" s="209">
        <v>9.0136831690328378E-3</v>
      </c>
      <c r="D15" s="169">
        <v>12.359639527000001</v>
      </c>
      <c r="E15" s="243">
        <v>-4.882841969383489E-3</v>
      </c>
      <c r="F15" s="193">
        <v>13.712041064999999</v>
      </c>
      <c r="G15" s="213">
        <v>-4.6065705827872727E-2</v>
      </c>
      <c r="H15" s="193">
        <v>13.080386215000001</v>
      </c>
    </row>
    <row r="16" spans="1:8" ht="15" customHeight="1" x14ac:dyDescent="0.25">
      <c r="A16" s="94" t="s">
        <v>39</v>
      </c>
      <c r="B16" s="169">
        <v>22.546747229000001</v>
      </c>
      <c r="C16" s="209">
        <v>-5.9651463527745641E-3</v>
      </c>
      <c r="D16" s="169">
        <v>22.412252582000001</v>
      </c>
      <c r="E16" s="243">
        <v>8.5779145840452209E-3</v>
      </c>
      <c r="F16" s="193">
        <v>22.589574483</v>
      </c>
      <c r="G16" s="213">
        <v>6.2746036277341322E-3</v>
      </c>
      <c r="H16" s="193">
        <v>22.731315109000001</v>
      </c>
    </row>
    <row r="17" spans="1:8" ht="15" customHeight="1" x14ac:dyDescent="0.25">
      <c r="A17" s="111" t="s">
        <v>81</v>
      </c>
      <c r="B17" s="169">
        <v>18.517006417000001</v>
      </c>
      <c r="C17" s="209">
        <v>-7.7688240075312054E-3</v>
      </c>
      <c r="D17" s="169">
        <v>18.373151053000001</v>
      </c>
      <c r="E17" s="243">
        <v>-2.3396947279796798E-4</v>
      </c>
      <c r="F17" s="193">
        <v>18.34221737</v>
      </c>
      <c r="G17" s="213">
        <v>-2.3073351572651113E-3</v>
      </c>
      <c r="H17" s="193">
        <v>18.299895726999999</v>
      </c>
    </row>
    <row r="18" spans="1:8" s="8" customFormat="1" ht="15" customHeight="1" x14ac:dyDescent="0.3">
      <c r="A18" s="111" t="s">
        <v>74</v>
      </c>
      <c r="B18" s="169">
        <v>0.328244164</v>
      </c>
      <c r="C18" s="209">
        <v>0.1426825154460325</v>
      </c>
      <c r="D18" s="169">
        <v>0.37507886699999998</v>
      </c>
      <c r="E18" s="243">
        <v>4.9722277809358895E-2</v>
      </c>
      <c r="F18" s="193">
        <v>0.39495750000000002</v>
      </c>
      <c r="G18" s="213">
        <v>0.12648063399226506</v>
      </c>
      <c r="H18" s="193">
        <v>0.44491197500000002</v>
      </c>
    </row>
    <row r="19" spans="1:8" ht="15" customHeight="1" x14ac:dyDescent="0.25">
      <c r="A19" s="111" t="s">
        <v>75</v>
      </c>
      <c r="B19" s="169">
        <v>3.701496648</v>
      </c>
      <c r="C19" s="209">
        <v>-1.0124009438249315E-2</v>
      </c>
      <c r="D19" s="169">
        <v>3.6640226610000002</v>
      </c>
      <c r="E19" s="243">
        <v>4.8869593024704727E-2</v>
      </c>
      <c r="F19" s="193">
        <v>3.8523996120000001</v>
      </c>
      <c r="G19" s="213">
        <v>3.4811496082146398E-2</v>
      </c>
      <c r="H19" s="193">
        <v>3.9865074059999999</v>
      </c>
    </row>
    <row r="20" spans="1:8" ht="15" customHeight="1" x14ac:dyDescent="0.25">
      <c r="A20" s="94" t="s">
        <v>40</v>
      </c>
      <c r="B20" s="169">
        <v>5.0212446469999996</v>
      </c>
      <c r="C20" s="209">
        <v>-3.3853830066129409E-2</v>
      </c>
      <c r="D20" s="169">
        <v>4.8512562839999998</v>
      </c>
      <c r="E20" s="243">
        <v>6.1623819648355393E-3</v>
      </c>
      <c r="F20" s="193">
        <v>4.9481708710000003</v>
      </c>
      <c r="G20" s="213">
        <v>0.10823089500378735</v>
      </c>
      <c r="H20" s="193">
        <v>5.4837158329999998</v>
      </c>
    </row>
    <row r="21" spans="1:8" ht="15" customHeight="1" x14ac:dyDescent="0.25">
      <c r="A21" s="94" t="s">
        <v>61</v>
      </c>
      <c r="B21" s="169">
        <v>8.5807923590000001</v>
      </c>
      <c r="C21" s="209">
        <v>8.3491668254689122E-2</v>
      </c>
      <c r="D21" s="169">
        <v>9.2972170280000004</v>
      </c>
      <c r="E21" s="243">
        <v>3.1822633809355905E-2</v>
      </c>
      <c r="F21" s="193">
        <v>9.6622821010000006</v>
      </c>
      <c r="G21" s="213">
        <v>-0.17350176774765236</v>
      </c>
      <c r="H21" s="193">
        <v>7.9858590759999997</v>
      </c>
    </row>
    <row r="22" spans="1:8" ht="15" customHeight="1" x14ac:dyDescent="0.25">
      <c r="A22" s="96" t="s">
        <v>41</v>
      </c>
      <c r="B22" s="171">
        <v>4.7997538229999996</v>
      </c>
      <c r="C22" s="206">
        <v>-7.2332454080530906E-2</v>
      </c>
      <c r="D22" s="171">
        <v>4.4525758499999997</v>
      </c>
      <c r="E22" s="246">
        <v>1.7425326295619659E-2</v>
      </c>
      <c r="F22" s="186">
        <v>4.6117544940000004</v>
      </c>
      <c r="G22" s="219">
        <v>-0.12401709755887969</v>
      </c>
      <c r="H22" s="186">
        <v>4.0398180869999996</v>
      </c>
    </row>
    <row r="23" spans="1:8" s="15" customFormat="1" ht="15" customHeight="1" x14ac:dyDescent="0.3">
      <c r="A23" s="81" t="s">
        <v>42</v>
      </c>
      <c r="B23" s="168">
        <v>16.601108649</v>
      </c>
      <c r="C23" s="200">
        <v>7.6376053600274219E-2</v>
      </c>
      <c r="D23" s="168">
        <v>17.869035813</v>
      </c>
      <c r="E23" s="242">
        <v>6.1249726939118565E-2</v>
      </c>
      <c r="F23" s="168">
        <v>18.986789388999998</v>
      </c>
      <c r="G23" s="200">
        <v>-5.5294462085740514E-2</v>
      </c>
      <c r="H23" s="168">
        <v>17.936925082999998</v>
      </c>
    </row>
    <row r="24" spans="1:8" s="15" customFormat="1" ht="15" customHeight="1" x14ac:dyDescent="0.3">
      <c r="A24" s="82" t="s">
        <v>83</v>
      </c>
      <c r="B24" s="172">
        <v>8.2274255010000008</v>
      </c>
      <c r="C24" s="202">
        <v>0.11183558257539539</v>
      </c>
      <c r="D24" s="172">
        <v>9.1475444249999995</v>
      </c>
      <c r="E24" s="244">
        <v>0.10123537737060828</v>
      </c>
      <c r="F24" s="170">
        <v>10.039535786</v>
      </c>
      <c r="G24" s="202">
        <v>-7.7188522509241797E-2</v>
      </c>
      <c r="H24" s="170">
        <v>9.2645988520000007</v>
      </c>
    </row>
    <row r="25" spans="1:8" ht="15" customHeight="1" x14ac:dyDescent="0.3">
      <c r="A25" s="83" t="s">
        <v>117</v>
      </c>
      <c r="B25" s="168">
        <v>29.587007386</v>
      </c>
      <c r="C25" s="200">
        <v>6.4661624375882631E-2</v>
      </c>
      <c r="D25" s="168">
        <v>31.500151343999999</v>
      </c>
      <c r="E25" s="242">
        <v>0.14992069928116059</v>
      </c>
      <c r="F25" s="168">
        <v>36.386644185000002</v>
      </c>
      <c r="G25" s="200">
        <v>-0.14480970336836241</v>
      </c>
      <c r="H25" s="168">
        <v>31.117505034000001</v>
      </c>
    </row>
    <row r="26" spans="1:8" s="15" customFormat="1" ht="15" customHeight="1" x14ac:dyDescent="0.3">
      <c r="A26" s="84" t="s">
        <v>43</v>
      </c>
      <c r="B26" s="169">
        <v>24.79135234</v>
      </c>
      <c r="C26" s="209">
        <v>7.9559461256884401E-2</v>
      </c>
      <c r="D26" s="169">
        <v>26.763738975999999</v>
      </c>
      <c r="E26" s="243">
        <v>0.15415134806099928</v>
      </c>
      <c r="F26" s="193">
        <v>30.898598584999998</v>
      </c>
      <c r="G26" s="213">
        <v>-0.16394222967960537</v>
      </c>
      <c r="H26" s="193">
        <v>25.833013438999998</v>
      </c>
    </row>
    <row r="27" spans="1:8" ht="15" customHeight="1" x14ac:dyDescent="0.25">
      <c r="A27" s="85" t="s">
        <v>82</v>
      </c>
      <c r="B27" s="169">
        <v>2.7986358849999999</v>
      </c>
      <c r="C27" s="209">
        <v>6.91964689075657E-2</v>
      </c>
      <c r="D27" s="169">
        <v>2.9922916060000002</v>
      </c>
      <c r="E27" s="243">
        <v>0.17306178376899783</v>
      </c>
      <c r="F27" s="193">
        <v>3.6278436940000001</v>
      </c>
      <c r="G27" s="213">
        <v>-1.0320473856666679E-2</v>
      </c>
      <c r="H27" s="193">
        <v>3.5904026280000001</v>
      </c>
    </row>
    <row r="28" spans="1:8" ht="15" customHeight="1" x14ac:dyDescent="0.25">
      <c r="A28" s="84" t="s">
        <v>44</v>
      </c>
      <c r="B28" s="169">
        <v>1.9970191589999999</v>
      </c>
      <c r="C28" s="209">
        <v>-0.12663794328675237</v>
      </c>
      <c r="D28" s="169">
        <v>1.7441207599999999</v>
      </c>
      <c r="E28" s="243">
        <v>4.7421862047834606E-2</v>
      </c>
      <c r="F28" s="193">
        <v>1.860201905</v>
      </c>
      <c r="G28" s="213">
        <v>-8.9298337752212964E-2</v>
      </c>
      <c r="H28" s="193">
        <v>1.6940889669999999</v>
      </c>
    </row>
    <row r="29" spans="1:8" s="15" customFormat="1" ht="15" customHeight="1" x14ac:dyDescent="0.3">
      <c r="A29" s="82" t="s">
        <v>45</v>
      </c>
      <c r="B29" s="170">
        <v>13.496219785999999</v>
      </c>
      <c r="C29" s="202">
        <v>0.10004427909514479</v>
      </c>
      <c r="D29" s="170">
        <v>14.846439365</v>
      </c>
      <c r="E29" s="244">
        <v>7.8581145900836757E-2</v>
      </c>
      <c r="F29" s="170">
        <v>16.104141804000001</v>
      </c>
      <c r="G29" s="202">
        <v>-5.9247187376542554E-2</v>
      </c>
      <c r="H29" s="170">
        <v>15.150016697</v>
      </c>
    </row>
    <row r="30" spans="1:8" ht="15" customHeight="1" x14ac:dyDescent="0.25">
      <c r="A30" s="84" t="s">
        <v>46</v>
      </c>
      <c r="B30" s="169">
        <v>3.0808829119999999</v>
      </c>
      <c r="C30" s="209">
        <v>9.8754118118202561E-2</v>
      </c>
      <c r="D30" s="169">
        <v>3.3851327869999999</v>
      </c>
      <c r="E30" s="243">
        <v>9.2826381229738519E-2</v>
      </c>
      <c r="F30" s="193">
        <v>3.6991587080000001</v>
      </c>
      <c r="G30" s="213">
        <v>8.6614396756506951E-2</v>
      </c>
      <c r="H30" s="193">
        <v>4.0195591080000002</v>
      </c>
    </row>
    <row r="31" spans="1:8" ht="15" customHeight="1" x14ac:dyDescent="0.25">
      <c r="A31" s="84" t="s">
        <v>47</v>
      </c>
      <c r="B31" s="169">
        <v>6.3473766840000003</v>
      </c>
      <c r="C31" s="209">
        <v>0.1343342915427328</v>
      </c>
      <c r="D31" s="169">
        <v>7.2000470339999998</v>
      </c>
      <c r="E31" s="243">
        <v>0.12408186254681342</v>
      </c>
      <c r="F31" s="193">
        <v>8.1408298240000008</v>
      </c>
      <c r="G31" s="213">
        <v>-4.7670765682375715E-2</v>
      </c>
      <c r="H31" s="193">
        <v>7.7527502330000004</v>
      </c>
    </row>
    <row r="32" spans="1:8" ht="15" customHeight="1" x14ac:dyDescent="0.25">
      <c r="A32" s="86" t="s">
        <v>48</v>
      </c>
      <c r="B32" s="171">
        <v>4.0679601889999999</v>
      </c>
      <c r="C32" s="206">
        <v>4.7517513697084013E-2</v>
      </c>
      <c r="D32" s="171">
        <v>4.2612595430000004</v>
      </c>
      <c r="E32" s="243">
        <v>-1.4138693836671212E-2</v>
      </c>
      <c r="F32" s="186">
        <v>4.2641532709999996</v>
      </c>
      <c r="G32" s="213">
        <v>-0.20788322104381507</v>
      </c>
      <c r="H32" s="186">
        <v>3.377707354</v>
      </c>
    </row>
    <row r="33" spans="1:12" s="15" customFormat="1" ht="15" customHeight="1" x14ac:dyDescent="0.3">
      <c r="A33" s="83" t="s">
        <v>116</v>
      </c>
      <c r="B33" s="168">
        <v>122.246549651</v>
      </c>
      <c r="C33" s="200">
        <v>1.8089847020740901E-2</v>
      </c>
      <c r="D33" s="168">
        <v>124.45797103300001</v>
      </c>
      <c r="E33" s="242">
        <v>4.8090355426375408E-2</v>
      </c>
      <c r="F33" s="168">
        <v>132.53779567199999</v>
      </c>
      <c r="G33" s="200">
        <v>-3.9817818021209872E-2</v>
      </c>
      <c r="H33" s="168">
        <v>127.260429843</v>
      </c>
    </row>
    <row r="34" spans="1:12" ht="15" customHeight="1" x14ac:dyDescent="0.3">
      <c r="A34" s="82" t="s">
        <v>49</v>
      </c>
      <c r="B34" s="170">
        <v>122.75687069999999</v>
      </c>
      <c r="C34" s="202">
        <v>2.3757726564465065E-2</v>
      </c>
      <c r="D34" s="170">
        <v>125.673294868</v>
      </c>
      <c r="E34" s="244">
        <v>2.8041571125024145E-2</v>
      </c>
      <c r="F34" s="170">
        <v>131.24208268000001</v>
      </c>
      <c r="G34" s="202">
        <v>-1.5332095078880115E-2</v>
      </c>
      <c r="H34" s="170">
        <v>129.22986659</v>
      </c>
    </row>
    <row r="35" spans="1:12" s="9" customFormat="1" ht="15" customHeight="1" x14ac:dyDescent="0.3">
      <c r="A35" s="87" t="s">
        <v>50</v>
      </c>
      <c r="B35" s="178">
        <v>0.510321048</v>
      </c>
      <c r="C35" s="204"/>
      <c r="D35" s="178">
        <v>1.215323835</v>
      </c>
      <c r="E35" s="247"/>
      <c r="F35" s="222">
        <v>-1.295712991</v>
      </c>
      <c r="G35" s="204"/>
      <c r="H35" s="178">
        <v>1.969436746</v>
      </c>
    </row>
    <row r="36" spans="1:12" s="9" customFormat="1" ht="15" customHeight="1" x14ac:dyDescent="0.3">
      <c r="A36" s="88" t="s">
        <v>51</v>
      </c>
      <c r="B36" s="173">
        <v>8.3736831469999995</v>
      </c>
      <c r="C36" s="210">
        <v>4.1535873150945202E-2</v>
      </c>
      <c r="D36" s="173">
        <v>8.7214913880000005</v>
      </c>
      <c r="E36" s="248">
        <v>1.9322774172008561E-2</v>
      </c>
      <c r="F36" s="198">
        <v>8.947253602</v>
      </c>
      <c r="G36" s="218">
        <v>-3.072757107706714E-2</v>
      </c>
      <c r="H36" s="198">
        <v>8.6723262309999996</v>
      </c>
    </row>
    <row r="37" spans="1:12" ht="15" customHeight="1" x14ac:dyDescent="0.25">
      <c r="A37" s="84" t="s">
        <v>52</v>
      </c>
      <c r="B37" s="169">
        <v>8.8204261820000003</v>
      </c>
      <c r="C37" s="209">
        <v>-7.3691511905223717E-2</v>
      </c>
      <c r="D37" s="169">
        <v>8.1704356409999992</v>
      </c>
      <c r="E37" s="243">
        <v>0.16361395316388294</v>
      </c>
      <c r="F37" s="193">
        <v>9.1510124919999996</v>
      </c>
      <c r="G37" s="213">
        <v>2.4708120898935038E-2</v>
      </c>
      <c r="H37" s="193">
        <v>9.3771168150000008</v>
      </c>
    </row>
    <row r="38" spans="1:12" ht="15" customHeight="1" x14ac:dyDescent="0.25">
      <c r="A38" s="89" t="s">
        <v>56</v>
      </c>
      <c r="B38" s="191">
        <v>0.44674303399999998</v>
      </c>
      <c r="C38" s="206"/>
      <c r="D38" s="191">
        <v>-0.55105574599999996</v>
      </c>
      <c r="E38" s="243"/>
      <c r="F38" s="193">
        <v>0.203758889</v>
      </c>
      <c r="G38" s="213"/>
      <c r="H38" s="221">
        <v>0.70479058400000005</v>
      </c>
    </row>
    <row r="39" spans="1:12" ht="15" customHeight="1" x14ac:dyDescent="0.3">
      <c r="A39" s="82" t="s">
        <v>53</v>
      </c>
      <c r="B39" s="170">
        <v>130.62023279900001</v>
      </c>
      <c r="C39" s="202">
        <v>1.9592903550693874E-2</v>
      </c>
      <c r="D39" s="170">
        <v>133.179462422</v>
      </c>
      <c r="E39" s="242">
        <v>4.617352129916874E-2</v>
      </c>
      <c r="F39" s="168">
        <v>141.48504927499999</v>
      </c>
      <c r="G39" s="200">
        <v>-3.9242967567606257E-2</v>
      </c>
      <c r="H39" s="168">
        <v>135.93275607499999</v>
      </c>
    </row>
    <row r="40" spans="1:12" ht="15" customHeight="1" x14ac:dyDescent="0.3">
      <c r="A40" s="82" t="s">
        <v>54</v>
      </c>
      <c r="B40" s="170">
        <v>131.577296883</v>
      </c>
      <c r="C40" s="202">
        <v>1.7225111631646639E-2</v>
      </c>
      <c r="D40" s="170">
        <v>133.84373051</v>
      </c>
      <c r="E40" s="244">
        <v>3.6007302551984921E-2</v>
      </c>
      <c r="F40" s="170">
        <v>140.39309517300001</v>
      </c>
      <c r="G40" s="202">
        <v>-1.2722219463849438E-2</v>
      </c>
      <c r="H40" s="170">
        <v>138.60698340499999</v>
      </c>
    </row>
    <row r="41" spans="1:12" ht="15" customHeight="1" x14ac:dyDescent="0.25">
      <c r="A41" s="140" t="s">
        <v>55</v>
      </c>
      <c r="B41" s="180">
        <v>0.95706408300000001</v>
      </c>
      <c r="C41" s="206"/>
      <c r="D41" s="180">
        <v>0.66426808800000003</v>
      </c>
      <c r="E41" s="249"/>
      <c r="F41" s="220">
        <v>-1.091954101</v>
      </c>
      <c r="G41" s="206"/>
      <c r="H41" s="180">
        <v>2.6742273299999999</v>
      </c>
    </row>
    <row r="42" spans="1:12" ht="22.5" customHeight="1" x14ac:dyDescent="0.3">
      <c r="A42" s="141" t="s">
        <v>153</v>
      </c>
      <c r="B42" s="175">
        <v>90.282505102000002</v>
      </c>
      <c r="C42" s="211">
        <v>4.1016674225158312E-4</v>
      </c>
      <c r="D42" s="175">
        <v>90.319535982999994</v>
      </c>
      <c r="E42" s="251">
        <v>3.2393793205587329E-3</v>
      </c>
      <c r="F42" s="197">
        <v>90.663425072999999</v>
      </c>
      <c r="G42" s="207">
        <v>1.6429161724264008E-2</v>
      </c>
      <c r="H42" s="175">
        <v>92.152949145999997</v>
      </c>
    </row>
    <row r="43" spans="1:12" ht="15" customHeight="1" x14ac:dyDescent="0.25">
      <c r="A43" s="81" t="s">
        <v>57</v>
      </c>
      <c r="B43" s="173"/>
      <c r="C43" s="189"/>
      <c r="D43" s="173"/>
      <c r="E43" s="199"/>
      <c r="F43" s="198"/>
      <c r="G43" s="255"/>
      <c r="H43" s="256"/>
    </row>
    <row r="44" spans="1:12" ht="15" customHeight="1" x14ac:dyDescent="0.25">
      <c r="A44" s="84" t="s">
        <v>59</v>
      </c>
      <c r="B44" s="190">
        <v>0.15194041505451836</v>
      </c>
      <c r="C44" s="183">
        <v>0.92933917867873417</v>
      </c>
      <c r="D44" s="190">
        <v>0.1612338068413057</v>
      </c>
      <c r="E44" s="183">
        <v>0.64345113223227002</v>
      </c>
      <c r="F44" s="182">
        <v>0.16490471554852787</v>
      </c>
      <c r="G44" s="257">
        <v>-0.76733981877165625</v>
      </c>
      <c r="H44" s="258">
        <v>0.15723131736081131</v>
      </c>
    </row>
    <row r="45" spans="1:12" ht="15" customHeight="1" x14ac:dyDescent="0.25">
      <c r="A45" s="84" t="s">
        <v>58</v>
      </c>
      <c r="B45" s="190">
        <v>7.5300901396568448E-2</v>
      </c>
      <c r="C45" s="183">
        <v>0.72381581434938647</v>
      </c>
      <c r="D45" s="190">
        <v>8.2539059540062312E-2</v>
      </c>
      <c r="E45" s="183">
        <v>0.65804068765360069</v>
      </c>
      <c r="F45" s="182">
        <v>8.719572114644876E-2</v>
      </c>
      <c r="G45" s="257">
        <v>-0.59841937760180119</v>
      </c>
      <c r="H45" s="258">
        <v>8.1211527370430747E-2</v>
      </c>
    </row>
    <row r="46" spans="1:12" ht="15" customHeight="1" x14ac:dyDescent="0.25">
      <c r="A46" s="84" t="s">
        <v>60</v>
      </c>
      <c r="B46" s="190">
        <v>0.82630392869489799</v>
      </c>
      <c r="C46" s="183">
        <v>-1.1343190405656234</v>
      </c>
      <c r="D46" s="190">
        <v>0.81496073828924176</v>
      </c>
      <c r="E46" s="183">
        <v>-1.3837280162698029</v>
      </c>
      <c r="F46" s="182">
        <v>0.78743309445356247</v>
      </c>
      <c r="G46" s="257">
        <v>2.0360299668483517</v>
      </c>
      <c r="H46" s="258">
        <v>0.80779339412204598</v>
      </c>
      <c r="I46" s="19"/>
      <c r="J46" s="19"/>
      <c r="K46" s="19"/>
      <c r="L46" s="19"/>
    </row>
    <row r="47" spans="1:12" ht="15" customHeight="1" x14ac:dyDescent="0.25">
      <c r="A47" s="124" t="s">
        <v>326</v>
      </c>
      <c r="B47" s="184">
        <v>5.4383419210643105</v>
      </c>
      <c r="C47" s="185">
        <v>-0.38381424938707642</v>
      </c>
      <c r="D47" s="184">
        <v>5.054527671677234</v>
      </c>
      <c r="E47" s="252">
        <v>-0.26246378644354351</v>
      </c>
      <c r="F47" s="253">
        <v>4.7750793046414612</v>
      </c>
      <c r="G47" s="259">
        <v>0.3625320038508395</v>
      </c>
      <c r="H47" s="260">
        <v>5.1376113084923007</v>
      </c>
      <c r="I47" s="19"/>
      <c r="J47" s="19"/>
      <c r="K47" s="19"/>
      <c r="L47" s="19"/>
    </row>
    <row r="48" spans="1:12" s="7" customFormat="1" ht="13" x14ac:dyDescent="0.3">
      <c r="A48" s="166" t="s">
        <v>156</v>
      </c>
      <c r="B48" s="357"/>
      <c r="C48" s="357"/>
      <c r="D48" s="357"/>
      <c r="E48" s="358"/>
      <c r="F48" s="358"/>
      <c r="I48" s="360"/>
      <c r="J48" s="360"/>
      <c r="K48" s="360"/>
      <c r="L48" s="360"/>
    </row>
    <row r="49" spans="1:12" s="7" customFormat="1" ht="26.25" customHeight="1" x14ac:dyDescent="0.3">
      <c r="A49" s="697" t="s">
        <v>154</v>
      </c>
      <c r="B49" s="697"/>
      <c r="C49" s="697"/>
      <c r="D49" s="697"/>
      <c r="E49" s="697"/>
      <c r="F49" s="697"/>
      <c r="G49" s="697"/>
      <c r="H49" s="697"/>
      <c r="I49" s="360"/>
      <c r="J49" s="360"/>
      <c r="K49" s="360"/>
      <c r="L49" s="360"/>
    </row>
    <row r="50" spans="1:12" s="7" customFormat="1" ht="13" x14ac:dyDescent="0.3">
      <c r="A50" s="254" t="s">
        <v>316</v>
      </c>
      <c r="B50" s="357"/>
      <c r="C50" s="357"/>
      <c r="D50" s="357"/>
      <c r="E50" s="358"/>
      <c r="F50" s="358"/>
      <c r="I50" s="360"/>
      <c r="J50" s="360"/>
      <c r="K50" s="360"/>
      <c r="L50" s="360"/>
    </row>
    <row r="51" spans="1:12" s="7" customFormat="1" ht="13" x14ac:dyDescent="0.3">
      <c r="A51" s="359" t="s">
        <v>359</v>
      </c>
      <c r="B51" s="100"/>
      <c r="C51" s="100"/>
      <c r="D51" s="100"/>
      <c r="E51" s="100"/>
      <c r="F51" s="100"/>
    </row>
    <row r="52" spans="1:12" x14ac:dyDescent="0.25">
      <c r="E52" s="145"/>
      <c r="F52" s="145"/>
    </row>
  </sheetData>
  <mergeCells count="3">
    <mergeCell ref="A1:B1"/>
    <mergeCell ref="G4:H4"/>
    <mergeCell ref="A49:H49"/>
  </mergeCells>
  <phoneticPr fontId="9" type="noConversion"/>
  <pageMargins left="0.78740157480314965" right="0.39370078740157483" top="0.98425196850393704" bottom="0.98425196850393704" header="0.51181102362204722" footer="0.51181102362204722"/>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56"/>
  <sheetViews>
    <sheetView zoomScaleNormal="100" zoomScaleSheetLayoutView="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3.26953125" style="7" customWidth="1"/>
    <col min="2" max="2" width="9.7265625" style="7" customWidth="1"/>
    <col min="3" max="3" width="10.81640625" style="7" customWidth="1"/>
    <col min="4" max="4" width="9.7265625" style="7" customWidth="1"/>
    <col min="5" max="5" width="10.81640625" customWidth="1"/>
    <col min="6" max="6" width="9.7265625" style="7" customWidth="1"/>
    <col min="7" max="7" width="9.7265625" customWidth="1"/>
    <col min="8" max="8" width="9.7265625" style="7" customWidth="1"/>
    <col min="9" max="16384" width="11.453125" style="7"/>
  </cols>
  <sheetData>
    <row r="1" spans="1:8" ht="18" x14ac:dyDescent="0.4">
      <c r="A1" s="53" t="s">
        <v>323</v>
      </c>
      <c r="B1" s="115"/>
      <c r="C1" s="115"/>
      <c r="D1" s="115"/>
      <c r="E1" s="115"/>
      <c r="F1" s="115"/>
      <c r="G1" s="115"/>
      <c r="H1" s="115"/>
    </row>
    <row r="2" spans="1:8" ht="13" x14ac:dyDescent="0.3">
      <c r="A2" s="321"/>
      <c r="B2" s="322"/>
      <c r="C2" s="322"/>
      <c r="D2" s="322"/>
      <c r="E2" s="147"/>
      <c r="F2" s="100"/>
      <c r="G2" s="147"/>
      <c r="H2" s="100"/>
    </row>
    <row r="3" spans="1:8" ht="17.5" x14ac:dyDescent="0.35">
      <c r="A3" s="323" t="s">
        <v>353</v>
      </c>
      <c r="B3" s="322"/>
      <c r="C3" s="322"/>
      <c r="D3" s="322"/>
      <c r="E3" s="147"/>
      <c r="F3" s="100"/>
      <c r="G3" s="147"/>
      <c r="H3" s="100"/>
    </row>
    <row r="4" spans="1:8" ht="13" x14ac:dyDescent="0.3">
      <c r="A4" s="101" t="s">
        <v>29</v>
      </c>
      <c r="B4" s="324"/>
      <c r="C4" s="322"/>
      <c r="D4" s="324"/>
      <c r="E4" s="322"/>
      <c r="F4" s="324"/>
      <c r="G4" s="698" t="s">
        <v>176</v>
      </c>
      <c r="H4" s="698"/>
    </row>
    <row r="5" spans="1:8" ht="46.5" customHeight="1" x14ac:dyDescent="0.25">
      <c r="A5" s="98" t="s">
        <v>286</v>
      </c>
      <c r="B5" s="126">
        <v>2017</v>
      </c>
      <c r="C5" s="125" t="s">
        <v>320</v>
      </c>
      <c r="D5" s="126">
        <v>2018</v>
      </c>
      <c r="E5" s="125" t="s">
        <v>321</v>
      </c>
      <c r="F5" s="126" t="s">
        <v>322</v>
      </c>
      <c r="G5" s="125" t="s">
        <v>285</v>
      </c>
      <c r="H5" s="126">
        <v>2020</v>
      </c>
    </row>
    <row r="6" spans="1:8" s="9" customFormat="1" ht="15" customHeight="1" x14ac:dyDescent="0.3">
      <c r="A6" s="117" t="s">
        <v>31</v>
      </c>
      <c r="B6" s="192">
        <v>58.186558402000003</v>
      </c>
      <c r="C6" s="212">
        <v>-8.479543953943347E-3</v>
      </c>
      <c r="D6" s="192">
        <v>57.279889996000001</v>
      </c>
      <c r="E6" s="212">
        <v>1.3172019855950179E-2</v>
      </c>
      <c r="F6" s="192">
        <v>56.008894472000001</v>
      </c>
      <c r="G6" s="212">
        <v>1.8253173208249818E-2</v>
      </c>
      <c r="H6" s="192">
        <v>57.031234523999998</v>
      </c>
    </row>
    <row r="7" spans="1:8" s="9" customFormat="1" ht="15" customHeight="1" x14ac:dyDescent="0.3">
      <c r="A7" s="118" t="s">
        <v>32</v>
      </c>
      <c r="B7" s="193">
        <v>4.489367873</v>
      </c>
      <c r="C7" s="213">
        <v>-0.16001479504749649</v>
      </c>
      <c r="D7" s="193">
        <v>3.7325609219999998</v>
      </c>
      <c r="E7" s="213">
        <v>1.5488653725094892E-2</v>
      </c>
      <c r="F7" s="193">
        <v>3.6877735989999998</v>
      </c>
      <c r="G7" s="213">
        <v>1.5744228446059605E-3</v>
      </c>
      <c r="H7" s="193">
        <v>3.6935797140000002</v>
      </c>
    </row>
    <row r="8" spans="1:8" s="9" customFormat="1" ht="15" customHeight="1" x14ac:dyDescent="0.3">
      <c r="A8" s="118" t="s">
        <v>33</v>
      </c>
      <c r="B8" s="193">
        <v>12.072915049000001</v>
      </c>
      <c r="C8" s="213">
        <v>-1.7172568630957619E-3</v>
      </c>
      <c r="D8" s="193">
        <v>11.919630851999999</v>
      </c>
      <c r="E8" s="213">
        <v>1.021347410289497E-2</v>
      </c>
      <c r="F8" s="193">
        <v>11.848654696000001</v>
      </c>
      <c r="G8" s="213">
        <v>1.5748454384698629E-2</v>
      </c>
      <c r="H8" s="193">
        <v>12.035252694</v>
      </c>
    </row>
    <row r="9" spans="1:8" s="9" customFormat="1" ht="15" customHeight="1" x14ac:dyDescent="0.3">
      <c r="A9" s="118" t="s">
        <v>34</v>
      </c>
      <c r="B9" s="193">
        <v>0.80562201</v>
      </c>
      <c r="C9" s="213">
        <v>-7.8862632829029167E-2</v>
      </c>
      <c r="D9" s="193">
        <v>0.73310714300000002</v>
      </c>
      <c r="E9" s="213">
        <v>-5.962908616755902E-2</v>
      </c>
      <c r="F9" s="193">
        <v>0.68939263399999995</v>
      </c>
      <c r="G9" s="213">
        <v>-8.5403620660095436E-2</v>
      </c>
      <c r="H9" s="193">
        <v>0.63051600699999999</v>
      </c>
    </row>
    <row r="10" spans="1:8" ht="15" customHeight="1" x14ac:dyDescent="0.25">
      <c r="A10" s="118" t="s">
        <v>35</v>
      </c>
      <c r="B10" s="193">
        <v>39.967397855999998</v>
      </c>
      <c r="C10" s="213">
        <v>6.5439311242336817E-3</v>
      </c>
      <c r="D10" s="193">
        <v>40.006197301</v>
      </c>
      <c r="E10" s="213">
        <v>1.9222298611386135E-2</v>
      </c>
      <c r="F10" s="193">
        <v>39.055996843000003</v>
      </c>
      <c r="G10" s="213">
        <v>2.1571191624852881E-2</v>
      </c>
      <c r="H10" s="193">
        <v>39.898481234999998</v>
      </c>
    </row>
    <row r="11" spans="1:8" s="9" customFormat="1" ht="15" customHeight="1" x14ac:dyDescent="0.3">
      <c r="A11" s="118" t="s">
        <v>36</v>
      </c>
      <c r="B11" s="193">
        <v>0.85125561199999999</v>
      </c>
      <c r="C11" s="213">
        <v>5.2549868139718514E-2</v>
      </c>
      <c r="D11" s="193">
        <v>0.88839377600000002</v>
      </c>
      <c r="E11" s="213">
        <v>-0.16219019834592996</v>
      </c>
      <c r="F11" s="193">
        <v>0.72707669799999997</v>
      </c>
      <c r="G11" s="213">
        <v>6.3718416677960965E-2</v>
      </c>
      <c r="H11" s="193">
        <v>0.77340487400000002</v>
      </c>
    </row>
    <row r="12" spans="1:8" ht="15" customHeight="1" x14ac:dyDescent="0.3">
      <c r="A12" s="119" t="s">
        <v>37</v>
      </c>
      <c r="B12" s="194">
        <v>65.996877003999998</v>
      </c>
      <c r="C12" s="214">
        <v>-7.2821318218377895E-3</v>
      </c>
      <c r="D12" s="194">
        <v>65.062897629000005</v>
      </c>
      <c r="E12" s="214">
        <v>3.2205614448663544E-2</v>
      </c>
      <c r="F12" s="194">
        <v>65.147502298000006</v>
      </c>
      <c r="G12" s="214">
        <v>-4.0414666059742643E-3</v>
      </c>
      <c r="H12" s="194">
        <v>64.884210843000005</v>
      </c>
    </row>
    <row r="13" spans="1:8" ht="15" customHeight="1" x14ac:dyDescent="0.25">
      <c r="A13" s="120" t="s">
        <v>38</v>
      </c>
      <c r="B13" s="193">
        <v>47.237985283</v>
      </c>
      <c r="C13" s="213">
        <v>6.9755476445962916E-3</v>
      </c>
      <c r="D13" s="193">
        <v>47.283314546</v>
      </c>
      <c r="E13" s="213">
        <v>4.7961095098384199E-2</v>
      </c>
      <c r="F13" s="193">
        <v>47.668670446999997</v>
      </c>
      <c r="G13" s="213">
        <v>-4.3807710188226157E-4</v>
      </c>
      <c r="H13" s="193">
        <v>47.647787893999997</v>
      </c>
    </row>
    <row r="14" spans="1:8" ht="15" customHeight="1" x14ac:dyDescent="0.25">
      <c r="A14" s="111" t="s">
        <v>73</v>
      </c>
      <c r="B14" s="193">
        <v>21.342525026000001</v>
      </c>
      <c r="C14" s="213">
        <v>-7.5896423766872445E-3</v>
      </c>
      <c r="D14" s="193">
        <v>21.088969389999999</v>
      </c>
      <c r="E14" s="213">
        <v>3.151358583612196E-2</v>
      </c>
      <c r="F14" s="193">
        <v>21.339866493999999</v>
      </c>
      <c r="G14" s="213">
        <v>1.302519409285674E-2</v>
      </c>
      <c r="H14" s="193">
        <v>21.617822397000001</v>
      </c>
    </row>
    <row r="15" spans="1:8" ht="15" customHeight="1" x14ac:dyDescent="0.25">
      <c r="A15" s="111" t="s">
        <v>72</v>
      </c>
      <c r="B15" s="193">
        <v>25.895460256</v>
      </c>
      <c r="C15" s="213">
        <v>1.901630512293484E-2</v>
      </c>
      <c r="D15" s="193">
        <v>26.194345155000001</v>
      </c>
      <c r="E15" s="213">
        <v>6.1681918530795965E-2</v>
      </c>
      <c r="F15" s="193">
        <v>26.328803953000001</v>
      </c>
      <c r="G15" s="213">
        <v>-1.1350248098374038E-2</v>
      </c>
      <c r="H15" s="193">
        <v>26.029965495999999</v>
      </c>
    </row>
    <row r="16" spans="1:8" ht="15" customHeight="1" x14ac:dyDescent="0.3">
      <c r="A16" s="112" t="s">
        <v>84</v>
      </c>
      <c r="B16" s="195">
        <v>11.146776191000001</v>
      </c>
      <c r="C16" s="215">
        <v>3.9722489601709432E-2</v>
      </c>
      <c r="D16" s="195">
        <v>11.524972946</v>
      </c>
      <c r="E16" s="215">
        <v>0.11084374423259691</v>
      </c>
      <c r="F16" s="195">
        <v>11.495102409999999</v>
      </c>
      <c r="G16" s="215">
        <v>-1.6476279396626992E-2</v>
      </c>
      <c r="H16" s="195">
        <v>11.305705891000001</v>
      </c>
    </row>
    <row r="17" spans="1:8" ht="15" customHeight="1" x14ac:dyDescent="0.3">
      <c r="A17" s="112" t="s">
        <v>62</v>
      </c>
      <c r="B17" s="195">
        <v>6.1420344370000004</v>
      </c>
      <c r="C17" s="215">
        <v>-1.2440873045743706E-3</v>
      </c>
      <c r="D17" s="195">
        <v>6.0970700830000002</v>
      </c>
      <c r="E17" s="215">
        <v>-1.3704335833260028E-3</v>
      </c>
      <c r="F17" s="195">
        <v>5.8264716019999998</v>
      </c>
      <c r="G17" s="215">
        <v>-8.0932821647690556E-2</v>
      </c>
      <c r="H17" s="195">
        <v>5.3549188150000004</v>
      </c>
    </row>
    <row r="18" spans="1:8" s="11" customFormat="1" ht="15" customHeight="1" x14ac:dyDescent="0.3">
      <c r="A18" s="112" t="s">
        <v>63</v>
      </c>
      <c r="B18" s="195">
        <v>6.9621679470000002</v>
      </c>
      <c r="C18" s="215">
        <v>3.0502361083549978E-2</v>
      </c>
      <c r="D18" s="195">
        <v>7.1217968359999997</v>
      </c>
      <c r="E18" s="215">
        <v>3.1209383619773767E-2</v>
      </c>
      <c r="F18" s="195">
        <v>7.2723830639999996</v>
      </c>
      <c r="G18" s="215">
        <v>3.3405561679306972E-2</v>
      </c>
      <c r="H18" s="195">
        <v>7.5153211049999999</v>
      </c>
    </row>
    <row r="19" spans="1:8" s="11" customFormat="1" ht="15" customHeight="1" x14ac:dyDescent="0.3">
      <c r="A19" s="118" t="s">
        <v>39</v>
      </c>
      <c r="B19" s="193">
        <v>10.495179717999999</v>
      </c>
      <c r="C19" s="213">
        <v>-1.8511220913963733E-4</v>
      </c>
      <c r="D19" s="193">
        <v>10.360936806</v>
      </c>
      <c r="E19" s="213">
        <v>7.1354620976307181E-3</v>
      </c>
      <c r="F19" s="193">
        <v>10.434123202</v>
      </c>
      <c r="G19" s="213">
        <v>-1.5426514608256392E-2</v>
      </c>
      <c r="H19" s="193">
        <v>10.273161048</v>
      </c>
    </row>
    <row r="20" spans="1:8" s="11" customFormat="1" ht="15" customHeight="1" x14ac:dyDescent="0.3">
      <c r="A20" s="111" t="s">
        <v>81</v>
      </c>
      <c r="B20" s="193">
        <v>8.2648102459999997</v>
      </c>
      <c r="C20" s="213">
        <v>-2.1556288172996929E-3</v>
      </c>
      <c r="D20" s="193">
        <v>8.1397515550000001</v>
      </c>
      <c r="E20" s="213">
        <v>-8.5683364570454668E-4</v>
      </c>
      <c r="F20" s="193">
        <v>8.1327771420000001</v>
      </c>
      <c r="G20" s="213">
        <v>-1.5614167065294948E-2</v>
      </c>
      <c r="H20" s="193">
        <v>8.0057906009999993</v>
      </c>
    </row>
    <row r="21" spans="1:8" ht="15" customHeight="1" x14ac:dyDescent="0.25">
      <c r="A21" s="111" t="s">
        <v>74</v>
      </c>
      <c r="B21" s="193">
        <v>0.46100176599999998</v>
      </c>
      <c r="C21" s="213">
        <v>1.964700378288442E-2</v>
      </c>
      <c r="D21" s="193">
        <v>0.462950582</v>
      </c>
      <c r="E21" s="213">
        <v>-1.2320111581249238E-2</v>
      </c>
      <c r="F21" s="193">
        <v>0.45653349700000001</v>
      </c>
      <c r="G21" s="213">
        <v>-7.6810355057033153E-4</v>
      </c>
      <c r="H21" s="193">
        <v>0.45618283199999998</v>
      </c>
    </row>
    <row r="22" spans="1:8" ht="15" customHeight="1" x14ac:dyDescent="0.25">
      <c r="A22" s="111" t="s">
        <v>75</v>
      </c>
      <c r="B22" s="193">
        <v>1.7693677050000001</v>
      </c>
      <c r="C22" s="213">
        <v>3.8513302656255632E-3</v>
      </c>
      <c r="D22" s="193">
        <v>1.7582346680000001</v>
      </c>
      <c r="E22" s="213">
        <v>4.9250938923186105E-2</v>
      </c>
      <c r="F22" s="193">
        <v>1.844812562</v>
      </c>
      <c r="G22" s="213">
        <v>-1.8226755765120339E-2</v>
      </c>
      <c r="H22" s="193">
        <v>1.8111876140000001</v>
      </c>
    </row>
    <row r="23" spans="1:8" ht="15" customHeight="1" x14ac:dyDescent="0.25">
      <c r="A23" s="121" t="s">
        <v>40</v>
      </c>
      <c r="B23" s="196">
        <v>5.3078485669999997</v>
      </c>
      <c r="C23" s="216">
        <v>-8.8788352939789927E-2</v>
      </c>
      <c r="D23" s="196">
        <v>4.8092827720000004</v>
      </c>
      <c r="E23" s="216">
        <v>-2.8833633764785205E-2</v>
      </c>
      <c r="F23" s="196">
        <v>4.5966164139999997</v>
      </c>
      <c r="G23" s="216">
        <v>1.7219883686383275E-2</v>
      </c>
      <c r="H23" s="196">
        <v>4.675769614</v>
      </c>
    </row>
    <row r="24" spans="1:8" s="9" customFormat="1" ht="15" customHeight="1" x14ac:dyDescent="0.3">
      <c r="A24" s="118" t="s">
        <v>61</v>
      </c>
      <c r="B24" s="193">
        <v>0.59316985300000002</v>
      </c>
      <c r="C24" s="213">
        <v>-0.26562137151005316</v>
      </c>
      <c r="D24" s="193">
        <v>0.434893737</v>
      </c>
      <c r="E24" s="213">
        <v>7.0865099117120023E-2</v>
      </c>
      <c r="F24" s="193">
        <v>0.46508005899999999</v>
      </c>
      <c r="G24" s="213">
        <v>-7.0320770299893698E-2</v>
      </c>
      <c r="H24" s="193">
        <v>0.43237527100000001</v>
      </c>
    </row>
    <row r="25" spans="1:8" ht="15" customHeight="1" x14ac:dyDescent="0.25">
      <c r="A25" s="85" t="s">
        <v>41</v>
      </c>
      <c r="B25" s="193">
        <v>2.3626935809999998</v>
      </c>
      <c r="C25" s="213">
        <v>-7.526463719061971E-2</v>
      </c>
      <c r="D25" s="193">
        <v>2.1744697660000001</v>
      </c>
      <c r="E25" s="213">
        <v>-5.5797746708152962E-2</v>
      </c>
      <c r="F25" s="193">
        <v>1.983012174</v>
      </c>
      <c r="G25" s="213">
        <v>-6.4495398302078177E-2</v>
      </c>
      <c r="H25" s="193">
        <v>1.855117014</v>
      </c>
    </row>
    <row r="26" spans="1:8" s="9" customFormat="1" ht="15" customHeight="1" x14ac:dyDescent="0.3">
      <c r="A26" s="90" t="s">
        <v>42</v>
      </c>
      <c r="B26" s="192">
        <v>7.8103186019999997</v>
      </c>
      <c r="C26" s="212">
        <v>1.6201170844380997E-3</v>
      </c>
      <c r="D26" s="192">
        <v>7.7830076330000004</v>
      </c>
      <c r="E26" s="212">
        <v>0.16651449400727625</v>
      </c>
      <c r="F26" s="192">
        <v>9.1386078249999994</v>
      </c>
      <c r="G26" s="212">
        <v>-0.14068133030974006</v>
      </c>
      <c r="H26" s="192">
        <v>7.8529763189999997</v>
      </c>
    </row>
    <row r="27" spans="1:8" s="9" customFormat="1" ht="15" customHeight="1" x14ac:dyDescent="0.3">
      <c r="A27" s="122" t="s">
        <v>83</v>
      </c>
      <c r="B27" s="197">
        <v>4.5083929239999998</v>
      </c>
      <c r="C27" s="217">
        <v>1.7135426778703389E-2</v>
      </c>
      <c r="D27" s="197">
        <v>4.5565050610000002</v>
      </c>
      <c r="E27" s="217">
        <v>0.24645017709198513</v>
      </c>
      <c r="F27" s="197">
        <v>5.7431583970000002</v>
      </c>
      <c r="G27" s="217">
        <v>-0.20381616108854816</v>
      </c>
      <c r="H27" s="197">
        <v>4.5726098999999998</v>
      </c>
    </row>
    <row r="28" spans="1:8" ht="15" customHeight="1" x14ac:dyDescent="0.3">
      <c r="A28" s="91" t="s">
        <v>117</v>
      </c>
      <c r="B28" s="194">
        <v>9.0209425410000001</v>
      </c>
      <c r="C28" s="214">
        <v>4.1395313848458626E-2</v>
      </c>
      <c r="D28" s="194">
        <v>9.2792336720000002</v>
      </c>
      <c r="E28" s="214">
        <v>0.13538432317736193</v>
      </c>
      <c r="F28" s="194">
        <v>10.310968151000001</v>
      </c>
      <c r="G28" s="214">
        <v>9.553405127184611E-3</v>
      </c>
      <c r="H28" s="194">
        <v>10.409473007000001</v>
      </c>
    </row>
    <row r="29" spans="1:8" ht="15" customHeight="1" x14ac:dyDescent="0.25">
      <c r="A29" s="85" t="s">
        <v>43</v>
      </c>
      <c r="B29" s="193">
        <v>5.4205056909999998</v>
      </c>
      <c r="C29" s="213">
        <v>7.9497093030005406E-2</v>
      </c>
      <c r="D29" s="193">
        <v>5.7734295099999997</v>
      </c>
      <c r="E29" s="213">
        <v>0.11854622025065598</v>
      </c>
      <c r="F29" s="193">
        <v>6.4078527479999998</v>
      </c>
      <c r="G29" s="213">
        <v>1.952347563527379E-2</v>
      </c>
      <c r="H29" s="193">
        <v>6.5329563049999999</v>
      </c>
    </row>
    <row r="30" spans="1:8" s="9" customFormat="1" ht="15" customHeight="1" x14ac:dyDescent="0.3">
      <c r="A30" s="85" t="s">
        <v>82</v>
      </c>
      <c r="B30" s="193">
        <v>3.404286028</v>
      </c>
      <c r="C30" s="213">
        <v>-2.4290212219211127E-2</v>
      </c>
      <c r="D30" s="193">
        <v>3.2849073010000001</v>
      </c>
      <c r="E30" s="213">
        <v>0.16935478130737991</v>
      </c>
      <c r="F30" s="193">
        <v>3.6811121519999999</v>
      </c>
      <c r="G30" s="213">
        <v>-1.9814574777454408E-2</v>
      </c>
      <c r="H30" s="193">
        <v>3.6081724799999999</v>
      </c>
    </row>
    <row r="31" spans="1:8" ht="15" customHeight="1" x14ac:dyDescent="0.25">
      <c r="A31" s="85" t="s">
        <v>64</v>
      </c>
      <c r="B31" s="193">
        <v>0.196150822</v>
      </c>
      <c r="C31" s="213">
        <v>0.1302415267353787</v>
      </c>
      <c r="D31" s="193">
        <v>0.22089686</v>
      </c>
      <c r="E31" s="213">
        <v>8.42144607896822E-2</v>
      </c>
      <c r="F31" s="193">
        <v>0.22200325100000001</v>
      </c>
      <c r="G31" s="213">
        <v>0.20874005128870832</v>
      </c>
      <c r="H31" s="193">
        <v>0.26834422099999999</v>
      </c>
    </row>
    <row r="32" spans="1:8" ht="15" customHeight="1" x14ac:dyDescent="0.3">
      <c r="A32" s="91" t="s">
        <v>45</v>
      </c>
      <c r="B32" s="194">
        <v>2.4364799829999999</v>
      </c>
      <c r="C32" s="214">
        <v>3.5997999633750499E-2</v>
      </c>
      <c r="D32" s="194">
        <v>2.4850864559999999</v>
      </c>
      <c r="E32" s="214">
        <v>0.11149461372395719</v>
      </c>
      <c r="F32" s="194">
        <v>2.531365283</v>
      </c>
      <c r="G32" s="214">
        <v>-3.4714387366432065E-2</v>
      </c>
      <c r="H32" s="194">
        <v>2.4434904880000001</v>
      </c>
    </row>
    <row r="33" spans="1:8" ht="15" customHeight="1" x14ac:dyDescent="0.25">
      <c r="A33" s="85" t="s">
        <v>46</v>
      </c>
      <c r="B33" s="193">
        <v>0.83434857299999998</v>
      </c>
      <c r="C33" s="213">
        <v>1.94948387493592E-2</v>
      </c>
      <c r="D33" s="193">
        <v>0.84010630900000005</v>
      </c>
      <c r="E33" s="213">
        <v>6.0663007853934969E-2</v>
      </c>
      <c r="F33" s="193">
        <v>0.88541745599999999</v>
      </c>
      <c r="G33" s="213">
        <v>0.10511352398726603</v>
      </c>
      <c r="H33" s="193">
        <v>0.97848680499999996</v>
      </c>
    </row>
    <row r="34" spans="1:8" s="9" customFormat="1" ht="15" customHeight="1" x14ac:dyDescent="0.3">
      <c r="A34" s="85" t="s">
        <v>66</v>
      </c>
      <c r="B34" s="193">
        <v>1.203958989</v>
      </c>
      <c r="C34" s="213">
        <v>2.9235776471949082E-2</v>
      </c>
      <c r="D34" s="193">
        <v>1.2113036660000001</v>
      </c>
      <c r="E34" s="213">
        <v>0.13077148946622552</v>
      </c>
      <c r="F34" s="193">
        <v>1.2209364579999999</v>
      </c>
      <c r="G34" s="213">
        <v>-7.2201194765207033E-2</v>
      </c>
      <c r="H34" s="193">
        <v>1.1327833869999999</v>
      </c>
    </row>
    <row r="35" spans="1:8" ht="15" customHeight="1" x14ac:dyDescent="0.25">
      <c r="A35" s="85" t="s">
        <v>48</v>
      </c>
      <c r="B35" s="193">
        <v>0.39817242000000003</v>
      </c>
      <c r="C35" s="213">
        <v>9.0190540574066169E-2</v>
      </c>
      <c r="D35" s="193">
        <v>0.433676479</v>
      </c>
      <c r="E35" s="213">
        <v>0.17106323387708811</v>
      </c>
      <c r="F35" s="193">
        <v>0.425011368</v>
      </c>
      <c r="G35" s="213">
        <v>-0.21832609898566291</v>
      </c>
      <c r="H35" s="193">
        <v>0.33222029400000003</v>
      </c>
    </row>
    <row r="36" spans="1:8" s="9" customFormat="1" ht="15" customHeight="1" x14ac:dyDescent="0.3">
      <c r="A36" s="90" t="s">
        <v>116</v>
      </c>
      <c r="B36" s="192">
        <v>67.207500944000003</v>
      </c>
      <c r="C36" s="212">
        <v>-1.814827430660193E-3</v>
      </c>
      <c r="D36" s="192">
        <v>66.559123669000002</v>
      </c>
      <c r="E36" s="212">
        <v>3.0416118854164731E-2</v>
      </c>
      <c r="F36" s="192">
        <v>66.319862623999995</v>
      </c>
      <c r="G36" s="212">
        <v>1.6900591521949115E-2</v>
      </c>
      <c r="H36" s="192">
        <v>67.440707532000005</v>
      </c>
    </row>
    <row r="37" spans="1:8" s="9" customFormat="1" ht="15" customHeight="1" x14ac:dyDescent="0.3">
      <c r="A37" s="91" t="s">
        <v>49</v>
      </c>
      <c r="B37" s="194">
        <v>68.433356988</v>
      </c>
      <c r="C37" s="214">
        <v>-5.7540289215050056E-3</v>
      </c>
      <c r="D37" s="194">
        <v>67.547984084999996</v>
      </c>
      <c r="E37" s="214">
        <v>3.496704312742982E-2</v>
      </c>
      <c r="F37" s="194">
        <v>67.678867581000006</v>
      </c>
      <c r="G37" s="214">
        <v>-5.1887134426372716E-3</v>
      </c>
      <c r="H37" s="194">
        <v>67.327701331</v>
      </c>
    </row>
    <row r="38" spans="1:8" ht="15" customHeight="1" x14ac:dyDescent="0.3">
      <c r="A38" s="122" t="s">
        <v>50</v>
      </c>
      <c r="B38" s="197">
        <v>1.2258560439999999</v>
      </c>
      <c r="C38" s="217"/>
      <c r="D38" s="197">
        <v>0.98886041599999996</v>
      </c>
      <c r="E38" s="217"/>
      <c r="F38" s="222">
        <v>1.359004957</v>
      </c>
      <c r="G38" s="217"/>
      <c r="H38" s="222">
        <v>-0.1130062</v>
      </c>
    </row>
    <row r="39" spans="1:8" ht="15" customHeight="1" x14ac:dyDescent="0.25">
      <c r="A39" s="123" t="s">
        <v>51</v>
      </c>
      <c r="B39" s="198">
        <v>3.3019256769999998</v>
      </c>
      <c r="C39" s="218">
        <v>-1.950156083542598E-2</v>
      </c>
      <c r="D39" s="198">
        <v>3.2265025710000002</v>
      </c>
      <c r="E39" s="218">
        <v>5.2362226058179751E-2</v>
      </c>
      <c r="F39" s="198">
        <v>3.395449428</v>
      </c>
      <c r="G39" s="218">
        <v>-3.3893307039412068E-2</v>
      </c>
      <c r="H39" s="198">
        <v>3.2803664179999998</v>
      </c>
    </row>
    <row r="40" spans="1:8" ht="15" customHeight="1" x14ac:dyDescent="0.25">
      <c r="A40" s="85" t="s">
        <v>52</v>
      </c>
      <c r="B40" s="193">
        <v>2.498997642</v>
      </c>
      <c r="C40" s="213">
        <v>8.6996608751468418E-3</v>
      </c>
      <c r="D40" s="193">
        <v>2.494007533</v>
      </c>
      <c r="E40" s="213">
        <v>-2.2019515287486469E-2</v>
      </c>
      <c r="F40" s="193">
        <v>2.4390906960000001</v>
      </c>
      <c r="G40" s="213">
        <v>0.72340326167190638</v>
      </c>
      <c r="H40" s="193">
        <v>4.2035368609999999</v>
      </c>
    </row>
    <row r="41" spans="1:8" s="11" customFormat="1" ht="15" customHeight="1" x14ac:dyDescent="0.3">
      <c r="A41" s="85" t="s">
        <v>65</v>
      </c>
      <c r="B41" s="193">
        <v>-0.80292803499999998</v>
      </c>
      <c r="C41" s="213"/>
      <c r="D41" s="193">
        <v>-0.73249503699999996</v>
      </c>
      <c r="E41" s="213"/>
      <c r="F41" s="221">
        <v>-0.95635873100000002</v>
      </c>
      <c r="G41" s="213"/>
      <c r="H41" s="221">
        <v>0.92317044199999998</v>
      </c>
    </row>
    <row r="42" spans="1:8" ht="15" customHeight="1" x14ac:dyDescent="0.3">
      <c r="A42" s="90" t="s">
        <v>53</v>
      </c>
      <c r="B42" s="192">
        <v>70.509426621000003</v>
      </c>
      <c r="C42" s="212">
        <v>-2.6466215039011587E-3</v>
      </c>
      <c r="D42" s="192">
        <v>69.785626239999999</v>
      </c>
      <c r="E42" s="212">
        <v>3.1463766687093608E-2</v>
      </c>
      <c r="F42" s="192">
        <v>69.715312053000005</v>
      </c>
      <c r="G42" s="212">
        <v>1.4426700080398147E-2</v>
      </c>
      <c r="H42" s="192">
        <v>70.721073950999994</v>
      </c>
    </row>
    <row r="43" spans="1:8" ht="15" customHeight="1" x14ac:dyDescent="0.3">
      <c r="A43" s="91" t="s">
        <v>54</v>
      </c>
      <c r="B43" s="194">
        <v>70.932354630000006</v>
      </c>
      <c r="C43" s="214">
        <v>-5.2464873468587303E-3</v>
      </c>
      <c r="D43" s="194">
        <v>70.041991619000001</v>
      </c>
      <c r="E43" s="214">
        <v>3.2873470403726568E-2</v>
      </c>
      <c r="F43" s="194">
        <v>70.117958278000003</v>
      </c>
      <c r="G43" s="214">
        <v>2.0155748237800974E-2</v>
      </c>
      <c r="H43" s="194">
        <v>71.531238192000004</v>
      </c>
    </row>
    <row r="44" spans="1:8" s="2" customFormat="1" ht="15" customHeight="1" x14ac:dyDescent="0.3">
      <c r="A44" s="124" t="s">
        <v>55</v>
      </c>
      <c r="B44" s="174">
        <v>0.42292800800000002</v>
      </c>
      <c r="C44" s="217"/>
      <c r="D44" s="174">
        <v>0.25636537799999998</v>
      </c>
      <c r="E44" s="217"/>
      <c r="F44" s="180">
        <v>0.40264622500000002</v>
      </c>
      <c r="G44" s="217"/>
      <c r="H44" s="180">
        <v>0.81016424099999995</v>
      </c>
    </row>
    <row r="45" spans="1:8" ht="23.25" customHeight="1" x14ac:dyDescent="0.25">
      <c r="A45" s="91" t="s">
        <v>153</v>
      </c>
      <c r="B45" s="175">
        <v>33.007745970000002</v>
      </c>
      <c r="C45" s="176">
        <v>-1.8150385159291793E-2</v>
      </c>
      <c r="D45" s="175">
        <v>32.218833494000002</v>
      </c>
      <c r="E45" s="207">
        <v>-2.5446494894133198E-2</v>
      </c>
      <c r="F45" s="175">
        <v>31.398977112000001</v>
      </c>
      <c r="G45" s="207">
        <v>3.1965350986431273E-2</v>
      </c>
      <c r="H45" s="175">
        <v>32.402656436000001</v>
      </c>
    </row>
    <row r="46" spans="1:8" ht="15" customHeight="1" x14ac:dyDescent="0.25">
      <c r="A46" s="90" t="s">
        <v>57</v>
      </c>
      <c r="B46" s="198"/>
      <c r="C46" s="199"/>
      <c r="D46" s="198"/>
      <c r="E46" s="199"/>
      <c r="F46" s="198"/>
      <c r="G46" s="199"/>
      <c r="H46" s="198"/>
    </row>
    <row r="47" spans="1:8" ht="15" customHeight="1" x14ac:dyDescent="0.25">
      <c r="A47" s="85" t="s">
        <v>59</v>
      </c>
      <c r="B47" s="182">
        <v>0.11834376044076488</v>
      </c>
      <c r="C47" s="183">
        <v>0.1063189673447984</v>
      </c>
      <c r="D47" s="182">
        <v>0.11962282524488946</v>
      </c>
      <c r="E47" s="183">
        <v>1.6150904803317336</v>
      </c>
      <c r="F47" s="182">
        <v>0.14027564377215657</v>
      </c>
      <c r="G47" s="183">
        <v>-1.9245022963624154</v>
      </c>
      <c r="H47" s="182">
        <v>0.1210306208085324</v>
      </c>
    </row>
    <row r="48" spans="1:8" ht="15" customHeight="1" x14ac:dyDescent="0.25">
      <c r="A48" s="85" t="s">
        <v>58</v>
      </c>
      <c r="B48" s="182">
        <v>6.8312216102691517E-2</v>
      </c>
      <c r="C48" s="183">
        <v>0.16812098026762617</v>
      </c>
      <c r="D48" s="182">
        <v>7.0032310687759211E-2</v>
      </c>
      <c r="E48" s="183">
        <v>1.5152626191636127</v>
      </c>
      <c r="F48" s="182">
        <v>8.8156233077508361E-2</v>
      </c>
      <c r="G48" s="183">
        <v>-1.7682849174229935</v>
      </c>
      <c r="H48" s="182">
        <v>7.0473383903278425E-2</v>
      </c>
    </row>
    <row r="49" spans="1:232" ht="15" customHeight="1" x14ac:dyDescent="0.25">
      <c r="A49" s="85" t="s">
        <v>60</v>
      </c>
      <c r="B49" s="182">
        <v>0.5001410289156476</v>
      </c>
      <c r="C49" s="183">
        <v>-0.54813961510308262</v>
      </c>
      <c r="D49" s="182">
        <v>0.49519518294001308</v>
      </c>
      <c r="E49" s="183">
        <v>-2.8511971234090994</v>
      </c>
      <c r="F49" s="182">
        <v>0.48196747387756617</v>
      </c>
      <c r="G49" s="183">
        <v>1.7424535596118285</v>
      </c>
      <c r="H49" s="182">
        <v>0.49939200947368451</v>
      </c>
    </row>
    <row r="50" spans="1:232" ht="15" customHeight="1" x14ac:dyDescent="0.25">
      <c r="A50" s="124" t="s">
        <v>326</v>
      </c>
      <c r="B50" s="184">
        <v>4.2261715113065499</v>
      </c>
      <c r="C50" s="185">
        <v>-8.3355657993927856E-2</v>
      </c>
      <c r="D50" s="184">
        <v>4.1396379154752401</v>
      </c>
      <c r="E50" s="185">
        <v>-0.67677257380919409</v>
      </c>
      <c r="F50" s="184">
        <v>3.435860003326054</v>
      </c>
      <c r="G50" s="185">
        <v>0.69030250115048686</v>
      </c>
      <c r="H50" s="184">
        <v>4.1261625044765404</v>
      </c>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row>
    <row r="51" spans="1:232" ht="13" x14ac:dyDescent="0.3">
      <c r="A51" s="254" t="s">
        <v>180</v>
      </c>
      <c r="B51" s="322"/>
      <c r="C51" s="322"/>
      <c r="D51" s="322"/>
      <c r="E51" s="100"/>
      <c r="F51" s="100"/>
      <c r="G51" s="100"/>
      <c r="H51" s="100"/>
    </row>
    <row r="52" spans="1:232" ht="24" customHeight="1" x14ac:dyDescent="0.25">
      <c r="A52" s="702" t="s">
        <v>154</v>
      </c>
      <c r="B52" s="702"/>
      <c r="C52" s="702"/>
      <c r="D52" s="702"/>
      <c r="E52" s="702"/>
      <c r="F52" s="702"/>
      <c r="G52" s="702"/>
      <c r="H52" s="702"/>
    </row>
    <row r="53" spans="1:232" ht="13" x14ac:dyDescent="0.3">
      <c r="A53" s="238" t="s">
        <v>317</v>
      </c>
      <c r="B53" s="239"/>
      <c r="C53" s="239"/>
      <c r="D53" s="239"/>
      <c r="E53" s="100"/>
      <c r="F53" s="100"/>
      <c r="G53" s="100"/>
      <c r="H53" s="100"/>
    </row>
    <row r="54" spans="1:232" ht="13" x14ac:dyDescent="0.3">
      <c r="A54" s="254" t="s">
        <v>318</v>
      </c>
      <c r="B54" s="239"/>
      <c r="C54" s="239"/>
      <c r="D54" s="239"/>
      <c r="E54" s="100"/>
      <c r="F54" s="100"/>
      <c r="G54" s="100"/>
      <c r="H54" s="100"/>
    </row>
    <row r="55" spans="1:232" ht="13" x14ac:dyDescent="0.3">
      <c r="A55" s="254" t="s">
        <v>319</v>
      </c>
      <c r="B55" s="239"/>
      <c r="C55" s="239"/>
      <c r="D55" s="239"/>
      <c r="E55" s="100"/>
      <c r="F55" s="100"/>
      <c r="G55" s="100"/>
      <c r="H55" s="100"/>
    </row>
    <row r="56" spans="1:232" ht="13" x14ac:dyDescent="0.3">
      <c r="A56" s="103" t="s">
        <v>359</v>
      </c>
      <c r="B56" s="105"/>
      <c r="C56" s="105"/>
      <c r="D56" s="105"/>
      <c r="E56" s="100"/>
      <c r="F56" s="100"/>
      <c r="G56" s="100"/>
      <c r="H56" s="100"/>
    </row>
  </sheetData>
  <mergeCells count="2">
    <mergeCell ref="G4:H4"/>
    <mergeCell ref="A52:H52"/>
  </mergeCells>
  <phoneticPr fontId="9" type="noConversion"/>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zoomScaleNormal="100" zoomScaleSheetLayoutView="100" workbookViewId="0">
      <pane xSplit="1" ySplit="5" topLeftCell="B6" activePane="bottomRight" state="frozen"/>
      <selection activeCell="B1" sqref="B1:K58"/>
      <selection pane="topRight" activeCell="B1" sqref="B1:K58"/>
      <selection pane="bottomLeft" activeCell="B1" sqref="B1:K58"/>
      <selection pane="bottomRight" activeCell="G6" sqref="G6"/>
    </sheetView>
  </sheetViews>
  <sheetFormatPr baseColWidth="10" defaultColWidth="11.453125" defaultRowHeight="12.5" x14ac:dyDescent="0.25"/>
  <cols>
    <col min="1" max="1" width="52.81640625" style="2" customWidth="1"/>
    <col min="2" max="2" width="9.54296875" style="2" customWidth="1"/>
    <col min="3" max="3" width="11.26953125" style="2" customWidth="1"/>
    <col min="4" max="6" width="9.54296875" style="2" customWidth="1"/>
    <col min="7" max="7" width="10.81640625" style="2" customWidth="1"/>
    <col min="8" max="8" width="9.54296875" style="2" customWidth="1"/>
    <col min="9" max="16384" width="11.453125" style="2"/>
  </cols>
  <sheetData>
    <row r="1" spans="1:8" ht="18" x14ac:dyDescent="0.4">
      <c r="A1" s="53" t="s">
        <v>302</v>
      </c>
      <c r="B1" s="115"/>
      <c r="C1" s="115"/>
      <c r="D1" s="115"/>
      <c r="E1" s="115"/>
      <c r="F1" s="115"/>
      <c r="G1" s="115"/>
      <c r="H1" s="115"/>
    </row>
    <row r="2" spans="1:8" ht="13" x14ac:dyDescent="0.3">
      <c r="A2" s="321"/>
      <c r="B2" s="322"/>
      <c r="C2" s="322"/>
      <c r="D2" s="322"/>
      <c r="E2" s="145"/>
      <c r="F2" s="145"/>
      <c r="G2" s="145"/>
      <c r="H2" s="145"/>
    </row>
    <row r="3" spans="1:8" ht="17.5" x14ac:dyDescent="0.35">
      <c r="A3" s="323" t="s">
        <v>354</v>
      </c>
      <c r="B3" s="322"/>
      <c r="C3" s="322"/>
      <c r="D3" s="322"/>
      <c r="E3" s="145"/>
      <c r="F3" s="145"/>
      <c r="G3" s="145"/>
      <c r="H3" s="145"/>
    </row>
    <row r="4" spans="1:8" ht="13" x14ac:dyDescent="0.3">
      <c r="A4" s="101" t="s">
        <v>29</v>
      </c>
      <c r="B4" s="324"/>
      <c r="C4" s="322"/>
      <c r="D4" s="324"/>
      <c r="E4" s="322"/>
      <c r="F4" s="324"/>
      <c r="G4" s="698" t="s">
        <v>176</v>
      </c>
      <c r="H4" s="698"/>
    </row>
    <row r="5" spans="1:8" ht="46.15" customHeight="1" x14ac:dyDescent="0.25">
      <c r="A5" s="98" t="s">
        <v>286</v>
      </c>
      <c r="B5" s="126">
        <v>2017</v>
      </c>
      <c r="C5" s="125" t="s">
        <v>320</v>
      </c>
      <c r="D5" s="126">
        <v>2018</v>
      </c>
      <c r="E5" s="125" t="s">
        <v>177</v>
      </c>
      <c r="F5" s="126">
        <v>2019</v>
      </c>
      <c r="G5" s="125" t="s">
        <v>366</v>
      </c>
      <c r="H5" s="126">
        <v>2020</v>
      </c>
    </row>
    <row r="6" spans="1:8" s="15" customFormat="1" ht="15" customHeight="1" x14ac:dyDescent="0.3">
      <c r="A6" s="117" t="s">
        <v>31</v>
      </c>
      <c r="B6" s="192">
        <v>21.126128209000001</v>
      </c>
      <c r="C6" s="212">
        <v>3.4951656231209771E-2</v>
      </c>
      <c r="D6" s="192">
        <v>22.260469858</v>
      </c>
      <c r="E6" s="212">
        <v>1.2440950517514482E-2</v>
      </c>
      <c r="F6" s="192">
        <v>22.537411261999999</v>
      </c>
      <c r="G6" s="212">
        <v>-3.2291864382272273E-2</v>
      </c>
      <c r="H6" s="192">
        <v>21.809636233999999</v>
      </c>
    </row>
    <row r="7" spans="1:8" s="15" customFormat="1" ht="15" customHeight="1" x14ac:dyDescent="0.3">
      <c r="A7" s="118" t="s">
        <v>32</v>
      </c>
      <c r="B7" s="193">
        <v>2.9979117899999999</v>
      </c>
      <c r="C7" s="213">
        <v>0.18448604142518921</v>
      </c>
      <c r="D7" s="193">
        <v>3.582666551</v>
      </c>
      <c r="E7" s="213">
        <v>3.8912664914653394E-2</v>
      </c>
      <c r="F7" s="193">
        <v>3.722077654</v>
      </c>
      <c r="G7" s="213">
        <v>2.931084360444669E-2</v>
      </c>
      <c r="H7" s="193">
        <v>3.8311748900000002</v>
      </c>
    </row>
    <row r="8" spans="1:8" s="15" customFormat="1" ht="15" customHeight="1" x14ac:dyDescent="0.3">
      <c r="A8" s="118" t="s">
        <v>33</v>
      </c>
      <c r="B8" s="193">
        <v>3.685993796</v>
      </c>
      <c r="C8" s="213">
        <v>3.5460819171162949E-2</v>
      </c>
      <c r="D8" s="193">
        <v>3.953895535</v>
      </c>
      <c r="E8" s="213">
        <v>2.343251160276294E-2</v>
      </c>
      <c r="F8" s="193">
        <v>4.0465452380000002</v>
      </c>
      <c r="G8" s="213">
        <v>1.8687767108066522E-2</v>
      </c>
      <c r="H8" s="193">
        <v>4.1221661330000003</v>
      </c>
    </row>
    <row r="9" spans="1:8" s="15" customFormat="1" ht="15" customHeight="1" x14ac:dyDescent="0.3">
      <c r="A9" s="118" t="s">
        <v>34</v>
      </c>
      <c r="B9" s="193">
        <v>0.597987202</v>
      </c>
      <c r="C9" s="213">
        <v>-3.8064685209475702E-3</v>
      </c>
      <c r="D9" s="193">
        <v>0.60058498999999999</v>
      </c>
      <c r="E9" s="213">
        <v>-2.337623356188101E-2</v>
      </c>
      <c r="F9" s="193">
        <v>0.58654557500000004</v>
      </c>
      <c r="G9" s="213">
        <v>-3.7709864233482659E-2</v>
      </c>
      <c r="H9" s="193">
        <v>0.56442702099999997</v>
      </c>
    </row>
    <row r="10" spans="1:8" ht="15" customHeight="1" x14ac:dyDescent="0.25">
      <c r="A10" s="118" t="s">
        <v>35</v>
      </c>
      <c r="B10" s="193">
        <v>13.621800439999999</v>
      </c>
      <c r="C10" s="213">
        <v>1.762103033219109E-3</v>
      </c>
      <c r="D10" s="193">
        <v>13.864780645</v>
      </c>
      <c r="E10" s="213">
        <v>6.6591828146445042E-3</v>
      </c>
      <c r="F10" s="193">
        <v>13.957108754</v>
      </c>
      <c r="G10" s="213">
        <v>-7.4845603943626049E-2</v>
      </c>
      <c r="H10" s="193">
        <v>12.912480520000001</v>
      </c>
    </row>
    <row r="11" spans="1:8" s="15" customFormat="1" ht="15" customHeight="1" x14ac:dyDescent="0.3">
      <c r="A11" s="118" t="s">
        <v>36</v>
      </c>
      <c r="B11" s="193">
        <v>0.22243498</v>
      </c>
      <c r="C11" s="213">
        <v>0.11680149761612002</v>
      </c>
      <c r="D11" s="193">
        <v>0.25854213399999998</v>
      </c>
      <c r="E11" s="213">
        <v>-0.12921722074128161</v>
      </c>
      <c r="F11" s="193">
        <v>0.22513403800000001</v>
      </c>
      <c r="G11" s="213">
        <v>0.68516352023144544</v>
      </c>
      <c r="H11" s="193">
        <v>0.37938766800000001</v>
      </c>
    </row>
    <row r="12" spans="1:8" ht="15" customHeight="1" x14ac:dyDescent="0.3">
      <c r="A12" s="119" t="s">
        <v>37</v>
      </c>
      <c r="B12" s="194">
        <v>26.447086862999999</v>
      </c>
      <c r="C12" s="214">
        <v>4.1777328995290297E-2</v>
      </c>
      <c r="D12" s="194">
        <v>27.998650076000001</v>
      </c>
      <c r="E12" s="214">
        <v>3.506929778166934E-2</v>
      </c>
      <c r="F12" s="194">
        <v>28.980543073</v>
      </c>
      <c r="G12" s="214">
        <v>-7.3070361713576726E-2</v>
      </c>
      <c r="H12" s="194">
        <v>26.862924308</v>
      </c>
    </row>
    <row r="13" spans="1:8" ht="15" customHeight="1" x14ac:dyDescent="0.25">
      <c r="A13" s="120" t="s">
        <v>38</v>
      </c>
      <c r="B13" s="193">
        <v>18.277110558</v>
      </c>
      <c r="C13" s="213">
        <v>0.2816496660756449</v>
      </c>
      <c r="D13" s="193">
        <v>23.803635534000001</v>
      </c>
      <c r="E13" s="213">
        <v>2.6495464783064415E-2</v>
      </c>
      <c r="F13" s="193">
        <v>24.434323921000001</v>
      </c>
      <c r="G13" s="213">
        <v>-9.7846845762129542E-2</v>
      </c>
      <c r="H13" s="193">
        <v>22.043502397000001</v>
      </c>
    </row>
    <row r="14" spans="1:8" ht="15" customHeight="1" x14ac:dyDescent="0.25">
      <c r="A14" s="111" t="s">
        <v>73</v>
      </c>
      <c r="B14" s="193">
        <v>7.1334949620000003</v>
      </c>
      <c r="C14" s="213">
        <v>0.1037795503353971</v>
      </c>
      <c r="D14" s="193">
        <v>7.9669932919999997</v>
      </c>
      <c r="E14" s="213">
        <v>6.8963243454931211E-2</v>
      </c>
      <c r="F14" s="193">
        <v>8.5164229900000006</v>
      </c>
      <c r="G14" s="213">
        <v>2.6135941963117526E-2</v>
      </c>
      <c r="H14" s="193">
        <v>8.7390077270000006</v>
      </c>
    </row>
    <row r="15" spans="1:8" ht="15" customHeight="1" x14ac:dyDescent="0.25">
      <c r="A15" s="111" t="s">
        <v>72</v>
      </c>
      <c r="B15" s="193">
        <v>11.143615595</v>
      </c>
      <c r="C15" s="213">
        <v>0.39732923441320289</v>
      </c>
      <c r="D15" s="193">
        <v>15.836642242</v>
      </c>
      <c r="E15" s="213">
        <v>5.1310553561976224E-3</v>
      </c>
      <c r="F15" s="193">
        <v>15.91790093</v>
      </c>
      <c r="G15" s="213">
        <v>-0.16418033203577675</v>
      </c>
      <c r="H15" s="193">
        <v>13.30449467</v>
      </c>
    </row>
    <row r="16" spans="1:8" ht="15" customHeight="1" x14ac:dyDescent="0.3">
      <c r="A16" s="112" t="s">
        <v>142</v>
      </c>
      <c r="B16" s="195">
        <v>2.228536885</v>
      </c>
      <c r="C16" s="215">
        <v>4.3755225070166937E-2</v>
      </c>
      <c r="D16" s="195">
        <v>2.3262298100000001</v>
      </c>
      <c r="E16" s="215">
        <v>-1.1860496276591026E-2</v>
      </c>
      <c r="F16" s="195">
        <v>2.2986395700000002</v>
      </c>
      <c r="G16" s="215">
        <v>-9.0205055070900042E-2</v>
      </c>
      <c r="H16" s="195">
        <v>2.0912906609999999</v>
      </c>
    </row>
    <row r="17" spans="1:8" ht="15" customHeight="1" x14ac:dyDescent="0.3">
      <c r="A17" s="112" t="s">
        <v>143</v>
      </c>
      <c r="B17" s="195">
        <v>5.4764067540000001</v>
      </c>
      <c r="C17" s="215">
        <v>4.8671953248067279E-3</v>
      </c>
      <c r="D17" s="195">
        <v>5.5337569430000002</v>
      </c>
      <c r="E17" s="215">
        <v>-1.403417041983368E-2</v>
      </c>
      <c r="F17" s="195">
        <v>5.4560952550000001</v>
      </c>
      <c r="G17" s="215">
        <v>-7.7629009246467096E-2</v>
      </c>
      <c r="H17" s="195">
        <v>5.0325439860000003</v>
      </c>
    </row>
    <row r="18" spans="1:8" s="8" customFormat="1" ht="15" customHeight="1" x14ac:dyDescent="0.3">
      <c r="A18" s="162" t="s">
        <v>39</v>
      </c>
      <c r="B18" s="193">
        <v>5.877686948</v>
      </c>
      <c r="C18" s="213">
        <v>-0.71281686499222663</v>
      </c>
      <c r="D18" s="193">
        <v>1.923293028</v>
      </c>
      <c r="E18" s="213">
        <v>-3.4448488626247942E-2</v>
      </c>
      <c r="F18" s="193">
        <v>1.8570384900000001</v>
      </c>
      <c r="G18" s="213">
        <v>3.9820085796929305E-2</v>
      </c>
      <c r="H18" s="193">
        <v>1.9309859220000001</v>
      </c>
    </row>
    <row r="19" spans="1:8" s="8" customFormat="1" ht="15" customHeight="1" x14ac:dyDescent="0.3">
      <c r="A19" s="111" t="s">
        <v>81</v>
      </c>
      <c r="B19" s="193">
        <v>4.1262021300000002</v>
      </c>
      <c r="C19" s="213">
        <v>-0.95208972415943338</v>
      </c>
      <c r="D19" s="193">
        <v>0.304387142</v>
      </c>
      <c r="E19" s="213">
        <v>-4.7373880202039587E-6</v>
      </c>
      <c r="F19" s="193">
        <v>0.30438569999999998</v>
      </c>
      <c r="G19" s="213">
        <v>-1.4231384720110318E-3</v>
      </c>
      <c r="H19" s="193">
        <v>0.30395251699999998</v>
      </c>
    </row>
    <row r="20" spans="1:8" ht="15" customHeight="1" x14ac:dyDescent="0.25">
      <c r="A20" s="111" t="s">
        <v>74</v>
      </c>
      <c r="B20" s="193">
        <v>0.98156403999999997</v>
      </c>
      <c r="C20" s="213">
        <v>-8.8376588851224458E-4</v>
      </c>
      <c r="D20" s="193">
        <v>0.89773578200000004</v>
      </c>
      <c r="E20" s="213">
        <v>-2.6170928541645266E-2</v>
      </c>
      <c r="F20" s="193">
        <v>0.87424120299999997</v>
      </c>
      <c r="G20" s="213">
        <v>0.14752702521617489</v>
      </c>
      <c r="H20" s="193">
        <v>1.0032154069999999</v>
      </c>
    </row>
    <row r="21" spans="1:8" ht="15" customHeight="1" x14ac:dyDescent="0.25">
      <c r="A21" s="111" t="s">
        <v>75</v>
      </c>
      <c r="B21" s="193">
        <v>0.76992077699999995</v>
      </c>
      <c r="C21" s="213">
        <v>-8.5286033343157208E-2</v>
      </c>
      <c r="D21" s="193">
        <v>0.72117010299999995</v>
      </c>
      <c r="E21" s="213">
        <v>-5.9290472278493822E-2</v>
      </c>
      <c r="F21" s="193">
        <v>0.67841158700000004</v>
      </c>
      <c r="G21" s="213">
        <v>-8.0472667398589159E-2</v>
      </c>
      <c r="H21" s="193">
        <v>0.62381799699999996</v>
      </c>
    </row>
    <row r="22" spans="1:8" ht="15" customHeight="1" x14ac:dyDescent="0.25">
      <c r="A22" s="163" t="s">
        <v>40</v>
      </c>
      <c r="B22" s="193">
        <v>1.840822695</v>
      </c>
      <c r="C22" s="213">
        <v>-5.531727722593105E-2</v>
      </c>
      <c r="D22" s="193">
        <v>1.7666292480000001</v>
      </c>
      <c r="E22" s="213">
        <v>0.19742211581453462</v>
      </c>
      <c r="F22" s="193">
        <v>2.115400932</v>
      </c>
      <c r="G22" s="213">
        <v>0.10700222240423973</v>
      </c>
      <c r="H22" s="193">
        <v>2.3417535329999999</v>
      </c>
    </row>
    <row r="23" spans="1:8" s="15" customFormat="1" ht="15" customHeight="1" x14ac:dyDescent="0.3">
      <c r="A23" s="121" t="s">
        <v>61</v>
      </c>
      <c r="B23" s="196">
        <v>8.2815937000000006E-2</v>
      </c>
      <c r="C23" s="216">
        <v>0.62079994682415562</v>
      </c>
      <c r="D23" s="196">
        <v>0.13485534199999999</v>
      </c>
      <c r="E23" s="216">
        <v>0.2484763265811154</v>
      </c>
      <c r="F23" s="196">
        <v>0.168363702</v>
      </c>
      <c r="G23" s="216">
        <v>-0.13348117042472729</v>
      </c>
      <c r="H23" s="196">
        <v>0.14589031799999999</v>
      </c>
    </row>
    <row r="24" spans="1:8" ht="15" customHeight="1" x14ac:dyDescent="0.25">
      <c r="A24" s="118" t="s">
        <v>41</v>
      </c>
      <c r="B24" s="193">
        <v>0.36865072399999999</v>
      </c>
      <c r="C24" s="213">
        <v>8.8030765045745252E-2</v>
      </c>
      <c r="D24" s="193">
        <v>0.370236921</v>
      </c>
      <c r="E24" s="213">
        <v>9.5017822385142336E-2</v>
      </c>
      <c r="F24" s="193">
        <v>0.40541602700000001</v>
      </c>
      <c r="G24" s="213">
        <v>-1.1405301448529026E-2</v>
      </c>
      <c r="H24" s="193">
        <v>0.40079213499999999</v>
      </c>
    </row>
    <row r="25" spans="1:8" s="15" customFormat="1" ht="15" customHeight="1" x14ac:dyDescent="0.3">
      <c r="A25" s="90" t="s">
        <v>42</v>
      </c>
      <c r="B25" s="192">
        <v>5.320958654</v>
      </c>
      <c r="C25" s="212">
        <v>6.9063955801176302E-2</v>
      </c>
      <c r="D25" s="192">
        <v>5.738180217</v>
      </c>
      <c r="E25" s="212">
        <v>0.12285281523774771</v>
      </c>
      <c r="F25" s="192">
        <v>6.4431318109999998</v>
      </c>
      <c r="G25" s="212">
        <v>-0.21570934411541876</v>
      </c>
      <c r="H25" s="192">
        <v>5.0532880740000001</v>
      </c>
    </row>
    <row r="26" spans="1:8" s="15" customFormat="1" ht="15" customHeight="1" x14ac:dyDescent="0.3">
      <c r="A26" s="122" t="s">
        <v>83</v>
      </c>
      <c r="B26" s="197">
        <v>3.5039052449999999</v>
      </c>
      <c r="C26" s="217">
        <v>2.5697252764615541E-2</v>
      </c>
      <c r="D26" s="197">
        <v>3.6324951209999998</v>
      </c>
      <c r="E26" s="217">
        <v>0.25288398673667478</v>
      </c>
      <c r="F26" s="197">
        <v>4.5510949690000002</v>
      </c>
      <c r="G26" s="217">
        <v>-0.41405113117515346</v>
      </c>
      <c r="H26" s="197">
        <v>2.6667089490000002</v>
      </c>
    </row>
    <row r="27" spans="1:8" ht="15" customHeight="1" x14ac:dyDescent="0.3">
      <c r="A27" s="91" t="s">
        <v>117</v>
      </c>
      <c r="B27" s="194">
        <v>9.6835666180000004</v>
      </c>
      <c r="C27" s="214">
        <v>2.5831274552831074E-2</v>
      </c>
      <c r="D27" s="194">
        <v>10.030316827</v>
      </c>
      <c r="E27" s="214">
        <v>0.1054332413661454</v>
      </c>
      <c r="F27" s="194">
        <v>11.087845642</v>
      </c>
      <c r="G27" s="214">
        <v>0.14249015390468767</v>
      </c>
      <c r="H27" s="194">
        <v>12.667754474000001</v>
      </c>
    </row>
    <row r="28" spans="1:8" ht="15" customHeight="1" x14ac:dyDescent="0.25">
      <c r="A28" s="85" t="s">
        <v>43</v>
      </c>
      <c r="B28" s="193">
        <v>3.331467017</v>
      </c>
      <c r="C28" s="213">
        <v>-6.0432901025666785E-2</v>
      </c>
      <c r="D28" s="193">
        <v>3.196054717</v>
      </c>
      <c r="E28" s="213">
        <v>5.8352852661752497E-2</v>
      </c>
      <c r="F28" s="193">
        <v>3.3825536270000001</v>
      </c>
      <c r="G28" s="213">
        <v>-3.7603196881998757E-2</v>
      </c>
      <c r="H28" s="193">
        <v>3.255358797</v>
      </c>
    </row>
    <row r="29" spans="1:8" s="15" customFormat="1" ht="15" customHeight="1" x14ac:dyDescent="0.3">
      <c r="A29" s="85" t="s">
        <v>82</v>
      </c>
      <c r="B29" s="193">
        <v>5.7359239430000004</v>
      </c>
      <c r="C29" s="213">
        <v>0.10321665774513633</v>
      </c>
      <c r="D29" s="193">
        <v>6.347387683</v>
      </c>
      <c r="E29" s="213">
        <v>0.12444950906585417</v>
      </c>
      <c r="F29" s="193">
        <v>7.137316964</v>
      </c>
      <c r="G29" s="213">
        <v>0.19772794764730306</v>
      </c>
      <c r="H29" s="193">
        <v>8.5485639990000006</v>
      </c>
    </row>
    <row r="30" spans="1:8" ht="15" customHeight="1" x14ac:dyDescent="0.25">
      <c r="A30" s="85" t="s">
        <v>64</v>
      </c>
      <c r="B30" s="193">
        <v>0.61617565699999999</v>
      </c>
      <c r="C30" s="213">
        <v>-0.23049601415592624</v>
      </c>
      <c r="D30" s="193">
        <v>0.48687442600000003</v>
      </c>
      <c r="E30" s="213">
        <v>0.16657400690830282</v>
      </c>
      <c r="F30" s="193">
        <v>0.56797505000000004</v>
      </c>
      <c r="G30" s="213">
        <v>0.52089722251003812</v>
      </c>
      <c r="H30" s="193">
        <v>0.86383167599999999</v>
      </c>
    </row>
    <row r="31" spans="1:8" ht="15" customHeight="1" x14ac:dyDescent="0.3">
      <c r="A31" s="91" t="s">
        <v>45</v>
      </c>
      <c r="B31" s="194">
        <v>3.5193246760000001</v>
      </c>
      <c r="C31" s="214">
        <v>0.18734844120640282</v>
      </c>
      <c r="D31" s="194">
        <v>4.2011840720000002</v>
      </c>
      <c r="E31" s="214">
        <v>0.10119552933504505</v>
      </c>
      <c r="F31" s="194">
        <v>4.6263251179999996</v>
      </c>
      <c r="G31" s="214">
        <v>0.13903062962381285</v>
      </c>
      <c r="H31" s="194">
        <v>5.269526012</v>
      </c>
    </row>
    <row r="32" spans="1:8" ht="15" customHeight="1" x14ac:dyDescent="0.25">
      <c r="A32" s="85" t="s">
        <v>46</v>
      </c>
      <c r="B32" s="193">
        <v>0.55348702100000002</v>
      </c>
      <c r="C32" s="213">
        <v>1.5908659728580465E-2</v>
      </c>
      <c r="D32" s="193">
        <v>0.57174291300000002</v>
      </c>
      <c r="E32" s="213">
        <v>-0.10325155705078237</v>
      </c>
      <c r="F32" s="193">
        <v>0.51270956700000003</v>
      </c>
      <c r="G32" s="213">
        <v>9.2287745432297896E-3</v>
      </c>
      <c r="H32" s="193">
        <v>0.51744124800000002</v>
      </c>
    </row>
    <row r="33" spans="1:8" s="15" customFormat="1" ht="15" customHeight="1" x14ac:dyDescent="0.3">
      <c r="A33" s="85" t="s">
        <v>66</v>
      </c>
      <c r="B33" s="193">
        <v>2.6271556220000001</v>
      </c>
      <c r="C33" s="213">
        <v>0.19571353209428088</v>
      </c>
      <c r="D33" s="193">
        <v>3.1617919909999999</v>
      </c>
      <c r="E33" s="213">
        <v>0.14392598731837314</v>
      </c>
      <c r="F33" s="193">
        <v>3.6168560250000001</v>
      </c>
      <c r="G33" s="213">
        <v>0.15947096677700912</v>
      </c>
      <c r="H33" s="193">
        <v>4.1936395519999996</v>
      </c>
    </row>
    <row r="34" spans="1:8" ht="15" customHeight="1" x14ac:dyDescent="0.25">
      <c r="A34" s="85" t="s">
        <v>48</v>
      </c>
      <c r="B34" s="193">
        <v>0.33868203200000002</v>
      </c>
      <c r="C34" s="213">
        <v>0.39780405926689166</v>
      </c>
      <c r="D34" s="193">
        <v>0.46764916699999998</v>
      </c>
      <c r="E34" s="213">
        <v>6.2248283658334902E-2</v>
      </c>
      <c r="F34" s="193">
        <v>0.49675952499999998</v>
      </c>
      <c r="G34" s="213">
        <v>0.12417615142860128</v>
      </c>
      <c r="H34" s="193">
        <v>0.558445211</v>
      </c>
    </row>
    <row r="35" spans="1:8" s="9" customFormat="1" ht="15" customHeight="1" x14ac:dyDescent="0.3">
      <c r="A35" s="90" t="s">
        <v>116</v>
      </c>
      <c r="B35" s="192">
        <v>30.809694827000001</v>
      </c>
      <c r="C35" s="212">
        <v>3.2078733469910858E-2</v>
      </c>
      <c r="D35" s="192">
        <v>32.290786685</v>
      </c>
      <c r="E35" s="212">
        <v>4.1326655557137659E-2</v>
      </c>
      <c r="F35" s="192">
        <v>33.625256903999997</v>
      </c>
      <c r="G35" s="212">
        <v>2.5342075643699502E-2</v>
      </c>
      <c r="H35" s="192">
        <v>34.477390708000001</v>
      </c>
    </row>
    <row r="36" spans="1:8" s="9" customFormat="1" ht="15" customHeight="1" x14ac:dyDescent="0.3">
      <c r="A36" s="91" t="s">
        <v>49</v>
      </c>
      <c r="B36" s="194">
        <v>29.966411539999999</v>
      </c>
      <c r="C36" s="214">
        <v>5.9028786142333978E-2</v>
      </c>
      <c r="D36" s="194">
        <v>32.199834148000001</v>
      </c>
      <c r="E36" s="214">
        <v>4.3696934479005467E-2</v>
      </c>
      <c r="F36" s="194">
        <v>33.606868190999997</v>
      </c>
      <c r="G36" s="214">
        <v>-4.3872516225562874E-2</v>
      </c>
      <c r="H36" s="194">
        <v>32.132450321</v>
      </c>
    </row>
    <row r="37" spans="1:8" ht="15" customHeight="1" x14ac:dyDescent="0.3">
      <c r="A37" s="122" t="s">
        <v>50</v>
      </c>
      <c r="B37" s="222">
        <v>-0.84328328699999999</v>
      </c>
      <c r="C37" s="217"/>
      <c r="D37" s="222">
        <v>-9.0952536E-2</v>
      </c>
      <c r="E37" s="217"/>
      <c r="F37" s="222">
        <v>-1.8388712000000002E-2</v>
      </c>
      <c r="G37" s="217"/>
      <c r="H37" s="222">
        <v>-2.3449403869999998</v>
      </c>
    </row>
    <row r="38" spans="1:8" ht="15" customHeight="1" x14ac:dyDescent="0.25">
      <c r="A38" s="123" t="s">
        <v>51</v>
      </c>
      <c r="B38" s="198">
        <v>1.8170534089999999</v>
      </c>
      <c r="C38" s="218">
        <v>0.15017184526040572</v>
      </c>
      <c r="D38" s="198">
        <v>2.1056850950000001</v>
      </c>
      <c r="E38" s="218">
        <v>-0.10146258550593013</v>
      </c>
      <c r="F38" s="198">
        <v>1.8920368409999999</v>
      </c>
      <c r="G38" s="218">
        <v>0.26138089506683126</v>
      </c>
      <c r="H38" s="198">
        <v>2.3865791239999998</v>
      </c>
    </row>
    <row r="39" spans="1:8" ht="15" customHeight="1" x14ac:dyDescent="0.25">
      <c r="A39" s="85" t="s">
        <v>52</v>
      </c>
      <c r="B39" s="193">
        <v>2.5343923610000001</v>
      </c>
      <c r="C39" s="213">
        <v>7.0395536311119056E-2</v>
      </c>
      <c r="D39" s="193">
        <v>2.696703716</v>
      </c>
      <c r="E39" s="213">
        <v>-0.24655068484357001</v>
      </c>
      <c r="F39" s="193">
        <v>2.031829568</v>
      </c>
      <c r="G39" s="213">
        <v>1.3618576693534958</v>
      </c>
      <c r="H39" s="193">
        <v>4.7988922479999996</v>
      </c>
    </row>
    <row r="40" spans="1:8" ht="15" customHeight="1" x14ac:dyDescent="0.25">
      <c r="A40" s="85" t="s">
        <v>65</v>
      </c>
      <c r="B40" s="221">
        <v>0.717338951</v>
      </c>
      <c r="C40" s="213"/>
      <c r="D40" s="221">
        <v>0.59101862000000005</v>
      </c>
      <c r="E40" s="213"/>
      <c r="F40" s="221">
        <v>0.13979272600000001</v>
      </c>
      <c r="G40" s="213"/>
      <c r="H40" s="221">
        <v>2.4123131230000001</v>
      </c>
    </row>
    <row r="41" spans="1:8" ht="15" customHeight="1" x14ac:dyDescent="0.3">
      <c r="A41" s="90" t="s">
        <v>53</v>
      </c>
      <c r="B41" s="192">
        <v>32.626748235999997</v>
      </c>
      <c r="C41" s="212">
        <v>3.8731526922278103E-2</v>
      </c>
      <c r="D41" s="192">
        <v>34.396471781000002</v>
      </c>
      <c r="E41" s="212">
        <v>3.2585375969262032E-2</v>
      </c>
      <c r="F41" s="192">
        <v>35.517293746</v>
      </c>
      <c r="G41" s="212">
        <v>3.7916066934341464E-2</v>
      </c>
      <c r="H41" s="192">
        <v>36.863969832999999</v>
      </c>
    </row>
    <row r="42" spans="1:8" ht="15" customHeight="1" x14ac:dyDescent="0.3">
      <c r="A42" s="91" t="s">
        <v>54</v>
      </c>
      <c r="B42" s="194">
        <v>32.500803900999998</v>
      </c>
      <c r="C42" s="214">
        <v>5.992580949487647E-2</v>
      </c>
      <c r="D42" s="194">
        <v>34.896537864999999</v>
      </c>
      <c r="E42" s="214">
        <v>2.1267436267491835E-2</v>
      </c>
      <c r="F42" s="194">
        <v>35.638697759999999</v>
      </c>
      <c r="G42" s="214">
        <v>3.627082049139374E-2</v>
      </c>
      <c r="H42" s="194">
        <v>36.931342569000002</v>
      </c>
    </row>
    <row r="43" spans="1:8" ht="15" customHeight="1" x14ac:dyDescent="0.25">
      <c r="A43" s="124" t="s">
        <v>55</v>
      </c>
      <c r="B43" s="180">
        <v>-0.12594433499999999</v>
      </c>
      <c r="C43" s="219"/>
      <c r="D43" s="180">
        <v>0.50006608299999999</v>
      </c>
      <c r="E43" s="219"/>
      <c r="F43" s="180">
        <v>0.12140401300000001</v>
      </c>
      <c r="G43" s="219"/>
      <c r="H43" s="180">
        <v>6.7372736000000003E-2</v>
      </c>
    </row>
    <row r="44" spans="1:8" ht="21" customHeight="1" x14ac:dyDescent="0.25">
      <c r="A44" s="91" t="s">
        <v>324</v>
      </c>
      <c r="B44" s="175">
        <v>26.833359170000001</v>
      </c>
      <c r="C44" s="207">
        <v>3.072710756043584E-2</v>
      </c>
      <c r="D44" s="175">
        <v>27.806294372</v>
      </c>
      <c r="E44" s="207">
        <v>6.6192492080261456E-3</v>
      </c>
      <c r="F44" s="175">
        <v>27.990351164</v>
      </c>
      <c r="G44" s="207">
        <v>8.9754105487291902E-2</v>
      </c>
      <c r="H44" s="175">
        <v>30.502600094999998</v>
      </c>
    </row>
    <row r="45" spans="1:8" ht="15" customHeight="1" x14ac:dyDescent="0.25">
      <c r="A45" s="90" t="s">
        <v>57</v>
      </c>
      <c r="B45" s="198"/>
      <c r="C45" s="199"/>
      <c r="D45" s="198"/>
      <c r="E45" s="199"/>
      <c r="F45" s="198"/>
      <c r="G45" s="199"/>
      <c r="H45" s="198"/>
    </row>
    <row r="46" spans="1:8" ht="15" customHeight="1" x14ac:dyDescent="0.25">
      <c r="A46" s="85" t="s">
        <v>59</v>
      </c>
      <c r="B46" s="182">
        <v>0.20119261836146221</v>
      </c>
      <c r="C46" s="183">
        <v>0.52409427491688088</v>
      </c>
      <c r="D46" s="182">
        <v>0.20494488846512915</v>
      </c>
      <c r="E46" s="183">
        <v>1.7381235471547711</v>
      </c>
      <c r="F46" s="182">
        <v>0.22232612393667686</v>
      </c>
      <c r="G46" s="183">
        <v>-3.4212275419630291</v>
      </c>
      <c r="H46" s="182">
        <v>0.18811384851704657</v>
      </c>
    </row>
    <row r="47" spans="1:8" ht="15" customHeight="1" x14ac:dyDescent="0.25">
      <c r="A47" s="85" t="s">
        <v>58</v>
      </c>
      <c r="B47" s="182">
        <v>0.13248737992016932</v>
      </c>
      <c r="C47" s="183">
        <v>-0.20124729654662499</v>
      </c>
      <c r="D47" s="182">
        <v>0.12973822349077169</v>
      </c>
      <c r="E47" s="183">
        <v>2.7301448179151948</v>
      </c>
      <c r="F47" s="182">
        <v>0.15703967166992366</v>
      </c>
      <c r="G47" s="183">
        <v>-5.776868693183121</v>
      </c>
      <c r="H47" s="182">
        <v>9.9270984738092427E-2</v>
      </c>
    </row>
    <row r="48" spans="1:8" ht="15" customHeight="1" x14ac:dyDescent="0.25">
      <c r="A48" s="85" t="s">
        <v>60</v>
      </c>
      <c r="B48" s="182">
        <v>1.0146054765502512</v>
      </c>
      <c r="C48" s="183">
        <v>-1.0753998665256503</v>
      </c>
      <c r="D48" s="182">
        <v>0.99312982220650403</v>
      </c>
      <c r="E48" s="183">
        <v>-2.7297294724385246</v>
      </c>
      <c r="F48" s="182">
        <v>0.96583252748211879</v>
      </c>
      <c r="G48" s="183">
        <v>16.965814900823172</v>
      </c>
      <c r="H48" s="182">
        <v>1.1354906764903505</v>
      </c>
    </row>
    <row r="49" spans="1:8" ht="15" customHeight="1" x14ac:dyDescent="0.25">
      <c r="A49" s="124" t="s">
        <v>326</v>
      </c>
      <c r="B49" s="184">
        <v>5.0429557744877753</v>
      </c>
      <c r="C49" s="185">
        <v>-0.18169883857792168</v>
      </c>
      <c r="D49" s="184">
        <v>4.8458384575689601</v>
      </c>
      <c r="E49" s="185">
        <v>-0.50162325523309725</v>
      </c>
      <c r="F49" s="184">
        <v>4.3442152023358629</v>
      </c>
      <c r="G49" s="185">
        <v>1.6919734432196725</v>
      </c>
      <c r="H49" s="184">
        <v>6.0361886455555345</v>
      </c>
    </row>
    <row r="50" spans="1:8" x14ac:dyDescent="0.25">
      <c r="A50" s="238" t="s">
        <v>325</v>
      </c>
      <c r="B50" s="7"/>
      <c r="C50" s="7"/>
      <c r="D50" s="7"/>
      <c r="E50" s="145"/>
      <c r="F50" s="145"/>
      <c r="G50" s="145"/>
      <c r="H50" s="145"/>
    </row>
    <row r="51" spans="1:8" ht="26.25" customHeight="1" x14ac:dyDescent="0.25">
      <c r="A51" s="703" t="s">
        <v>154</v>
      </c>
      <c r="B51" s="703"/>
      <c r="C51" s="703"/>
      <c r="D51" s="703"/>
      <c r="E51" s="703"/>
      <c r="F51" s="703"/>
      <c r="G51" s="703"/>
      <c r="H51" s="703"/>
    </row>
    <row r="52" spans="1:8" ht="13" x14ac:dyDescent="0.3">
      <c r="A52" s="238" t="s">
        <v>317</v>
      </c>
      <c r="B52" s="239"/>
      <c r="C52" s="239"/>
      <c r="D52" s="239"/>
      <c r="E52" s="145"/>
      <c r="F52" s="145"/>
      <c r="G52" s="145"/>
      <c r="H52" s="145"/>
    </row>
    <row r="53" spans="1:8" ht="13" x14ac:dyDescent="0.3">
      <c r="A53" s="103" t="s">
        <v>359</v>
      </c>
      <c r="B53" s="161"/>
      <c r="C53" s="161"/>
      <c r="D53" s="161"/>
      <c r="E53" s="145"/>
      <c r="F53" s="145"/>
      <c r="G53" s="145"/>
      <c r="H53" s="145"/>
    </row>
    <row r="54" spans="1:8" x14ac:dyDescent="0.25">
      <c r="A54" s="16"/>
      <c r="B54" s="16"/>
      <c r="C54" s="16"/>
      <c r="D54" s="16"/>
    </row>
    <row r="55" spans="1:8" x14ac:dyDescent="0.25">
      <c r="A55" s="16"/>
      <c r="B55" s="16"/>
      <c r="C55" s="16"/>
      <c r="D55" s="16"/>
    </row>
    <row r="56" spans="1:8" x14ac:dyDescent="0.25">
      <c r="A56" s="16"/>
      <c r="B56" s="16"/>
      <c r="C56" s="16"/>
      <c r="D56" s="16"/>
    </row>
  </sheetData>
  <mergeCells count="2">
    <mergeCell ref="G4:H4"/>
    <mergeCell ref="A51:H51"/>
  </mergeCells>
  <phoneticPr fontId="9" type="noConversion"/>
  <pageMargins left="0.78740157480314965" right="0.78740157480314965" top="0.98425196850393704" bottom="0.98425196850393704"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28</vt:i4>
      </vt:variant>
      <vt:variant>
        <vt:lpstr>Plages nommées</vt:lpstr>
      </vt:variant>
      <vt:variant>
        <vt:i4>27</vt:i4>
      </vt:variant>
    </vt:vector>
  </HeadingPairs>
  <TitlesOfParts>
    <vt:vector size="55" baseType="lpstr">
      <vt:lpstr>4</vt:lpstr>
      <vt:lpstr>4.1 Ens</vt:lpstr>
      <vt:lpstr>4.2 Com</vt:lpstr>
      <vt:lpstr>4.2a</vt:lpstr>
      <vt:lpstr>4.2b</vt:lpstr>
      <vt:lpstr>4.3 GFP</vt:lpstr>
      <vt:lpstr>4.4 Sec Co</vt:lpstr>
      <vt:lpstr>4.5 Dept</vt:lpstr>
      <vt:lpstr>4.6 Reg</vt:lpstr>
      <vt:lpstr>4.7a</vt:lpstr>
      <vt:lpstr>4.7a_2019</vt:lpstr>
      <vt:lpstr>4.7b</vt:lpstr>
      <vt:lpstr>4.7b_2019</vt:lpstr>
      <vt:lpstr>4.7c</vt:lpstr>
      <vt:lpstr>4.7c_2019</vt:lpstr>
      <vt:lpstr>4.8</vt:lpstr>
      <vt:lpstr>4.8_2019</vt:lpstr>
      <vt:lpstr>4.9 Synd</vt:lpstr>
      <vt:lpstr>4.10 Ens+Synd</vt:lpstr>
      <vt:lpstr>4.11 BA</vt:lpstr>
      <vt:lpstr>4.12 Consol</vt:lpstr>
      <vt:lpstr>4.13a Fonc Comm</vt:lpstr>
      <vt:lpstr>4.13b Fonc GFP</vt:lpstr>
      <vt:lpstr>4.13c Fonc Dept</vt:lpstr>
      <vt:lpstr>4.13d Fonc Reg</vt:lpstr>
      <vt:lpstr>4.13e Fonc BA Synd</vt:lpstr>
      <vt:lpstr>Définitions</vt:lpstr>
      <vt:lpstr>Pour 1.2</vt:lpstr>
      <vt:lpstr>'4'!Zone_d_impression</vt:lpstr>
      <vt:lpstr>'4.1 Ens'!Zone_d_impression</vt:lpstr>
      <vt:lpstr>'4.10 Ens+Synd'!Zone_d_impression</vt:lpstr>
      <vt:lpstr>'4.11 BA'!Zone_d_impression</vt:lpstr>
      <vt:lpstr>'4.12 Consol'!Zone_d_impression</vt:lpstr>
      <vt:lpstr>'4.13a Fonc Comm'!Zone_d_impression</vt:lpstr>
      <vt:lpstr>'4.13b Fonc GFP'!Zone_d_impression</vt:lpstr>
      <vt:lpstr>'4.13c Fonc Dept'!Zone_d_impression</vt:lpstr>
      <vt:lpstr>'4.13d Fonc Reg'!Zone_d_impression</vt:lpstr>
      <vt:lpstr>'4.13e Fonc BA Synd'!Zone_d_impression</vt:lpstr>
      <vt:lpstr>'4.2 Com'!Zone_d_impression</vt:lpstr>
      <vt:lpstr>'4.2a'!Zone_d_impression</vt:lpstr>
      <vt:lpstr>'4.2b'!Zone_d_impression</vt:lpstr>
      <vt:lpstr>'4.3 GFP'!Zone_d_impression</vt:lpstr>
      <vt:lpstr>'4.4 Sec Co'!Zone_d_impression</vt:lpstr>
      <vt:lpstr>'4.5 Dept'!Zone_d_impression</vt:lpstr>
      <vt:lpstr>'4.6 Reg'!Zone_d_impression</vt:lpstr>
      <vt:lpstr>'4.7a'!Zone_d_impression</vt:lpstr>
      <vt:lpstr>'4.7a_2019'!Zone_d_impression</vt:lpstr>
      <vt:lpstr>'4.7b'!Zone_d_impression</vt:lpstr>
      <vt:lpstr>'4.7b_2019'!Zone_d_impression</vt:lpstr>
      <vt:lpstr>'4.7c'!Zone_d_impression</vt:lpstr>
      <vt:lpstr>'4.7c_2019'!Zone_d_impression</vt:lpstr>
      <vt:lpstr>'4.8'!Zone_d_impression</vt:lpstr>
      <vt:lpstr>'4.8_2019'!Zone_d_impression</vt:lpstr>
      <vt:lpstr>'4.9 Synd'!Zone_d_impression</vt:lpstr>
      <vt:lpstr>Définitions!Zone_d_impression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SOGUETKA</dc:creator>
  <cp:lastModifiedBy>NIEL Xavier</cp:lastModifiedBy>
  <cp:lastPrinted>2021-05-27T14:24:32Z</cp:lastPrinted>
  <dcterms:created xsi:type="dcterms:W3CDTF">2009-12-23T15:21:16Z</dcterms:created>
  <dcterms:modified xsi:type="dcterms:W3CDTF">2021-05-27T14:25:17Z</dcterms:modified>
</cp:coreProperties>
</file>