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Colloc\2021\Fichiers mis en forme\Chapitre_9_Contextes\"/>
    </mc:Choice>
  </mc:AlternateContent>
  <bookViews>
    <workbookView xWindow="120" yWindow="90" windowWidth="23250" windowHeight="14370" activeTab="1"/>
  </bookViews>
  <sheets>
    <sheet name="9" sheetId="1" r:id="rId1"/>
    <sheet name="9.1" sheetId="2" r:id="rId2"/>
    <sheet name="9.2" sheetId="3" r:id="rId3"/>
    <sheet name="9.3" sheetId="4" r:id="rId4"/>
  </sheets>
  <definedNames>
    <definedName name="_xlnm.Print_Area" localSheetId="1">'9.1'!$A$1:$H$104</definedName>
    <definedName name="_xlnm.Print_Area" localSheetId="2">'9.2'!$A$1:$Q$32</definedName>
    <definedName name="_xlnm.Print_Area" localSheetId="3">'9.3'!$A$1:$Q$123</definedName>
  </definedNames>
  <calcPr calcId="152511"/>
</workbook>
</file>

<file path=xl/calcChain.xml><?xml version="1.0" encoding="utf-8"?>
<calcChain xmlns="http://schemas.openxmlformats.org/spreadsheetml/2006/main">
  <c r="D35" i="2" l="1"/>
  <c r="F35" i="2"/>
  <c r="E35" i="2"/>
  <c r="H35" i="2" l="1"/>
  <c r="G35" i="2"/>
  <c r="J123" i="4" l="1"/>
  <c r="J122" i="4"/>
  <c r="J120" i="4"/>
  <c r="J119" i="4"/>
  <c r="A119" i="4"/>
  <c r="A120" i="4"/>
  <c r="A121" i="4"/>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alcChain>
</file>

<file path=xl/sharedStrings.xml><?xml version="1.0" encoding="utf-8"?>
<sst xmlns="http://schemas.openxmlformats.org/spreadsheetml/2006/main" count="653" uniqueCount="338">
  <si>
    <t>CHAPITRE</t>
  </si>
  <si>
    <t>Présentation - Définitions</t>
  </si>
  <si>
    <r>
      <t>9-1</t>
    </r>
    <r>
      <rPr>
        <sz val="12"/>
        <rFont val="Arial"/>
        <family val="2"/>
      </rPr>
      <t xml:space="preserve"> Le contexte européen</t>
    </r>
  </si>
  <si>
    <r>
      <t>9-2</t>
    </r>
    <r>
      <rPr>
        <sz val="12"/>
        <rFont val="Arial"/>
        <family val="2"/>
      </rPr>
      <t xml:space="preserve"> Le contexte régional </t>
    </r>
  </si>
  <si>
    <r>
      <t xml:space="preserve">9-3 </t>
    </r>
    <r>
      <rPr>
        <sz val="12"/>
        <rFont val="Arial"/>
        <family val="2"/>
      </rPr>
      <t xml:space="preserve">Le contexte départemental </t>
    </r>
  </si>
  <si>
    <t xml:space="preserve">9.2 Le contexte régional  </t>
  </si>
  <si>
    <t>Caractéristiques physiques et démographiques</t>
  </si>
  <si>
    <t>Caractéristiques démographiques et économiques</t>
  </si>
  <si>
    <t>Superficie 
(en km²)</t>
  </si>
  <si>
    <t xml:space="preserve"> Part (en %) de la population :</t>
  </si>
  <si>
    <t>En millions d'euros</t>
  </si>
  <si>
    <t>En euros / habitant</t>
  </si>
  <si>
    <t>En euros / emploi</t>
  </si>
  <si>
    <t>Auvergne-Rhône-Alpes</t>
  </si>
  <si>
    <t>Bourgogne-Franche-Comté</t>
  </si>
  <si>
    <t>Bretagne</t>
  </si>
  <si>
    <t>Centre-Val de Loire</t>
  </si>
  <si>
    <t>Corse</t>
  </si>
  <si>
    <t>Grand Est</t>
  </si>
  <si>
    <t>Hauts-de-France</t>
  </si>
  <si>
    <t>Normandie</t>
  </si>
  <si>
    <t>Nouvelle-Aquitaine</t>
  </si>
  <si>
    <t>Occitanie</t>
  </si>
  <si>
    <t>Pays de la Loire</t>
  </si>
  <si>
    <t>Provence-Alpes-Côte d'Azur</t>
  </si>
  <si>
    <t>France métropolitaine sauf Ile-de-France</t>
  </si>
  <si>
    <t>n.d.</t>
  </si>
  <si>
    <t>Île-de-France</t>
  </si>
  <si>
    <t>France métropolitaine</t>
  </si>
  <si>
    <t>Guadeloupe</t>
  </si>
  <si>
    <t>Guyane</t>
  </si>
  <si>
    <t>Martinique</t>
  </si>
  <si>
    <t>Réunion</t>
  </si>
  <si>
    <t>Mayotte</t>
  </si>
  <si>
    <t>Outre-mer</t>
  </si>
  <si>
    <t>France</t>
  </si>
  <si>
    <t xml:space="preserve"> </t>
  </si>
  <si>
    <t>9.3a Le contexte départemental</t>
  </si>
  <si>
    <t>9.3b Le contexte départemental</t>
  </si>
  <si>
    <t>Caractéristiques physiques, démographiques et sociales</t>
  </si>
  <si>
    <t>Départements</t>
  </si>
  <si>
    <t>Superficie (en km²)</t>
  </si>
  <si>
    <t>Densité 
(en habitants 
/ km²)</t>
  </si>
  <si>
    <t>Kilomètres de voirie pour 1 000 habitants</t>
  </si>
  <si>
    <t>Total</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</si>
  <si>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</si>
  <si>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</si>
  <si>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</si>
  <si>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</si>
  <si>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</si>
  <si>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</si>
  <si>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</si>
  <si>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</si>
  <si>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</si>
  <si>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</si>
  <si>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</si>
  <si>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</si>
  <si>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</si>
  <si>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</si>
  <si>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</si>
  <si>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</si>
  <si>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</si>
  <si>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</si>
  <si>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</si>
  <si>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</si>
  <si>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</si>
  <si>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</si>
  <si>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</si>
  <si>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</si>
  <si>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</si>
  <si>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</si>
  <si>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</si>
  <si>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</si>
  <si>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</si>
  <si>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</si>
  <si>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</si>
  <si>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</si>
  <si>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</si>
  <si>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</si>
  <si>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</si>
  <si>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</si>
  <si>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</si>
  <si>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</si>
  <si>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20</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</si>
  <si>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</si>
  <si>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</si>
  <si>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</si>
  <si>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</si>
  <si>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</si>
  <si>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</si>
  <si>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</si>
  <si>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</si>
  <si>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</si>
  <si>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</si>
  <si>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</si>
  <si>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</si>
  <si>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</si>
  <si>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</si>
  <si>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</si>
  <si>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</si>
  <si>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</si>
  <si>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</si>
  <si>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</si>
  <si>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</si>
  <si>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</si>
  <si>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</si>
  <si>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</si>
  <si>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</si>
  <si>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</si>
  <si>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</si>
  <si>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</si>
  <si>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</si>
  <si>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</si>
  <si>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</si>
  <si>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</si>
  <si>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</si>
  <si>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</si>
  <si>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</si>
  <si>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</si>
  <si>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</si>
  <si>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</si>
  <si>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</si>
  <si>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</si>
  <si>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</si>
  <si>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</si>
  <si>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</si>
  <si>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</si>
  <si>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</si>
  <si>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</si>
  <si>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</si>
  <si>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</si>
  <si>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</si>
  <si>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</si>
  <si>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</si>
  <si>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</si>
  <si>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</si>
  <si>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</si>
  <si>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</si>
  <si>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</si>
  <si>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</si>
  <si>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</si>
  <si>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</si>
  <si>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</si>
  <si>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</si>
  <si>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</si>
  <si>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</si>
  <si>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</si>
  <si>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</si>
  <si>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</si>
  <si>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</si>
  <si>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</si>
  <si>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</si>
  <si>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</si>
  <si>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</si>
  <si>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</si>
  <si>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</si>
  <si>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</si>
  <si>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</si>
  <si>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</si>
  <si>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</si>
  <si>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</si>
  <si>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</si>
  <si>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</si>
  <si>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</si>
  <si>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</si>
  <si>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</si>
  <si>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</si>
  <si>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</si>
  <si>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</si>
  <si>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</si>
  <si>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</si>
  <si>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</si>
  <si>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</si>
  <si>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</si>
  <si>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</si>
  <si>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</si>
  <si>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</si>
  <si>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</si>
  <si>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</si>
  <si>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</si>
  <si>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</si>
  <si>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</si>
  <si>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</si>
  <si>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</si>
  <si>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</si>
  <si>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</si>
  <si>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</si>
  <si>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</si>
  <si>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</si>
  <si>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</si>
  <si>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</si>
  <si>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</si>
  <si>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</si>
  <si>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</si>
  <si>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</si>
  <si>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</si>
  <si>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</si>
  <si>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</si>
  <si>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</si>
  <si>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</si>
  <si>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</si>
  <si>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</si>
  <si>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</si>
  <si>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</si>
  <si>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</si>
  <si>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</si>
  <si>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</si>
  <si>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</si>
  <si>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</si>
  <si>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</si>
  <si>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</si>
  <si>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</si>
  <si>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</si>
  <si>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</si>
  <si>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</si>
  <si>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</si>
  <si>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</si>
  <si>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</si>
  <si>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</si>
  <si>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</si>
  <si>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</si>
  <si>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</si>
  <si>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</si>
  <si>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</si>
  <si>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</si>
  <si>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</si>
  <si>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</si>
  <si>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</si>
  <si>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</si>
  <si>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</si>
  <si>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</si>
  <si>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</si>
  <si>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</si>
  <si>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</si>
  <si>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</si>
  <si>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 xml:space="preserve">Guadeloupe </t>
  </si>
  <si>
    <t>972</t>
  </si>
  <si>
    <t xml:space="preserve">Martinique </t>
  </si>
  <si>
    <t>973</t>
  </si>
  <si>
    <t xml:space="preserve">Guyane </t>
  </si>
  <si>
    <t>974</t>
  </si>
  <si>
    <t xml:space="preserve">La Réunion </t>
  </si>
  <si>
    <t>La Réunion</t>
  </si>
  <si>
    <t>976</t>
  </si>
  <si>
    <t>France métropolitaine sauf Paris</t>
  </si>
  <si>
    <t>Outre-Mer</t>
  </si>
  <si>
    <t>9.1   Le contexte européen</t>
  </si>
  <si>
    <t>Données économiques, territoriales et démographiques</t>
  </si>
  <si>
    <r>
      <t>Découpages territoriaux</t>
    </r>
    <r>
      <rPr>
        <b/>
        <vertAlign val="superscript"/>
        <sz val="11"/>
        <rFont val="Arial"/>
        <family val="2"/>
      </rPr>
      <t xml:space="preserve"> (a)</t>
    </r>
  </si>
  <si>
    <r>
      <t>Population en millions d'habitants
 (au 1</t>
    </r>
    <r>
      <rPr>
        <b/>
        <vertAlign val="superscript"/>
        <sz val="10"/>
        <rFont val="Arial"/>
        <family val="2"/>
      </rPr>
      <t>er</t>
    </r>
    <r>
      <rPr>
        <b/>
        <sz val="10"/>
        <rFont val="Arial"/>
        <family val="2"/>
      </rPr>
      <t xml:space="preserve"> janvier)</t>
    </r>
  </si>
  <si>
    <t>"Départements"
(NUTS 3)</t>
  </si>
  <si>
    <t>Autriche</t>
  </si>
  <si>
    <t>Belgique</t>
  </si>
  <si>
    <t>Bulgarie</t>
  </si>
  <si>
    <t>Chypre</t>
  </si>
  <si>
    <t>Croatie</t>
  </si>
  <si>
    <t>Danemark</t>
  </si>
  <si>
    <t>Espagne</t>
  </si>
  <si>
    <t>Estonie</t>
  </si>
  <si>
    <t>Finlande</t>
  </si>
  <si>
    <t>Grèce</t>
  </si>
  <si>
    <t>Hongrie</t>
  </si>
  <si>
    <t>Irlande</t>
  </si>
  <si>
    <t>Italie</t>
  </si>
  <si>
    <t>Lettonie</t>
  </si>
  <si>
    <t>Lituanie</t>
  </si>
  <si>
    <t>Luxembourg</t>
  </si>
  <si>
    <t>Malte</t>
  </si>
  <si>
    <t>Pays-Bas</t>
  </si>
  <si>
    <t>Pologne</t>
  </si>
  <si>
    <t>Portugal</t>
  </si>
  <si>
    <t>Roumanie</t>
  </si>
  <si>
    <t>Royaume-Uni</t>
  </si>
  <si>
    <t>Slovaquie</t>
  </si>
  <si>
    <t>Slovénie</t>
  </si>
  <si>
    <t>Suède</t>
  </si>
  <si>
    <t xml:space="preserve">(a) Montants neutralisés des flux entre administrations. </t>
  </si>
  <si>
    <t>Données pour graphique 9.1</t>
  </si>
  <si>
    <t>Proportion de la dépense des administrations locales (et fédérées) par rapport à l'ensemble de la dépense publique</t>
  </si>
  <si>
    <t xml:space="preserve">Dépenses de l'ensemble des administrations publiques en % du PIB
</t>
  </si>
  <si>
    <t>"Communes"
(UAL)</t>
  </si>
  <si>
    <t>"Régions 2"
(NUTS 2)</t>
  </si>
  <si>
    <t>"Régions 1"
(NUTS 1)</t>
  </si>
  <si>
    <t>(b) Recensement de population 2016, exploitation principale.</t>
  </si>
  <si>
    <t xml:space="preserve">(c) Au 31 décembre 2018. </t>
  </si>
  <si>
    <r>
      <t xml:space="preserve">PIB par habitant
 en standards 
de pouvoir d'achat (SPA)
</t>
    </r>
    <r>
      <rPr>
        <i/>
        <sz val="10"/>
        <rFont val="Arial"/>
        <family val="2"/>
      </rPr>
      <t>(EU-27 = 100)</t>
    </r>
  </si>
  <si>
    <t>Allemagne</t>
  </si>
  <si>
    <t>Tchéquie</t>
  </si>
  <si>
    <t>Dépenses des administrations publiques locales</t>
  </si>
  <si>
    <t>part dans les APU (en %)</t>
  </si>
  <si>
    <t>en % 
du PIB</t>
  </si>
  <si>
    <t>Formation brute de capital fixe des administrations publiques locales</t>
  </si>
  <si>
    <t>Dette des administrations publiques locales</t>
  </si>
  <si>
    <t>Union européenne (à 27)</t>
  </si>
  <si>
    <t>Densité 
(en hab. / km²)</t>
  </si>
  <si>
    <t xml:space="preserve"> Part (en %) 
de la population vivant :</t>
  </si>
  <si>
    <t>ÉLÉMENTS DE CONTEXTE</t>
  </si>
  <si>
    <t>Allemagne (jusqu'en 1990, ancien territoire de la RFA)</t>
  </si>
  <si>
    <t>Union européenne - 27 pays (à partir de 2020)</t>
  </si>
  <si>
    <t>Source : DGCL. Données Insee.</t>
  </si>
  <si>
    <t>Source : DGCL. Données Insee, Drees.</t>
  </si>
  <si>
    <t>(a) Il s'agit du découpage selon la nomenclature des unités territoriales statistiques (NUTS) et des unités administratives locales (UAL) d'Eurostat (voir définitions). Pour la France, Eurostat retient les nouvelles délimitations régionales comme NUTS1 en regroupant les régions ultrapériphériques en une seule unité, les anciennes délimitations régionales comme unité NUTS2 et les départements comme NUTS3.</t>
  </si>
  <si>
    <t>Source : DGCL. Données Eurostat.</t>
  </si>
  <si>
    <t>Source : DGCL. Données Eurostat. Valeurs provisoires.</t>
  </si>
  <si>
    <t>(a) Population municipale en vigueur en 2021 (millésimée 2018), délimitation communale au 01.01.2021.</t>
  </si>
  <si>
    <t>(a) Insee - Estimations de population au 1er janvier 2021 (résultats provisoires).</t>
  </si>
  <si>
    <t>(c) France métropolitaine : taux de chômage localisés au 4ème trimestre 2020 ; Mayotte : enquête Emploi (situation au 2ème trimestre 2018) ; autres DOM : enquête Emploi DOM (taux de chômage localisés en moyenne annuelle en 2018) ; France : taux de chômage localisés en moyenne annuelle en 2019 ne comprend pas Mayotte.</t>
  </si>
  <si>
    <t>(d) Comptes régionaux (données 2018).</t>
  </si>
  <si>
    <t>Nombre de communes 
au 1er janvier 2020</t>
  </si>
  <si>
    <t>(a) population municipale en vigueur en 2021 (millésimée 2018), délimitation communale au 01.01.2021.</t>
  </si>
  <si>
    <t>(a) Insee - Estimations de population au 1er janvier 2021.</t>
  </si>
  <si>
    <t>(b) France métropolitaine : taux de chômage localisés au 4ème trimestre 2020 ; Mayotte : enquête Emploi (situation au 2ème trimestre 2018) ; autres DOM : enquête Emploi DOM (taux de chômage localisés en moyenne annuelle en 2018) ; France : taux de chômage localisés en moyenne annuelle en 2019, ne comprend pas Mayotte.</t>
  </si>
  <si>
    <t xml:space="preserve">(d) Année 2020. </t>
  </si>
  <si>
    <r>
      <t>Population</t>
    </r>
    <r>
      <rPr>
        <vertAlign val="superscript"/>
        <sz val="9"/>
        <rFont val="Arial"/>
        <family val="2"/>
      </rPr>
      <t>(a)</t>
    </r>
  </si>
  <si>
    <r>
      <t>Part de la population vivant dans des communes de plus de 10 000 habitants</t>
    </r>
    <r>
      <rPr>
        <vertAlign val="superscript"/>
        <sz val="9"/>
        <rFont val="Arial"/>
        <family val="2"/>
      </rPr>
      <t xml:space="preserve">(a) </t>
    </r>
    <r>
      <rPr>
        <b/>
        <sz val="9"/>
        <rFont val="Arial"/>
        <family val="2"/>
      </rPr>
      <t xml:space="preserve">
(en %)</t>
    </r>
  </si>
  <si>
    <r>
      <t>Part de la population 
de 15 à 64 ans</t>
    </r>
    <r>
      <rPr>
        <vertAlign val="superscript"/>
        <sz val="9"/>
        <rFont val="Arial"/>
        <family val="2"/>
      </rPr>
      <t>(a)</t>
    </r>
    <r>
      <rPr>
        <b/>
        <sz val="9"/>
        <rFont val="Arial"/>
        <family val="2"/>
      </rPr>
      <t xml:space="preserve"> (en %)</t>
    </r>
  </si>
  <si>
    <r>
      <t>Part de la population 
de 75 ans et plus</t>
    </r>
    <r>
      <rPr>
        <b/>
        <vertAlign val="superscript"/>
        <sz val="9"/>
        <rFont val="Arial"/>
        <family val="2"/>
      </rPr>
      <t xml:space="preserve">(a) </t>
    </r>
    <r>
      <rPr>
        <b/>
        <sz val="9"/>
        <rFont val="Arial"/>
        <family val="2"/>
      </rPr>
      <t>(en %)</t>
    </r>
  </si>
  <si>
    <r>
      <t>Taux de chômage</t>
    </r>
    <r>
      <rPr>
        <vertAlign val="superscript"/>
        <sz val="9"/>
        <rFont val="Arial"/>
        <family val="2"/>
      </rPr>
      <t>(b)</t>
    </r>
    <r>
      <rPr>
        <b/>
        <sz val="9"/>
        <rFont val="Arial"/>
        <family val="2"/>
      </rPr>
      <t xml:space="preserve"> (en %)</t>
    </r>
  </si>
  <si>
    <r>
      <t>Nombre de bénéficiaires du RSA</t>
    </r>
    <r>
      <rPr>
        <vertAlign val="superscript"/>
        <sz val="9"/>
        <rFont val="Arial"/>
        <family val="2"/>
      </rPr>
      <t>(c)</t>
    </r>
  </si>
  <si>
    <r>
      <t>Voirie départementale   (en km)</t>
    </r>
    <r>
      <rPr>
        <vertAlign val="superscript"/>
        <sz val="9"/>
        <rFont val="Arial"/>
        <family val="2"/>
      </rPr>
      <t>(d)</t>
    </r>
  </si>
  <si>
    <r>
      <t>Population</t>
    </r>
    <r>
      <rPr>
        <vertAlign val="superscript"/>
        <sz val="10"/>
        <rFont val="Arial"/>
        <family val="2"/>
      </rPr>
      <t>(a)</t>
    </r>
  </si>
  <si>
    <r>
      <t>Part de la population 
de 75 ans et plus</t>
    </r>
    <r>
      <rPr>
        <vertAlign val="superscript"/>
        <sz val="9"/>
        <rFont val="Arial"/>
        <family val="2"/>
      </rPr>
      <t>(a)</t>
    </r>
    <r>
      <rPr>
        <b/>
        <sz val="9"/>
        <rFont val="Arial"/>
        <family val="2"/>
      </rPr>
      <t xml:space="preserve"> (en %)</t>
    </r>
  </si>
  <si>
    <r>
      <t>Population</t>
    </r>
    <r>
      <rPr>
        <vertAlign val="superscript"/>
        <sz val="8"/>
        <rFont val="Arial"/>
        <family val="2"/>
      </rPr>
      <t>(a)</t>
    </r>
  </si>
  <si>
    <r>
      <t>dans des communes de plus de 
10 000 habitants</t>
    </r>
    <r>
      <rPr>
        <vertAlign val="superscript"/>
        <sz val="8"/>
        <rFont val="Arial"/>
        <family val="2"/>
      </rPr>
      <t>(a)</t>
    </r>
  </si>
  <si>
    <r>
      <t>de moins 
de 20 ans</t>
    </r>
    <r>
      <rPr>
        <vertAlign val="superscript"/>
        <sz val="8"/>
        <rFont val="Arial"/>
        <family val="2"/>
      </rPr>
      <t xml:space="preserve">(a) </t>
    </r>
    <r>
      <rPr>
        <b/>
        <sz val="8"/>
        <rFont val="Arial"/>
        <family val="2"/>
      </rPr>
      <t xml:space="preserve">
(en %)</t>
    </r>
  </si>
  <si>
    <r>
      <t xml:space="preserve">de 60 ans et plus </t>
    </r>
    <r>
      <rPr>
        <vertAlign val="superscript"/>
        <sz val="8"/>
        <rFont val="Arial"/>
        <family val="2"/>
      </rPr>
      <t>(a)</t>
    </r>
    <r>
      <rPr>
        <b/>
        <sz val="8"/>
        <rFont val="Arial"/>
        <family val="2"/>
      </rPr>
      <t xml:space="preserve"> 
(en %)</t>
    </r>
  </si>
  <si>
    <r>
      <t>Taux d'activité des 
15-64 ans</t>
    </r>
    <r>
      <rPr>
        <vertAlign val="superscript"/>
        <sz val="8"/>
        <rFont val="Arial"/>
        <family val="2"/>
      </rPr>
      <t>(b)</t>
    </r>
    <r>
      <rPr>
        <b/>
        <sz val="8"/>
        <rFont val="Arial"/>
        <family val="2"/>
      </rPr>
      <t xml:space="preserve"> (en %)</t>
    </r>
  </si>
  <si>
    <r>
      <t>Taux de chômage</t>
    </r>
    <r>
      <rPr>
        <vertAlign val="superscript"/>
        <sz val="8"/>
        <rFont val="Arial"/>
        <family val="2"/>
      </rPr>
      <t>(c)</t>
    </r>
    <r>
      <rPr>
        <b/>
        <sz val="8"/>
        <rFont val="Arial"/>
        <family val="2"/>
      </rPr>
      <t xml:space="preserve">
 (en %) </t>
    </r>
  </si>
  <si>
    <r>
      <t>PIB régionaux</t>
    </r>
    <r>
      <rPr>
        <vertAlign val="superscript"/>
        <sz val="8"/>
        <rFont val="Arial"/>
        <family val="2"/>
      </rPr>
      <t>(d)</t>
    </r>
  </si>
  <si>
    <r>
      <t>dans les communes urbaines (grille de densité Insee)</t>
    </r>
    <r>
      <rPr>
        <vertAlign val="superscript"/>
        <sz val="8"/>
        <rFont val="Arial"/>
        <family val="2"/>
      </rPr>
      <t>(b)</t>
    </r>
  </si>
  <si>
    <t>(b) Grille de densité communale  au 01,01,020</t>
  </si>
  <si>
    <r>
      <t>Rurales (communes peu et très peu denses Insee)</t>
    </r>
    <r>
      <rPr>
        <vertAlign val="superscript"/>
        <sz val="9"/>
        <rFont val="Arial"/>
        <family val="2"/>
      </rPr>
      <t>(b)</t>
    </r>
  </si>
  <si>
    <t>(b) Grille de densité communale au 01,01,2020</t>
  </si>
  <si>
    <t>Taux de croissance de la population entre 
2016 et 2021 
(en %)</t>
  </si>
  <si>
    <t>Nombre de communes au 1er janvier 2021</t>
  </si>
  <si>
    <t>Rang</t>
  </si>
  <si>
    <t>Données des finances publiques 2020</t>
  </si>
  <si>
    <t>Source : DGCL. Données Eurostat ; valeurs mises à jour le 2 juin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</si>
</sst>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
    <numFmt numFmtId="165" formatCode="#,##0.0"/>
    <numFmt numFmtId="166" formatCode="0.0%"/>
    <numFmt numFmtId="167" formatCode="0.0"/>
    <numFmt numFmtId="168" formatCode="#,##0_ ;\-#,##0\ "/>
    <numFmt numFmtId="169" formatCode="#,##0.0_ ;\-#,##0.0\ "/>
    <numFmt numFmtId="170" formatCode="_-* #,##0\ _€_-;\-* #,##0\ _€_-;_-* &quot;-&quot;??\ _€_-;_-@_-"/>
  </numFmts>
  <fonts count="41" x14ac:knownFonts="1">
    <font>
      <sz val="11"/>
      <color theme="1"/>
      <name val="Calibri"/>
      <family val="2"/>
      <scheme val="minor"/>
    </font>
    <font>
      <b/>
      <sz val="12"/>
      <name val="Arial"/>
      <family val="2"/>
    </font>
    <font>
      <sz val="10"/>
      <name val="Arial"/>
      <family val="2"/>
    </font>
    <font>
      <b/>
      <sz val="28"/>
      <name val="Arial"/>
      <family val="2"/>
    </font>
    <font>
      <b/>
      <sz val="24"/>
      <name val="Arial"/>
      <family val="2"/>
    </font>
    <font>
      <sz val="24"/>
      <name val="Arial"/>
      <family val="2"/>
    </font>
    <font>
      <sz val="12"/>
      <name val="Arial"/>
      <family val="2"/>
    </font>
    <font>
      <b/>
      <sz val="14"/>
      <name val="Arial"/>
      <family val="2"/>
    </font>
    <font>
      <b/>
      <sz val="10"/>
      <color rgb="FFFF0000"/>
      <name val="Arial"/>
      <family val="2"/>
    </font>
    <font>
      <b/>
      <sz val="12"/>
      <color rgb="FFFF0000"/>
      <name val="Arial"/>
      <family val="2"/>
    </font>
    <font>
      <b/>
      <sz val="8"/>
      <name val="Arial"/>
      <family val="2"/>
    </font>
    <font>
      <b/>
      <vertAlign val="superscript"/>
      <sz val="9"/>
      <name val="Arial"/>
      <family val="2"/>
    </font>
    <font>
      <b/>
      <sz val="8"/>
      <color rgb="FFFF0000"/>
      <name val="Arial"/>
      <family val="2"/>
    </font>
    <font>
      <sz val="8"/>
      <name val="Arial"/>
      <family val="2"/>
    </font>
    <font>
      <sz val="8"/>
      <color rgb="FFFF0000"/>
      <name val="Arial"/>
      <family val="2"/>
    </font>
    <font>
      <i/>
      <sz val="8"/>
      <name val="Arial"/>
      <family val="2"/>
    </font>
    <font>
      <i/>
      <sz val="10"/>
      <color rgb="FFFF0000"/>
      <name val="Arial"/>
      <family val="2"/>
    </font>
    <font>
      <i/>
      <vertAlign val="superscript"/>
      <sz val="8"/>
      <name val="Arial"/>
      <family val="2"/>
    </font>
    <font>
      <i/>
      <sz val="8"/>
      <color rgb="FFFF0000"/>
      <name val="Arial"/>
      <family val="2"/>
    </font>
    <font>
      <sz val="10"/>
      <color rgb="FFFF0000"/>
      <name val="Arial"/>
      <family val="2"/>
    </font>
    <font>
      <sz val="8"/>
      <color indexed="8"/>
      <name val="Arial"/>
      <family val="2"/>
    </font>
    <font>
      <sz val="10"/>
      <color indexed="10"/>
      <name val="Arial"/>
      <family val="2"/>
    </font>
    <font>
      <b/>
      <sz val="14"/>
      <color rgb="FFFF0000"/>
      <name val="Arial"/>
      <family val="2"/>
    </font>
    <font>
      <b/>
      <sz val="9"/>
      <name val="Arial"/>
      <family val="2"/>
    </font>
    <font>
      <b/>
      <vertAlign val="superscript"/>
      <sz val="11"/>
      <name val="Arial"/>
      <family val="2"/>
    </font>
    <font>
      <b/>
      <sz val="9"/>
      <color rgb="FFFF0000"/>
      <name val="Arial"/>
      <family val="2"/>
    </font>
    <font>
      <b/>
      <sz val="10"/>
      <name val="Arial"/>
      <family val="2"/>
    </font>
    <font>
      <b/>
      <sz val="16"/>
      <name val="Arial"/>
      <family val="2"/>
    </font>
    <font>
      <i/>
      <sz val="10"/>
      <name val="Arial"/>
      <family val="2"/>
    </font>
    <font>
      <b/>
      <vertAlign val="superscript"/>
      <sz val="10"/>
      <name val="Arial"/>
      <family val="2"/>
    </font>
    <font>
      <sz val="10"/>
      <color indexed="8"/>
      <name val="Arial"/>
      <family val="2"/>
    </font>
    <font>
      <b/>
      <sz val="10"/>
      <color indexed="8"/>
      <name val="Arial"/>
      <family val="2"/>
    </font>
    <font>
      <b/>
      <sz val="10"/>
      <color indexed="12"/>
      <name val="Arial"/>
      <family val="2"/>
    </font>
    <font>
      <i/>
      <sz val="10"/>
      <color theme="1"/>
      <name val="Calibri"/>
      <family val="2"/>
      <scheme val="minor"/>
    </font>
    <font>
      <sz val="10"/>
      <color rgb="FF000000"/>
      <name val="Calibri"/>
      <family val="2"/>
    </font>
    <font>
      <sz val="11"/>
      <name val="Calibri"/>
      <family val="2"/>
      <scheme val="minor"/>
    </font>
    <font>
      <b/>
      <sz val="11"/>
      <color theme="1"/>
      <name val="Calibri"/>
      <family val="2"/>
      <scheme val="minor"/>
    </font>
    <font>
      <b/>
      <sz val="11"/>
      <name val="Calibri"/>
      <family val="2"/>
      <scheme val="minor"/>
    </font>
    <font>
      <vertAlign val="superscript"/>
      <sz val="9"/>
      <name val="Arial"/>
      <family val="2"/>
    </font>
    <font>
      <vertAlign val="superscript"/>
      <sz val="10"/>
      <name val="Arial"/>
      <family val="2"/>
    </font>
    <font>
      <vertAlign val="superscript"/>
      <sz val="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s>
  <borders count="2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style="medium">
        <color indexed="64"/>
      </top>
      <bottom style="thin">
        <color indexed="8"/>
      </bottom>
      <diagonal/>
    </border>
    <border>
      <left/>
      <right style="dashed">
        <color indexed="64"/>
      </right>
      <top style="medium">
        <color indexed="64"/>
      </top>
      <bottom style="thin">
        <color indexed="8"/>
      </bottom>
      <diagonal/>
    </border>
    <border>
      <left style="dashed">
        <color indexed="64"/>
      </left>
      <right/>
      <top style="thin">
        <color indexed="8"/>
      </top>
      <bottom style="thin">
        <color indexed="8"/>
      </bottom>
      <diagonal/>
    </border>
    <border>
      <left/>
      <right style="dashed">
        <color indexed="64"/>
      </right>
      <top style="thin">
        <color indexed="8"/>
      </top>
      <bottom style="thin">
        <color indexed="8"/>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cellStyleXfs>
  <cellXfs count="292">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1" fillId="0" borderId="0" xfId="0" applyFont="1"/>
    <xf numFmtId="0" fontId="2" fillId="0" borderId="0" xfId="0" applyFont="1" applyAlignment="1">
      <alignment horizontal="center"/>
    </xf>
    <xf numFmtId="0" fontId="6" fillId="0" borderId="0" xfId="0" applyFont="1" applyAlignment="1">
      <alignment horizontal="center"/>
    </xf>
    <xf numFmtId="0" fontId="7" fillId="2" borderId="0" xfId="1" applyFont="1" applyFill="1"/>
    <xf numFmtId="0" fontId="2" fillId="2" borderId="0" xfId="1" applyFill="1"/>
    <xf numFmtId="0" fontId="2" fillId="0" borderId="0" xfId="1" applyFill="1" applyBorder="1"/>
    <xf numFmtId="0" fontId="8" fillId="0" borderId="0" xfId="2" applyFont="1" applyFill="1" applyAlignment="1">
      <alignment vertical="center"/>
    </xf>
    <xf numFmtId="0" fontId="2" fillId="0" borderId="0" xfId="1"/>
    <xf numFmtId="0" fontId="8" fillId="0" borderId="0" xfId="2" applyFont="1"/>
    <xf numFmtId="0" fontId="7" fillId="0" borderId="0" xfId="1" applyFont="1"/>
    <xf numFmtId="0" fontId="1" fillId="0" borderId="0" xfId="1" applyFont="1"/>
    <xf numFmtId="0" fontId="12" fillId="0" borderId="0" xfId="1" applyFont="1" applyFill="1" applyBorder="1" applyAlignment="1">
      <alignment horizontal="center"/>
    </xf>
    <xf numFmtId="0" fontId="9" fillId="0" borderId="1" xfId="1" applyFont="1" applyBorder="1"/>
    <xf numFmtId="0" fontId="12" fillId="0" borderId="0"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0" borderId="1" xfId="1" applyFont="1" applyFill="1" applyBorder="1" applyAlignment="1" applyProtection="1">
      <alignment horizontal="left" vertical="center" wrapText="1"/>
      <protection locked="0"/>
    </xf>
    <xf numFmtId="3" fontId="13" fillId="0" borderId="1" xfId="1" applyNumberFormat="1" applyFont="1" applyFill="1" applyBorder="1" applyAlignment="1">
      <alignment horizontal="right" vertical="center" indent="1"/>
    </xf>
    <xf numFmtId="164" fontId="13" fillId="0" borderId="1" xfId="3" applyNumberFormat="1" applyFont="1" applyFill="1" applyBorder="1" applyAlignment="1">
      <alignment horizontal="right" vertical="center" indent="1"/>
    </xf>
    <xf numFmtId="165" fontId="13" fillId="0" borderId="1" xfId="1" applyNumberFormat="1" applyFont="1" applyFill="1" applyBorder="1" applyAlignment="1">
      <alignment horizontal="right" vertical="center" indent="1"/>
    </xf>
    <xf numFmtId="165" fontId="14" fillId="0" borderId="0" xfId="1" applyNumberFormat="1" applyFont="1" applyFill="1" applyBorder="1"/>
    <xf numFmtId="165" fontId="13" fillId="0" borderId="1" xfId="1" applyNumberFormat="1" applyFont="1" applyFill="1" applyBorder="1" applyAlignment="1">
      <alignment horizontal="right" vertical="center" wrapText="1" indent="1"/>
    </xf>
    <xf numFmtId="3" fontId="13" fillId="0" borderId="1" xfId="1" applyNumberFormat="1" applyFont="1" applyFill="1" applyBorder="1" applyAlignment="1">
      <alignment horizontal="right" vertical="center" wrapText="1" indent="1"/>
    </xf>
    <xf numFmtId="1" fontId="2" fillId="0" borderId="0" xfId="1" applyNumberFormat="1"/>
    <xf numFmtId="0" fontId="13" fillId="3" borderId="0" xfId="1" applyFont="1" applyFill="1" applyBorder="1" applyAlignment="1" applyProtection="1">
      <alignment horizontal="left" vertical="center" wrapText="1"/>
      <protection locked="0"/>
    </xf>
    <xf numFmtId="3" fontId="13" fillId="3" borderId="0" xfId="1" applyNumberFormat="1" applyFont="1" applyFill="1" applyBorder="1" applyAlignment="1">
      <alignment horizontal="right" vertical="center" indent="1"/>
    </xf>
    <xf numFmtId="164" fontId="13" fillId="3" borderId="0" xfId="3" applyNumberFormat="1" applyFont="1" applyFill="1" applyBorder="1" applyAlignment="1">
      <alignment horizontal="right" vertical="center" indent="1"/>
    </xf>
    <xf numFmtId="165" fontId="13" fillId="3" borderId="0" xfId="1" applyNumberFormat="1" applyFont="1" applyFill="1" applyBorder="1" applyAlignment="1">
      <alignment horizontal="right" vertical="center" indent="1"/>
    </xf>
    <xf numFmtId="165" fontId="13" fillId="3" borderId="0" xfId="1" applyNumberFormat="1" applyFont="1" applyFill="1" applyBorder="1" applyAlignment="1">
      <alignment horizontal="right" vertical="center" wrapText="1" indent="1"/>
    </xf>
    <xf numFmtId="3" fontId="13" fillId="3" borderId="0" xfId="1" applyNumberFormat="1" applyFont="1" applyFill="1" applyBorder="1" applyAlignment="1">
      <alignment horizontal="right" vertical="center" wrapText="1" indent="1"/>
    </xf>
    <xf numFmtId="0" fontId="13" fillId="0" borderId="0" xfId="1" applyFont="1" applyFill="1" applyBorder="1" applyAlignment="1" applyProtection="1">
      <alignment horizontal="left" vertical="center" wrapText="1"/>
      <protection locked="0"/>
    </xf>
    <xf numFmtId="3" fontId="13" fillId="0" borderId="0" xfId="1" applyNumberFormat="1" applyFont="1" applyFill="1" applyBorder="1" applyAlignment="1">
      <alignment horizontal="right" vertical="center" indent="1"/>
    </xf>
    <xf numFmtId="164" fontId="13" fillId="0" borderId="0" xfId="3" applyNumberFormat="1" applyFont="1" applyFill="1" applyBorder="1" applyAlignment="1">
      <alignment horizontal="right" vertical="center" indent="1"/>
    </xf>
    <xf numFmtId="165" fontId="13" fillId="0" borderId="0" xfId="1" applyNumberFormat="1" applyFont="1" applyFill="1" applyBorder="1" applyAlignment="1">
      <alignment horizontal="right" vertical="center" indent="1"/>
    </xf>
    <xf numFmtId="165" fontId="13" fillId="0" borderId="0" xfId="1" applyNumberFormat="1" applyFont="1" applyFill="1" applyBorder="1" applyAlignment="1">
      <alignment horizontal="right" vertical="center" wrapText="1" indent="1"/>
    </xf>
    <xf numFmtId="3" fontId="13" fillId="0" borderId="0" xfId="1" applyNumberFormat="1" applyFont="1" applyFill="1" applyBorder="1" applyAlignment="1">
      <alignment horizontal="right" vertical="center" wrapText="1" indent="1"/>
    </xf>
    <xf numFmtId="0" fontId="10" fillId="0" borderId="0" xfId="1" applyFont="1" applyFill="1" applyBorder="1" applyAlignment="1" applyProtection="1">
      <alignment horizontal="left" vertical="center" wrapText="1"/>
      <protection locked="0"/>
    </xf>
    <xf numFmtId="3" fontId="10" fillId="0" borderId="0" xfId="1" applyNumberFormat="1" applyFont="1" applyFill="1" applyBorder="1" applyAlignment="1">
      <alignment horizontal="right" vertical="center" indent="1"/>
    </xf>
    <xf numFmtId="164" fontId="10" fillId="0" borderId="0" xfId="3" applyNumberFormat="1" applyFont="1" applyFill="1" applyBorder="1" applyAlignment="1">
      <alignment horizontal="right" vertical="center" indent="1"/>
    </xf>
    <xf numFmtId="165" fontId="10" fillId="0" borderId="0" xfId="1" applyNumberFormat="1" applyFont="1" applyFill="1" applyBorder="1" applyAlignment="1">
      <alignment horizontal="right" vertical="center" indent="1"/>
    </xf>
    <xf numFmtId="165" fontId="12" fillId="0" borderId="0" xfId="1" applyNumberFormat="1" applyFont="1" applyFill="1" applyBorder="1"/>
    <xf numFmtId="165" fontId="10" fillId="0" borderId="0" xfId="1" applyNumberFormat="1" applyFont="1" applyFill="1" applyBorder="1" applyAlignment="1">
      <alignment horizontal="right" vertical="center" wrapText="1" indent="1"/>
    </xf>
    <xf numFmtId="3" fontId="10" fillId="0" borderId="0" xfId="1" applyNumberFormat="1" applyFont="1" applyFill="1" applyBorder="1" applyAlignment="1">
      <alignment horizontal="right" vertical="center" wrapText="1" indent="1"/>
    </xf>
    <xf numFmtId="0" fontId="10" fillId="0" borderId="2" xfId="1" applyFont="1" applyFill="1" applyBorder="1" applyAlignment="1" applyProtection="1">
      <alignment horizontal="left" vertical="center" wrapText="1"/>
      <protection locked="0"/>
    </xf>
    <xf numFmtId="3" fontId="10" fillId="0" borderId="1" xfId="1" applyNumberFormat="1" applyFont="1" applyFill="1" applyBorder="1" applyAlignment="1">
      <alignment horizontal="right" vertical="center" indent="1"/>
    </xf>
    <xf numFmtId="164" fontId="10" fillId="0" borderId="2" xfId="3" applyNumberFormat="1" applyFont="1" applyFill="1" applyBorder="1" applyAlignment="1">
      <alignment horizontal="right" vertical="center" indent="1"/>
    </xf>
    <xf numFmtId="3" fontId="10" fillId="0" borderId="2" xfId="1" applyNumberFormat="1" applyFont="1" applyFill="1" applyBorder="1" applyAlignment="1">
      <alignment horizontal="right" vertical="center" indent="1"/>
    </xf>
    <xf numFmtId="165" fontId="10" fillId="0" borderId="2" xfId="1" applyNumberFormat="1" applyFont="1" applyFill="1" applyBorder="1" applyAlignment="1">
      <alignment horizontal="right" vertical="center" indent="1"/>
    </xf>
    <xf numFmtId="165" fontId="12" fillId="0" borderId="0" xfId="1" applyNumberFormat="1" applyFont="1" applyFill="1" applyBorder="1" applyAlignment="1">
      <alignment vertical="center"/>
    </xf>
    <xf numFmtId="165" fontId="10" fillId="0" borderId="2" xfId="1" applyNumberFormat="1" applyFont="1" applyFill="1" applyBorder="1" applyAlignment="1">
      <alignment horizontal="right" vertical="center" wrapText="1" indent="1"/>
    </xf>
    <xf numFmtId="3" fontId="10" fillId="0" borderId="2" xfId="1" applyNumberFormat="1" applyFont="1" applyFill="1" applyBorder="1" applyAlignment="1">
      <alignment horizontal="right" vertical="center" wrapText="1" indent="1"/>
    </xf>
    <xf numFmtId="0" fontId="13" fillId="3" borderId="0" xfId="1" applyFont="1" applyFill="1" applyBorder="1" applyAlignment="1" applyProtection="1">
      <alignment horizontal="left" vertical="center"/>
      <protection locked="0"/>
    </xf>
    <xf numFmtId="3" fontId="13" fillId="3" borderId="1" xfId="1" applyNumberFormat="1" applyFont="1" applyFill="1" applyBorder="1" applyAlignment="1">
      <alignment horizontal="right" indent="1"/>
    </xf>
    <xf numFmtId="164" fontId="13" fillId="3" borderId="0" xfId="3" applyNumberFormat="1" applyFont="1" applyFill="1" applyBorder="1" applyAlignment="1">
      <alignment horizontal="right" indent="1"/>
    </xf>
    <xf numFmtId="3" fontId="13" fillId="3" borderId="0" xfId="1" applyNumberFormat="1" applyFont="1" applyFill="1" applyBorder="1" applyAlignment="1">
      <alignment horizontal="right" indent="1"/>
    </xf>
    <xf numFmtId="165" fontId="13" fillId="3" borderId="0" xfId="1" applyNumberFormat="1" applyFont="1" applyFill="1" applyBorder="1" applyAlignment="1">
      <alignment horizontal="right" indent="1"/>
    </xf>
    <xf numFmtId="3" fontId="13" fillId="3" borderId="0" xfId="1" applyNumberFormat="1" applyFont="1" applyFill="1" applyBorder="1" applyAlignment="1">
      <alignment horizontal="right" wrapText="1" indent="1"/>
    </xf>
    <xf numFmtId="3" fontId="2" fillId="0" borderId="0" xfId="1" applyNumberFormat="1"/>
    <xf numFmtId="0" fontId="13" fillId="0" borderId="0" xfId="1" applyFont="1" applyFill="1" applyBorder="1" applyAlignment="1" applyProtection="1">
      <alignment horizontal="left" vertical="center"/>
      <protection locked="0"/>
    </xf>
    <xf numFmtId="3" fontId="13" fillId="0" borderId="0" xfId="1" applyNumberFormat="1" applyFont="1" applyFill="1" applyBorder="1" applyAlignment="1">
      <alignment horizontal="right" indent="1"/>
    </xf>
    <xf numFmtId="164" fontId="13" fillId="0" borderId="0" xfId="3" applyNumberFormat="1" applyFont="1" applyFill="1" applyBorder="1" applyAlignment="1">
      <alignment horizontal="right" indent="1"/>
    </xf>
    <xf numFmtId="165" fontId="13" fillId="0" borderId="0" xfId="1" applyNumberFormat="1" applyFont="1" applyFill="1" applyBorder="1" applyAlignment="1">
      <alignment horizontal="right" indent="1"/>
    </xf>
    <xf numFmtId="3" fontId="13" fillId="0" borderId="0" xfId="1" applyNumberFormat="1" applyFont="1" applyFill="1" applyBorder="1" applyAlignment="1">
      <alignment horizontal="right" wrapText="1" indent="1"/>
    </xf>
    <xf numFmtId="0" fontId="10" fillId="0" borderId="2" xfId="1" applyFont="1" applyFill="1" applyBorder="1" applyAlignment="1">
      <alignment vertical="center"/>
    </xf>
    <xf numFmtId="3" fontId="10" fillId="0" borderId="2" xfId="1" applyNumberFormat="1" applyFont="1" applyFill="1" applyBorder="1" applyAlignment="1">
      <alignment horizontal="right" indent="1"/>
    </xf>
    <xf numFmtId="164" fontId="10" fillId="0" borderId="2" xfId="3" applyNumberFormat="1" applyFont="1" applyFill="1" applyBorder="1" applyAlignment="1">
      <alignment horizontal="right" indent="1"/>
    </xf>
    <xf numFmtId="165" fontId="10" fillId="0" borderId="2" xfId="1" applyNumberFormat="1" applyFont="1" applyFill="1" applyBorder="1" applyAlignment="1">
      <alignment horizontal="right" indent="1"/>
    </xf>
    <xf numFmtId="165" fontId="10" fillId="0" borderId="2" xfId="1" applyNumberFormat="1" applyFont="1" applyFill="1" applyBorder="1" applyAlignment="1">
      <alignment horizontal="right" wrapText="1" indent="1"/>
    </xf>
    <xf numFmtId="3" fontId="10" fillId="0" borderId="2" xfId="1" applyNumberFormat="1" applyFont="1" applyFill="1" applyBorder="1" applyAlignment="1">
      <alignment horizontal="right" wrapText="1" indent="1"/>
    </xf>
    <xf numFmtId="0" fontId="10" fillId="3" borderId="4" xfId="1" applyFont="1" applyFill="1" applyBorder="1" applyAlignment="1" applyProtection="1">
      <alignment horizontal="left" vertical="center"/>
      <protection locked="0"/>
    </xf>
    <xf numFmtId="3" fontId="10" fillId="3" borderId="4" xfId="1" applyNumberFormat="1" applyFont="1" applyFill="1" applyBorder="1" applyAlignment="1">
      <alignment horizontal="right" indent="1"/>
    </xf>
    <xf numFmtId="164" fontId="10" fillId="3" borderId="4" xfId="3" applyNumberFormat="1" applyFont="1" applyFill="1" applyBorder="1" applyAlignment="1">
      <alignment horizontal="right" indent="1"/>
    </xf>
    <xf numFmtId="165" fontId="10" fillId="3" borderId="4" xfId="1" applyNumberFormat="1" applyFont="1" applyFill="1" applyBorder="1" applyAlignment="1">
      <alignment horizontal="right" indent="1"/>
    </xf>
    <xf numFmtId="165" fontId="10" fillId="3" borderId="4" xfId="1" applyNumberFormat="1" applyFont="1" applyFill="1" applyBorder="1" applyAlignment="1">
      <alignment horizontal="right" wrapText="1" indent="1"/>
    </xf>
    <xf numFmtId="3" fontId="10" fillId="3" borderId="4" xfId="1" applyNumberFormat="1" applyFont="1" applyFill="1" applyBorder="1" applyAlignment="1">
      <alignment horizontal="right" wrapText="1" indent="1"/>
    </xf>
    <xf numFmtId="0" fontId="15" fillId="0" borderId="0" xfId="1" applyFont="1" applyFill="1" applyBorder="1" applyAlignment="1" applyProtection="1">
      <alignment horizontal="left" vertical="center"/>
      <protection locked="0"/>
    </xf>
    <xf numFmtId="0" fontId="16" fillId="0" borderId="0" xfId="1" applyFont="1"/>
    <xf numFmtId="0" fontId="16" fillId="0" borderId="0" xfId="1" applyFont="1" applyFill="1" applyBorder="1"/>
    <xf numFmtId="3" fontId="16" fillId="0" borderId="0" xfId="1" applyNumberFormat="1" applyFont="1"/>
    <xf numFmtId="0" fontId="18" fillId="0" borderId="0" xfId="1" applyFont="1" applyFill="1" applyBorder="1" applyAlignment="1">
      <alignment horizontal="justify" vertical="top" wrapText="1"/>
    </xf>
    <xf numFmtId="0" fontId="15" fillId="0" borderId="0" xfId="1" applyFont="1"/>
    <xf numFmtId="0" fontId="19" fillId="0" borderId="0" xfId="1" applyFont="1"/>
    <xf numFmtId="0" fontId="19" fillId="0" borderId="0" xfId="1" applyFont="1" applyFill="1" applyBorder="1"/>
    <xf numFmtId="0" fontId="15" fillId="0" borderId="0" xfId="1" applyFont="1" applyAlignment="1"/>
    <xf numFmtId="0" fontId="2" fillId="0" borderId="0" xfId="1" applyBorder="1"/>
    <xf numFmtId="0" fontId="20" fillId="0" borderId="0" xfId="1" applyFont="1" applyAlignment="1"/>
    <xf numFmtId="0" fontId="21" fillId="0" borderId="0" xfId="1" applyFont="1" applyBorder="1"/>
    <xf numFmtId="2" fontId="2" fillId="0" borderId="0" xfId="1" applyNumberFormat="1" applyBorder="1"/>
    <xf numFmtId="166" fontId="2" fillId="0" borderId="0" xfId="3" applyNumberFormat="1" applyBorder="1"/>
    <xf numFmtId="0" fontId="2" fillId="0" borderId="0" xfId="3" applyNumberFormat="1" applyBorder="1"/>
    <xf numFmtId="49" fontId="7" fillId="2" borderId="0" xfId="1" applyNumberFormat="1" applyFont="1" applyFill="1" applyAlignment="1">
      <alignment horizontal="left"/>
    </xf>
    <xf numFmtId="49" fontId="22" fillId="2" borderId="0" xfId="1" applyNumberFormat="1" applyFont="1" applyFill="1" applyAlignment="1">
      <alignment horizontal="left" wrapText="1"/>
    </xf>
    <xf numFmtId="49" fontId="22" fillId="0" borderId="0" xfId="1" applyNumberFormat="1" applyFont="1" applyFill="1" applyBorder="1" applyAlignment="1">
      <alignment horizontal="left" wrapText="1"/>
    </xf>
    <xf numFmtId="49" fontId="22" fillId="0" borderId="0" xfId="1" applyNumberFormat="1" applyFont="1" applyBorder="1" applyAlignment="1">
      <alignment horizontal="left" wrapText="1"/>
    </xf>
    <xf numFmtId="49" fontId="7" fillId="0" borderId="0" xfId="1" applyNumberFormat="1" applyFont="1" applyBorder="1" applyAlignment="1">
      <alignment horizontal="left"/>
    </xf>
    <xf numFmtId="165" fontId="25" fillId="0" borderId="0" xfId="1" applyNumberFormat="1" applyFont="1" applyFill="1" applyBorder="1" applyAlignment="1">
      <alignment horizontal="center" vertical="center" wrapText="1"/>
    </xf>
    <xf numFmtId="3" fontId="2" fillId="0" borderId="1" xfId="1" applyNumberFormat="1" applyFont="1" applyFill="1" applyBorder="1"/>
    <xf numFmtId="167" fontId="19" fillId="0" borderId="0" xfId="3" applyNumberFormat="1" applyFont="1" applyFill="1" applyBorder="1" applyAlignment="1">
      <alignment horizontal="right"/>
    </xf>
    <xf numFmtId="49" fontId="2" fillId="3" borderId="0" xfId="1" applyNumberFormat="1" applyFont="1" applyFill="1" applyBorder="1"/>
    <xf numFmtId="3" fontId="2" fillId="3" borderId="0" xfId="1" applyNumberFormat="1" applyFont="1" applyFill="1" applyBorder="1"/>
    <xf numFmtId="165" fontId="2" fillId="3" borderId="0" xfId="1" applyNumberFormat="1" applyFont="1" applyFill="1" applyBorder="1"/>
    <xf numFmtId="49" fontId="2" fillId="0" borderId="0" xfId="1" applyNumberFormat="1" applyFont="1" applyBorder="1"/>
    <xf numFmtId="3" fontId="2" fillId="0" borderId="0" xfId="1" applyNumberFormat="1" applyFont="1" applyFill="1" applyBorder="1"/>
    <xf numFmtId="165" fontId="2" fillId="0" borderId="0" xfId="1" applyNumberFormat="1" applyFont="1" applyFill="1" applyBorder="1"/>
    <xf numFmtId="3" fontId="19" fillId="0" borderId="0" xfId="1" applyNumberFormat="1" applyFont="1"/>
    <xf numFmtId="165" fontId="19" fillId="0" borderId="0" xfId="1" applyNumberFormat="1" applyFont="1"/>
    <xf numFmtId="165" fontId="19" fillId="0" borderId="0" xfId="1" applyNumberFormat="1" applyFont="1" applyFill="1" applyBorder="1"/>
    <xf numFmtId="0" fontId="16" fillId="0" borderId="0" xfId="1" applyFont="1" applyBorder="1" applyAlignment="1">
      <alignment wrapText="1"/>
    </xf>
    <xf numFmtId="0" fontId="18" fillId="0" borderId="0" xfId="1" applyFont="1" applyFill="1" applyBorder="1" applyAlignment="1" applyProtection="1">
      <alignment horizontal="left" vertical="center"/>
      <protection locked="0"/>
    </xf>
    <xf numFmtId="3" fontId="14" fillId="0" borderId="0" xfId="1" applyNumberFormat="1" applyFont="1" applyBorder="1"/>
    <xf numFmtId="49" fontId="7" fillId="2" borderId="0" xfId="1" applyNumberFormat="1" applyFont="1" applyFill="1" applyAlignment="1">
      <alignment horizontal="left" wrapText="1"/>
    </xf>
    <xf numFmtId="49" fontId="19" fillId="0" borderId="0" xfId="1" applyNumberFormat="1" applyFont="1"/>
    <xf numFmtId="3" fontId="23" fillId="0" borderId="1" xfId="1" applyNumberFormat="1" applyFont="1" applyFill="1" applyBorder="1" applyAlignment="1">
      <alignment horizontal="center" vertical="center" wrapText="1"/>
    </xf>
    <xf numFmtId="49" fontId="2" fillId="0" borderId="0" xfId="1" applyNumberFormat="1" applyFont="1"/>
    <xf numFmtId="3" fontId="2" fillId="0" borderId="0" xfId="1" applyNumberFormat="1" applyFont="1" applyFill="1"/>
    <xf numFmtId="165" fontId="2" fillId="0" borderId="0" xfId="1" applyNumberFormat="1" applyFont="1" applyFill="1"/>
    <xf numFmtId="49" fontId="2" fillId="3" borderId="0" xfId="1" applyNumberFormat="1" applyFont="1" applyFill="1"/>
    <xf numFmtId="3" fontId="2" fillId="3" borderId="0" xfId="1" applyNumberFormat="1" applyFont="1" applyFill="1"/>
    <xf numFmtId="165" fontId="2" fillId="3" borderId="0" xfId="1" applyNumberFormat="1" applyFont="1" applyFill="1"/>
    <xf numFmtId="165" fontId="2" fillId="0" borderId="0" xfId="1" applyNumberFormat="1" applyFont="1" applyFill="1" applyBorder="1" applyAlignment="1">
      <alignment wrapText="1"/>
    </xf>
    <xf numFmtId="3" fontId="26" fillId="3" borderId="2" xfId="1" applyNumberFormat="1" applyFont="1" applyFill="1" applyBorder="1"/>
    <xf numFmtId="165" fontId="26" fillId="3" borderId="2" xfId="1" applyNumberFormat="1" applyFont="1" applyFill="1" applyBorder="1"/>
    <xf numFmtId="165" fontId="8" fillId="0" borderId="0" xfId="1" applyNumberFormat="1" applyFont="1" applyFill="1" applyBorder="1"/>
    <xf numFmtId="165" fontId="26" fillId="3" borderId="2" xfId="1" applyNumberFormat="1" applyFont="1" applyFill="1" applyBorder="1" applyAlignment="1">
      <alignment horizontal="right"/>
    </xf>
    <xf numFmtId="3" fontId="26" fillId="0" borderId="0" xfId="1" applyNumberFormat="1" applyFont="1" applyFill="1" applyBorder="1"/>
    <xf numFmtId="165" fontId="26" fillId="0" borderId="0" xfId="1" applyNumberFormat="1" applyFont="1" applyFill="1" applyBorder="1"/>
    <xf numFmtId="165" fontId="26" fillId="0" borderId="2" xfId="1" applyNumberFormat="1" applyFont="1" applyFill="1" applyBorder="1" applyAlignment="1">
      <alignment horizontal="right"/>
    </xf>
    <xf numFmtId="165" fontId="26" fillId="3" borderId="0" xfId="1" applyNumberFormat="1" applyFont="1" applyFill="1" applyBorder="1" applyAlignment="1">
      <alignment horizontal="right"/>
    </xf>
    <xf numFmtId="3" fontId="26" fillId="0" borderId="2" xfId="1" applyNumberFormat="1" applyFont="1" applyFill="1" applyBorder="1"/>
    <xf numFmtId="165" fontId="26" fillId="0" borderId="2" xfId="1" applyNumberFormat="1" applyFont="1" applyFill="1" applyBorder="1"/>
    <xf numFmtId="165" fontId="26" fillId="0" borderId="2" xfId="1" quotePrefix="1" applyNumberFormat="1" applyFont="1" applyFill="1" applyBorder="1" applyAlignment="1">
      <alignment horizontal="right"/>
    </xf>
    <xf numFmtId="165" fontId="2" fillId="0" borderId="0" xfId="1" applyNumberFormat="1" applyFont="1"/>
    <xf numFmtId="3" fontId="2" fillId="0" borderId="0" xfId="1" applyNumberFormat="1" applyFont="1"/>
    <xf numFmtId="0" fontId="27" fillId="2" borderId="0" xfId="0" applyFont="1" applyFill="1"/>
    <xf numFmtId="0" fontId="0" fillId="2" borderId="0" xfId="0" applyFill="1"/>
    <xf numFmtId="0" fontId="0" fillId="2" borderId="0" xfId="0" applyFill="1" applyBorder="1"/>
    <xf numFmtId="0" fontId="0" fillId="0" borderId="0" xfId="0" applyBorder="1"/>
    <xf numFmtId="0" fontId="2" fillId="4" borderId="5"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xf>
    <xf numFmtId="0" fontId="26" fillId="4" borderId="2" xfId="0" applyNumberFormat="1" applyFont="1" applyFill="1" applyBorder="1" applyAlignment="1">
      <alignment horizontal="center" vertical="center" wrapText="1" shrinkToFit="1"/>
    </xf>
    <xf numFmtId="0" fontId="26" fillId="4" borderId="2" xfId="0" applyNumberFormat="1" applyFont="1" applyFill="1" applyBorder="1" applyAlignment="1">
      <alignment horizontal="center" vertical="center" wrapText="1"/>
    </xf>
    <xf numFmtId="0" fontId="2" fillId="0" borderId="0" xfId="0" applyFont="1" applyBorder="1"/>
    <xf numFmtId="0" fontId="26" fillId="4" borderId="2" xfId="0" applyNumberFormat="1" applyFont="1" applyFill="1" applyBorder="1" applyAlignment="1">
      <alignment horizontal="center" vertical="center"/>
    </xf>
    <xf numFmtId="0" fontId="26" fillId="4" borderId="0" xfId="0" applyFont="1" applyFill="1" applyBorder="1" applyAlignment="1">
      <alignment horizontal="center"/>
    </xf>
    <xf numFmtId="0" fontId="2" fillId="3" borderId="1" xfId="0" applyFont="1" applyFill="1" applyBorder="1" applyAlignment="1">
      <alignment vertical="center"/>
    </xf>
    <xf numFmtId="168" fontId="30" fillId="3" borderId="1" xfId="4" applyNumberFormat="1" applyFont="1" applyFill="1" applyBorder="1" applyAlignment="1">
      <alignment horizontal="right" vertical="center" wrapText="1" indent="3"/>
    </xf>
    <xf numFmtId="0" fontId="2" fillId="5" borderId="0" xfId="0" applyFont="1" applyFill="1" applyBorder="1" applyAlignment="1">
      <alignment vertical="center"/>
    </xf>
    <xf numFmtId="168" fontId="30" fillId="5" borderId="0" xfId="4" applyNumberFormat="1" applyFont="1" applyFill="1" applyBorder="1" applyAlignment="1">
      <alignment horizontal="right" vertical="center" wrapText="1" indent="3"/>
    </xf>
    <xf numFmtId="0" fontId="2" fillId="3" borderId="0" xfId="0" applyFont="1" applyFill="1" applyBorder="1" applyAlignment="1">
      <alignment vertical="center"/>
    </xf>
    <xf numFmtId="168" fontId="30" fillId="3" borderId="0" xfId="4" applyNumberFormat="1" applyFont="1" applyFill="1" applyBorder="1" applyAlignment="1">
      <alignment horizontal="right" vertical="center" wrapText="1" indent="3"/>
    </xf>
    <xf numFmtId="168" fontId="2" fillId="5" borderId="0" xfId="4" applyNumberFormat="1" applyFont="1" applyFill="1" applyBorder="1" applyAlignment="1">
      <alignment horizontal="right" vertical="center" wrapText="1" indent="3"/>
    </xf>
    <xf numFmtId="169" fontId="2" fillId="5" borderId="0" xfId="4" applyNumberFormat="1" applyFont="1" applyFill="1" applyBorder="1" applyAlignment="1">
      <alignment horizontal="right" vertical="center" wrapText="1" indent="3"/>
    </xf>
    <xf numFmtId="0" fontId="26" fillId="3" borderId="0" xfId="0" applyFont="1" applyFill="1" applyBorder="1" applyAlignment="1">
      <alignment vertical="center"/>
    </xf>
    <xf numFmtId="168" fontId="31" fillId="3" borderId="0" xfId="4" applyNumberFormat="1" applyFont="1" applyFill="1" applyBorder="1" applyAlignment="1">
      <alignment horizontal="right" vertical="center" wrapText="1" indent="3"/>
    </xf>
    <xf numFmtId="0" fontId="32" fillId="0" borderId="0" xfId="0" applyFont="1"/>
    <xf numFmtId="0" fontId="15" fillId="0" borderId="0" xfId="0" applyFont="1"/>
    <xf numFmtId="0" fontId="26" fillId="0" borderId="0" xfId="0" applyFont="1" applyAlignment="1">
      <alignment horizontal="center" vertical="center" wrapText="1"/>
    </xf>
    <xf numFmtId="0" fontId="13" fillId="0" borderId="0" xfId="0" applyFont="1"/>
    <xf numFmtId="170" fontId="0" fillId="0" borderId="0" xfId="0" applyNumberFormat="1" applyBorder="1"/>
    <xf numFmtId="170" fontId="13" fillId="0" borderId="0" xfId="4" applyNumberFormat="1" applyFont="1" applyBorder="1"/>
    <xf numFmtId="0" fontId="6" fillId="2" borderId="0" xfId="0" applyFont="1" applyFill="1"/>
    <xf numFmtId="0" fontId="6" fillId="2" borderId="0" xfId="0" applyFont="1" applyFill="1" applyBorder="1"/>
    <xf numFmtId="0" fontId="27" fillId="0" borderId="0" xfId="0" applyFont="1"/>
    <xf numFmtId="0" fontId="6" fillId="0" borderId="0" xfId="0" applyFont="1"/>
    <xf numFmtId="0" fontId="6" fillId="0" borderId="0" xfId="0" applyFont="1" applyBorder="1"/>
    <xf numFmtId="0" fontId="28" fillId="0" borderId="0" xfId="0" applyFont="1" applyFill="1" applyAlignment="1">
      <alignment horizontal="left" vertical="center"/>
    </xf>
    <xf numFmtId="0" fontId="2" fillId="4" borderId="5" xfId="0" applyFont="1" applyFill="1" applyBorder="1"/>
    <xf numFmtId="0" fontId="2" fillId="4" borderId="0" xfId="0" applyFont="1" applyFill="1" applyBorder="1" applyAlignment="1">
      <alignment vertical="center"/>
    </xf>
    <xf numFmtId="0" fontId="26" fillId="4" borderId="8" xfId="0" applyNumberFormat="1" applyFont="1" applyFill="1" applyBorder="1" applyAlignment="1">
      <alignment horizontal="center" vertical="center" wrapText="1"/>
    </xf>
    <xf numFmtId="167" fontId="2" fillId="3" borderId="0" xfId="0" applyNumberFormat="1" applyFont="1" applyFill="1" applyBorder="1" applyAlignment="1">
      <alignment horizontal="right" wrapText="1" indent="2"/>
    </xf>
    <xf numFmtId="167" fontId="2" fillId="3" borderId="1" xfId="0" applyNumberFormat="1" applyFont="1" applyFill="1" applyBorder="1" applyAlignment="1">
      <alignment horizontal="right" wrapText="1" indent="3"/>
    </xf>
    <xf numFmtId="166" fontId="0" fillId="0" borderId="0" xfId="3" applyNumberFormat="1" applyFont="1"/>
    <xf numFmtId="167" fontId="2" fillId="4" borderId="0" xfId="0" applyNumberFormat="1" applyFont="1" applyFill="1" applyBorder="1" applyAlignment="1">
      <alignment horizontal="right" wrapText="1" indent="2"/>
    </xf>
    <xf numFmtId="167" fontId="2" fillId="4" borderId="0" xfId="0" applyNumberFormat="1" applyFont="1" applyFill="1" applyBorder="1" applyAlignment="1">
      <alignment horizontal="right" wrapText="1" indent="3"/>
    </xf>
    <xf numFmtId="167" fontId="2" fillId="3" borderId="0" xfId="0" applyNumberFormat="1" applyFont="1" applyFill="1" applyBorder="1" applyAlignment="1">
      <alignment horizontal="right" wrapText="1" indent="3"/>
    </xf>
    <xf numFmtId="167" fontId="26" fillId="3" borderId="0" xfId="0" applyNumberFormat="1" applyFont="1" applyFill="1" applyBorder="1" applyAlignment="1">
      <alignment horizontal="right" wrapText="1" indent="2"/>
    </xf>
    <xf numFmtId="167" fontId="26" fillId="3" borderId="0" xfId="0" applyNumberFormat="1" applyFont="1" applyFill="1" applyBorder="1" applyAlignment="1">
      <alignment horizontal="right" wrapText="1" indent="3"/>
    </xf>
    <xf numFmtId="167" fontId="26" fillId="0" borderId="0" xfId="0" applyNumberFormat="1" applyFont="1" applyFill="1" applyBorder="1" applyAlignment="1">
      <alignment horizontal="right" wrapText="1" indent="3"/>
    </xf>
    <xf numFmtId="0" fontId="0" fillId="0" borderId="9" xfId="0" applyBorder="1"/>
    <xf numFmtId="0" fontId="34" fillId="0" borderId="1" xfId="0" applyFont="1" applyBorder="1" applyAlignment="1">
      <alignment horizontal="center" wrapText="1" readingOrder="1"/>
    </xf>
    <xf numFmtId="0" fontId="2" fillId="0" borderId="10" xfId="0" applyFont="1" applyBorder="1" applyAlignment="1">
      <alignment wrapText="1"/>
    </xf>
    <xf numFmtId="0" fontId="0" fillId="0" borderId="11" xfId="0" applyBorder="1"/>
    <xf numFmtId="167" fontId="0" fillId="0" borderId="0" xfId="0" applyNumberFormat="1"/>
    <xf numFmtId="0" fontId="0" fillId="0" borderId="13" xfId="0" applyBorder="1"/>
    <xf numFmtId="169" fontId="2" fillId="3" borderId="1" xfId="4" applyNumberFormat="1" applyFont="1" applyFill="1" applyBorder="1" applyAlignment="1">
      <alignment horizontal="right" vertical="center" wrapText="1" indent="3"/>
    </xf>
    <xf numFmtId="169" fontId="2" fillId="3" borderId="0" xfId="4" applyNumberFormat="1" applyFont="1" applyFill="1" applyBorder="1" applyAlignment="1">
      <alignment horizontal="right" vertical="center" wrapText="1" indent="3"/>
    </xf>
    <xf numFmtId="169" fontId="26" fillId="3" borderId="0" xfId="4" applyNumberFormat="1" applyFont="1" applyFill="1" applyBorder="1" applyAlignment="1">
      <alignment horizontal="right" vertical="center" wrapText="1" indent="3"/>
    </xf>
    <xf numFmtId="168" fontId="2" fillId="3" borderId="1" xfId="4" applyNumberFormat="1" applyFont="1" applyFill="1" applyBorder="1" applyAlignment="1">
      <alignment horizontal="right" vertical="center" wrapText="1" indent="3"/>
    </xf>
    <xf numFmtId="168" fontId="2" fillId="3" borderId="0" xfId="4" applyNumberFormat="1" applyFont="1" applyFill="1" applyBorder="1" applyAlignment="1">
      <alignment horizontal="right" vertical="center" wrapText="1" indent="3"/>
    </xf>
    <xf numFmtId="168" fontId="26" fillId="3" borderId="0" xfId="4" applyNumberFormat="1" applyFont="1" applyFill="1" applyBorder="1" applyAlignment="1">
      <alignment horizontal="right" vertical="center" wrapText="1" indent="3"/>
    </xf>
    <xf numFmtId="165" fontId="2" fillId="0" borderId="0" xfId="0" applyNumberFormat="1" applyFont="1" applyFill="1" applyBorder="1" applyAlignment="1"/>
    <xf numFmtId="0" fontId="2" fillId="0" borderId="0" xfId="0" applyNumberFormat="1" applyFont="1" applyFill="1" applyBorder="1" applyAlignment="1"/>
    <xf numFmtId="167" fontId="35" fillId="0" borderId="12" xfId="0" applyNumberFormat="1" applyFont="1" applyBorder="1"/>
    <xf numFmtId="167" fontId="35" fillId="0" borderId="14" xfId="0" applyNumberFormat="1" applyFont="1" applyBorder="1"/>
    <xf numFmtId="0" fontId="36" fillId="0" borderId="11" xfId="0" applyFont="1" applyBorder="1"/>
    <xf numFmtId="167" fontId="37" fillId="0" borderId="12" xfId="0" applyNumberFormat="1" applyFont="1" applyBorder="1"/>
    <xf numFmtId="0" fontId="36" fillId="0" borderId="0" xfId="0" applyFont="1"/>
    <xf numFmtId="167" fontId="36" fillId="0" borderId="0" xfId="0" applyNumberFormat="1" applyFont="1"/>
    <xf numFmtId="165" fontId="2" fillId="0" borderId="1" xfId="1" applyNumberFormat="1" applyFont="1" applyFill="1" applyBorder="1"/>
    <xf numFmtId="0" fontId="26" fillId="3" borderId="4" xfId="0" applyFont="1" applyFill="1" applyBorder="1" applyAlignment="1">
      <alignment horizontal="left" vertical="center" wrapText="1"/>
    </xf>
    <xf numFmtId="167" fontId="26" fillId="3" borderId="4" xfId="0" applyNumberFormat="1" applyFont="1" applyFill="1" applyBorder="1" applyAlignment="1">
      <alignment horizontal="right" vertical="center" wrapText="1" indent="2"/>
    </xf>
    <xf numFmtId="167" fontId="26" fillId="3" borderId="4" xfId="0" applyNumberFormat="1" applyFont="1" applyFill="1" applyBorder="1" applyAlignment="1">
      <alignment horizontal="right" vertical="center" wrapText="1" indent="3"/>
    </xf>
    <xf numFmtId="49" fontId="2" fillId="0" borderId="1" xfId="1" applyNumberFormat="1" applyFont="1" applyFill="1" applyBorder="1" applyAlignment="1" applyProtection="1">
      <alignment horizontal="left" vertical="center"/>
      <protection locked="0"/>
    </xf>
    <xf numFmtId="165" fontId="2" fillId="0" borderId="1" xfId="3" applyNumberFormat="1" applyFont="1" applyFill="1" applyBorder="1"/>
    <xf numFmtId="165" fontId="2" fillId="0" borderId="1" xfId="1" applyNumberFormat="1" applyFont="1" applyFill="1" applyBorder="1" applyAlignment="1">
      <alignment wrapText="1"/>
    </xf>
    <xf numFmtId="0" fontId="2" fillId="3" borderId="3" xfId="0" applyFont="1" applyFill="1" applyBorder="1" applyAlignment="1">
      <alignment vertical="center"/>
    </xf>
    <xf numFmtId="168" fontId="30" fillId="3" borderId="3" xfId="4" applyNumberFormat="1" applyFont="1" applyFill="1" applyBorder="1" applyAlignment="1">
      <alignment horizontal="right" vertical="center" wrapText="1" indent="3"/>
    </xf>
    <xf numFmtId="168" fontId="2" fillId="3" borderId="3" xfId="4" applyNumberFormat="1" applyFont="1" applyFill="1" applyBorder="1" applyAlignment="1">
      <alignment horizontal="right" vertical="center" wrapText="1" indent="3"/>
    </xf>
    <xf numFmtId="169" fontId="2" fillId="3" borderId="3" xfId="4" applyNumberFormat="1" applyFont="1" applyFill="1" applyBorder="1" applyAlignment="1">
      <alignment horizontal="right" vertical="center" wrapText="1" indent="3"/>
    </xf>
    <xf numFmtId="0" fontId="26" fillId="4" borderId="17" xfId="0" applyNumberFormat="1" applyFont="1" applyFill="1" applyBorder="1" applyAlignment="1">
      <alignment horizontal="center" vertical="center" wrapText="1"/>
    </xf>
    <xf numFmtId="0" fontId="26" fillId="4" borderId="18" xfId="0" applyNumberFormat="1" applyFont="1" applyFill="1" applyBorder="1" applyAlignment="1">
      <alignment horizontal="center" vertical="center" wrapText="1"/>
    </xf>
    <xf numFmtId="167" fontId="2" fillId="3" borderId="19" xfId="0" applyNumberFormat="1" applyFont="1" applyFill="1" applyBorder="1" applyAlignment="1">
      <alignment horizontal="right" wrapText="1" indent="2"/>
    </xf>
    <xf numFmtId="167" fontId="2" fillId="4" borderId="21" xfId="0" applyNumberFormat="1" applyFont="1" applyFill="1" applyBorder="1" applyAlignment="1">
      <alignment horizontal="right" wrapText="1" indent="2"/>
    </xf>
    <xf numFmtId="167" fontId="2" fillId="3" borderId="21" xfId="0" applyNumberFormat="1" applyFont="1" applyFill="1" applyBorder="1" applyAlignment="1">
      <alignment horizontal="right" wrapText="1" indent="2"/>
    </xf>
    <xf numFmtId="167" fontId="2" fillId="4" borderId="22" xfId="0" applyNumberFormat="1" applyFont="1" applyFill="1" applyBorder="1" applyAlignment="1">
      <alignment horizontal="right" wrapText="1" indent="2"/>
    </xf>
    <xf numFmtId="167" fontId="2" fillId="3" borderId="22" xfId="0" applyNumberFormat="1" applyFont="1" applyFill="1" applyBorder="1" applyAlignment="1">
      <alignment horizontal="right" wrapText="1" indent="2"/>
    </xf>
    <xf numFmtId="167" fontId="26" fillId="3" borderId="21" xfId="0" applyNumberFormat="1" applyFont="1" applyFill="1" applyBorder="1" applyAlignment="1">
      <alignment horizontal="right" wrapText="1" indent="2"/>
    </xf>
    <xf numFmtId="167" fontId="26" fillId="3" borderId="22" xfId="0" applyNumberFormat="1" applyFont="1" applyFill="1" applyBorder="1" applyAlignment="1">
      <alignment horizontal="right" wrapText="1" indent="2"/>
    </xf>
    <xf numFmtId="167" fontId="26" fillId="3" borderId="23" xfId="0" applyNumberFormat="1" applyFont="1" applyFill="1" applyBorder="1" applyAlignment="1">
      <alignment horizontal="right" vertical="center" wrapText="1" indent="2"/>
    </xf>
    <xf numFmtId="167" fontId="26" fillId="3" borderId="24" xfId="0" applyNumberFormat="1" applyFont="1" applyFill="1" applyBorder="1" applyAlignment="1">
      <alignment horizontal="right" vertical="center" wrapText="1" indent="2"/>
    </xf>
    <xf numFmtId="0" fontId="6" fillId="0" borderId="0" xfId="0" applyFont="1" applyFill="1" applyBorder="1"/>
    <xf numFmtId="0"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right" wrapText="1" indent="3"/>
    </xf>
    <xf numFmtId="167" fontId="26" fillId="0" borderId="0" xfId="0" applyNumberFormat="1" applyFont="1" applyFill="1" applyBorder="1" applyAlignment="1">
      <alignment horizontal="right" vertical="center" wrapText="1" indent="3"/>
    </xf>
    <xf numFmtId="2" fontId="35" fillId="0" borderId="0" xfId="0" applyNumberFormat="1" applyFont="1" applyBorder="1"/>
    <xf numFmtId="2" fontId="37" fillId="0" borderId="0" xfId="0" applyNumberFormat="1" applyFont="1" applyBorder="1"/>
    <xf numFmtId="2" fontId="35" fillId="0" borderId="3" xfId="0" applyNumberFormat="1" applyFont="1" applyBorder="1"/>
    <xf numFmtId="167" fontId="2" fillId="3" borderId="20" xfId="0" applyNumberFormat="1" applyFont="1" applyFill="1" applyBorder="1" applyAlignment="1">
      <alignment horizontal="right" wrapText="1" indent="2"/>
    </xf>
    <xf numFmtId="0" fontId="0" fillId="0" borderId="0" xfId="0" applyFill="1"/>
    <xf numFmtId="9" fontId="2" fillId="0" borderId="0" xfId="3" applyFont="1" applyFill="1"/>
    <xf numFmtId="3" fontId="2" fillId="0" borderId="0" xfId="3" applyNumberFormat="1" applyFont="1" applyFill="1"/>
    <xf numFmtId="166" fontId="2" fillId="0" borderId="0" xfId="3" applyNumberFormat="1" applyFont="1" applyFill="1"/>
    <xf numFmtId="1" fontId="0" fillId="0" borderId="0" xfId="0" applyNumberFormat="1" applyFill="1" applyBorder="1" applyAlignment="1">
      <alignment vertical="top" wrapText="1"/>
    </xf>
    <xf numFmtId="0" fontId="0" fillId="0" borderId="0" xfId="0" applyFill="1" applyBorder="1"/>
    <xf numFmtId="0" fontId="23" fillId="0" borderId="0" xfId="0" applyFont="1" applyFill="1" applyBorder="1" applyAlignment="1">
      <alignment horizontal="left" vertical="center"/>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2" fillId="0" borderId="1" xfId="1" applyFont="1" applyFill="1" applyBorder="1" applyAlignment="1" applyProtection="1">
      <alignment horizontal="left" vertical="center"/>
      <protection locked="0"/>
    </xf>
    <xf numFmtId="0" fontId="2" fillId="3" borderId="0" xfId="1" applyFont="1" applyFill="1" applyBorder="1"/>
    <xf numFmtId="0" fontId="2" fillId="0" borderId="0" xfId="1" applyFont="1" applyBorder="1"/>
    <xf numFmtId="0" fontId="2" fillId="0" borderId="0" xfId="1" applyFont="1" applyFill="1" applyBorder="1"/>
    <xf numFmtId="0" fontId="18" fillId="0" borderId="0" xfId="1" applyFont="1"/>
    <xf numFmtId="0" fontId="2" fillId="0" borderId="0" xfId="1" applyFont="1"/>
    <xf numFmtId="0" fontId="2" fillId="0" borderId="0" xfId="1" applyFont="1" applyFill="1"/>
    <xf numFmtId="0" fontId="2" fillId="3" borderId="0" xfId="1" applyFont="1" applyFill="1"/>
    <xf numFmtId="0" fontId="2" fillId="0" borderId="0" xfId="1" applyFont="1" applyFill="1" applyBorder="1" applyAlignment="1" applyProtection="1">
      <alignment horizontal="left" vertical="center"/>
      <protection locked="0"/>
    </xf>
    <xf numFmtId="165" fontId="2" fillId="0" borderId="1" xfId="3" applyNumberFormat="1" applyFont="1" applyFill="1" applyBorder="1" applyAlignment="1">
      <alignment horizontal="right"/>
    </xf>
    <xf numFmtId="165" fontId="2" fillId="3" borderId="0" xfId="3" applyNumberFormat="1" applyFont="1" applyFill="1" applyBorder="1" applyAlignment="1">
      <alignment horizontal="right"/>
    </xf>
    <xf numFmtId="165" fontId="2" fillId="0" borderId="0" xfId="3" applyNumberFormat="1" applyFont="1" applyFill="1" applyBorder="1" applyAlignment="1">
      <alignment horizontal="right"/>
    </xf>
    <xf numFmtId="165" fontId="0" fillId="0" borderId="0" xfId="0" applyNumberFormat="1"/>
    <xf numFmtId="0" fontId="26" fillId="4" borderId="4" xfId="0" applyFont="1" applyFill="1" applyBorder="1" applyAlignment="1">
      <alignment horizontal="left" vertical="center" wrapText="1"/>
    </xf>
    <xf numFmtId="168" fontId="26" fillId="4" borderId="4" xfId="4" applyNumberFormat="1" applyFont="1" applyFill="1" applyBorder="1" applyAlignment="1">
      <alignment horizontal="right" vertical="center" wrapText="1" indent="3"/>
    </xf>
    <xf numFmtId="169" fontId="26" fillId="4" borderId="4" xfId="4" applyNumberFormat="1" applyFont="1" applyFill="1" applyBorder="1" applyAlignment="1">
      <alignment horizontal="right" vertical="center" wrapText="1" indent="3"/>
    </xf>
    <xf numFmtId="0" fontId="15" fillId="0" borderId="0" xfId="5" applyFont="1" applyAlignment="1">
      <alignment wrapText="1"/>
    </xf>
    <xf numFmtId="0" fontId="26" fillId="4" borderId="5" xfId="0" applyNumberFormat="1" applyFont="1" applyFill="1" applyBorder="1" applyAlignment="1">
      <alignment horizontal="center" vertical="center" wrapText="1"/>
    </xf>
    <xf numFmtId="0" fontId="26" fillId="4" borderId="3" xfId="0" applyNumberFormat="1" applyFont="1" applyFill="1" applyBorder="1" applyAlignment="1">
      <alignment horizontal="center" vertical="center" wrapText="1"/>
    </xf>
    <xf numFmtId="0" fontId="33" fillId="0" borderId="0" xfId="0" applyFont="1" applyAlignment="1">
      <alignment wrapText="1"/>
    </xf>
    <xf numFmtId="0" fontId="26" fillId="4" borderId="6" xfId="0" applyNumberFormat="1"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15" fillId="0" borderId="0" xfId="1" applyFont="1" applyBorder="1" applyAlignment="1">
      <alignment horizontal="justify" vertical="top" wrapText="1"/>
    </xf>
    <xf numFmtId="0" fontId="15" fillId="0" borderId="0" xfId="1" applyFont="1" applyAlignment="1">
      <alignment horizontal="left" wrapText="1"/>
    </xf>
    <xf numFmtId="0" fontId="10" fillId="0" borderId="2" xfId="1" applyFont="1" applyFill="1" applyBorder="1" applyAlignment="1">
      <alignment horizontal="center" wrapText="1"/>
    </xf>
    <xf numFmtId="0" fontId="10" fillId="0" borderId="2" xfId="1" applyFont="1" applyFill="1" applyBorder="1" applyAlignment="1">
      <alignment horizontal="center"/>
    </xf>
    <xf numFmtId="0" fontId="10" fillId="0" borderId="2" xfId="1" applyFont="1" applyFill="1" applyBorder="1" applyAlignment="1">
      <alignment horizontal="center" vertical="center" wrapText="1"/>
    </xf>
    <xf numFmtId="0" fontId="17" fillId="0" borderId="0" xfId="1" applyFont="1" applyBorder="1" applyAlignment="1">
      <alignment horizontal="left" wrapText="1"/>
    </xf>
    <xf numFmtId="0" fontId="9" fillId="0" borderId="1" xfId="1" applyFont="1" applyBorder="1" applyAlignment="1">
      <alignment horizontal="center"/>
    </xf>
    <xf numFmtId="0" fontId="9" fillId="0" borderId="3" xfId="1" applyFont="1" applyBorder="1" applyAlignment="1">
      <alignment horizontal="center"/>
    </xf>
    <xf numFmtId="0" fontId="10" fillId="0" borderId="1"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26" fillId="0" borderId="3" xfId="1" applyFont="1" applyFill="1" applyBorder="1" applyAlignment="1" applyProtection="1">
      <alignment horizontal="left" vertical="center"/>
      <protection locked="0"/>
    </xf>
    <xf numFmtId="165" fontId="26" fillId="0" borderId="3" xfId="1" applyNumberFormat="1" applyFont="1" applyFill="1" applyBorder="1" applyAlignment="1">
      <alignment horizontal="left"/>
    </xf>
    <xf numFmtId="0" fontId="26" fillId="3" borderId="2" xfId="1" applyFont="1" applyFill="1" applyBorder="1" applyAlignment="1" applyProtection="1">
      <alignment horizontal="left" vertical="center"/>
      <protection locked="0"/>
    </xf>
    <xf numFmtId="165" fontId="26" fillId="3" borderId="2" xfId="1" applyNumberFormat="1" applyFont="1" applyFill="1" applyBorder="1" applyAlignment="1">
      <alignment horizontal="left"/>
    </xf>
    <xf numFmtId="0" fontId="26" fillId="3" borderId="3" xfId="1" applyFont="1" applyFill="1" applyBorder="1" applyAlignment="1" applyProtection="1">
      <alignment horizontal="left" vertical="center"/>
      <protection locked="0"/>
    </xf>
    <xf numFmtId="165" fontId="26" fillId="3" borderId="3" xfId="1" applyNumberFormat="1" applyFont="1" applyFill="1" applyBorder="1" applyAlignment="1">
      <alignment horizontal="left"/>
    </xf>
    <xf numFmtId="165" fontId="23" fillId="0" borderId="5" xfId="1" applyNumberFormat="1" applyFont="1" applyFill="1" applyBorder="1" applyAlignment="1">
      <alignment horizontal="center" vertical="center" wrapText="1"/>
    </xf>
    <xf numFmtId="165" fontId="23" fillId="0" borderId="3" xfId="1" applyNumberFormat="1" applyFont="1" applyFill="1" applyBorder="1" applyAlignment="1">
      <alignment horizontal="center" vertical="center" wrapText="1"/>
    </xf>
    <xf numFmtId="3" fontId="23" fillId="0" borderId="5" xfId="1" applyNumberFormat="1" applyFont="1" applyFill="1" applyBorder="1" applyAlignment="1">
      <alignment horizontal="center" vertical="center" wrapText="1"/>
    </xf>
    <xf numFmtId="3" fontId="23" fillId="0" borderId="3" xfId="1" applyNumberFormat="1" applyFont="1" applyFill="1" applyBorder="1" applyAlignment="1">
      <alignment horizontal="center" vertical="center" wrapText="1"/>
    </xf>
    <xf numFmtId="0" fontId="23" fillId="0" borderId="5" xfId="1" applyFont="1" applyBorder="1" applyAlignment="1">
      <alignment horizontal="center" vertical="center" wrapText="1"/>
    </xf>
    <xf numFmtId="0" fontId="23" fillId="0" borderId="3" xfId="1" applyFont="1" applyBorder="1" applyAlignment="1">
      <alignment horizontal="center" vertical="center" wrapText="1"/>
    </xf>
    <xf numFmtId="3" fontId="26" fillId="0" borderId="5" xfId="1" applyNumberFormat="1" applyFont="1" applyFill="1" applyBorder="1" applyAlignment="1">
      <alignment horizontal="center" vertical="center" wrapText="1"/>
    </xf>
    <xf numFmtId="3" fontId="26" fillId="0" borderId="3" xfId="1" applyNumberFormat="1" applyFont="1" applyFill="1" applyBorder="1" applyAlignment="1">
      <alignment horizontal="center" vertical="center" wrapText="1"/>
    </xf>
    <xf numFmtId="3" fontId="23" fillId="0" borderId="6" xfId="1" applyNumberFormat="1" applyFont="1" applyFill="1" applyBorder="1" applyAlignment="1">
      <alignment horizontal="center" vertical="center" wrapText="1"/>
    </xf>
  </cellXfs>
  <cellStyles count="6">
    <cellStyle name="Milliers 2" xfId="4"/>
    <cellStyle name="Motif" xfId="5"/>
    <cellStyle name="Normal" xfId="0" builtinId="0"/>
    <cellStyle name="Normal 2" xfId="1"/>
    <cellStyle name="Normal_Chapitre4 Les finances des collectivités locales-AM" xfId="2"/>
    <cellStyle name="Pourcentage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K62"/>
  <sheetViews>
    <sheetView topLeftCell="A10" workbookViewId="0">
      <selection activeCell="B30" sqref="B30"/>
    </sheetView>
  </sheetViews>
  <sheetFormatPr baseColWidth="10" defaultColWidth="11.42578125" defaultRowHeight="12.75" x14ac:dyDescent="0.2"/>
  <cols>
    <col min="1" max="1" width="5.7109375" style="2" customWidth="1"/>
    <col min="2" max="4" width="11.42578125" style="2"/>
    <col min="5" max="5" width="11.85546875" style="2" customWidth="1"/>
    <col min="6" max="6" width="11.42578125" style="2"/>
    <col min="7" max="7" width="12.140625" style="2" customWidth="1"/>
    <col min="8" max="16384" width="11.42578125" style="2"/>
  </cols>
  <sheetData>
    <row r="10" spans="8:8" ht="15.75" x14ac:dyDescent="0.25">
      <c r="H10" s="1" t="s">
        <v>0</v>
      </c>
    </row>
    <row r="11" spans="8:8" ht="15.75" x14ac:dyDescent="0.25">
      <c r="H11" s="1"/>
    </row>
    <row r="12" spans="8:8" ht="35.25" x14ac:dyDescent="0.5">
      <c r="H12" s="3">
        <v>9</v>
      </c>
    </row>
    <row r="20" spans="1:11" ht="6" customHeight="1" x14ac:dyDescent="0.2"/>
    <row r="22" spans="1:11" ht="6" customHeight="1" x14ac:dyDescent="0.2"/>
    <row r="24" spans="1:11" ht="6" customHeight="1" x14ac:dyDescent="0.2"/>
    <row r="26" spans="1:11" ht="6" customHeight="1" x14ac:dyDescent="0.2"/>
    <row r="28" spans="1:11" ht="6" customHeight="1" x14ac:dyDescent="0.2"/>
    <row r="29" spans="1:11" ht="30" x14ac:dyDescent="0.4">
      <c r="A29" s="4"/>
      <c r="B29" s="4" t="s">
        <v>296</v>
      </c>
      <c r="C29" s="5"/>
      <c r="D29" s="5"/>
      <c r="E29" s="5"/>
      <c r="F29" s="4"/>
      <c r="G29" s="5"/>
      <c r="H29" s="5"/>
      <c r="I29" s="5"/>
      <c r="J29" s="5"/>
      <c r="K29" s="5"/>
    </row>
    <row r="30" spans="1:11" ht="6" customHeight="1" x14ac:dyDescent="0.2"/>
    <row r="31" spans="1:11" ht="6" customHeight="1" x14ac:dyDescent="0.2"/>
    <row r="32" spans="1:11" ht="6" customHeight="1" x14ac:dyDescent="0.2"/>
    <row r="35" spans="1:9" ht="15.75" x14ac:dyDescent="0.25">
      <c r="B35" s="6" t="s">
        <v>1</v>
      </c>
      <c r="H35" s="7"/>
    </row>
    <row r="37" spans="1:9" ht="15.75" x14ac:dyDescent="0.25">
      <c r="B37" s="6" t="s">
        <v>2</v>
      </c>
      <c r="C37" s="6"/>
      <c r="D37" s="6"/>
      <c r="E37" s="6"/>
      <c r="F37" s="6"/>
      <c r="G37" s="6"/>
      <c r="H37" s="8"/>
      <c r="I37" s="6"/>
    </row>
    <row r="38" spans="1:9" ht="15.75" x14ac:dyDescent="0.25">
      <c r="B38" s="6"/>
      <c r="C38" s="6"/>
      <c r="D38" s="6"/>
      <c r="E38" s="6"/>
      <c r="F38" s="6"/>
      <c r="G38" s="6"/>
      <c r="H38" s="8"/>
      <c r="I38" s="6"/>
    </row>
    <row r="39" spans="1:9" ht="15.75" x14ac:dyDescent="0.25">
      <c r="B39" s="6" t="s">
        <v>3</v>
      </c>
      <c r="C39" s="6"/>
      <c r="D39" s="6"/>
      <c r="E39" s="6"/>
      <c r="F39" s="6"/>
      <c r="G39" s="6"/>
      <c r="H39" s="8"/>
      <c r="I39" s="6"/>
    </row>
    <row r="40" spans="1:9" ht="15.75" x14ac:dyDescent="0.25">
      <c r="B40" s="6"/>
      <c r="C40" s="6"/>
      <c r="D40" s="6"/>
      <c r="E40" s="6"/>
      <c r="F40" s="6"/>
      <c r="G40" s="6"/>
      <c r="H40" s="8"/>
      <c r="I40" s="6"/>
    </row>
    <row r="41" spans="1:9" ht="15.75" x14ac:dyDescent="0.25">
      <c r="B41" s="6" t="s">
        <v>4</v>
      </c>
      <c r="C41" s="6"/>
      <c r="D41" s="6"/>
      <c r="E41" s="6"/>
      <c r="F41" s="6"/>
      <c r="G41" s="6"/>
      <c r="H41" s="8"/>
      <c r="I41" s="6"/>
    </row>
    <row r="42" spans="1:9" ht="15.75" x14ac:dyDescent="0.25">
      <c r="A42" s="6"/>
      <c r="B42" s="6"/>
      <c r="C42" s="6"/>
      <c r="D42" s="6"/>
      <c r="E42" s="6"/>
      <c r="F42" s="6"/>
      <c r="G42" s="6"/>
      <c r="H42" s="6"/>
      <c r="I42" s="6"/>
    </row>
    <row r="43" spans="1:9" ht="15.75" x14ac:dyDescent="0.25">
      <c r="A43" s="6"/>
      <c r="B43" s="6"/>
      <c r="C43" s="6"/>
      <c r="D43" s="6"/>
      <c r="E43" s="6"/>
      <c r="F43" s="6"/>
      <c r="G43" s="6"/>
      <c r="H43" s="6"/>
      <c r="I43" s="6"/>
    </row>
    <row r="44" spans="1:9" ht="15.75" x14ac:dyDescent="0.25">
      <c r="A44" s="6"/>
      <c r="B44" s="6"/>
      <c r="C44" s="6"/>
      <c r="D44" s="6"/>
      <c r="E44" s="6"/>
      <c r="F44" s="6"/>
      <c r="G44" s="6"/>
      <c r="H44" s="6"/>
      <c r="I44" s="6"/>
    </row>
    <row r="45" spans="1:9" ht="15.75" x14ac:dyDescent="0.25">
      <c r="A45" s="6"/>
      <c r="B45" s="6"/>
      <c r="C45" s="6"/>
      <c r="D45" s="6"/>
      <c r="E45" s="6"/>
      <c r="F45" s="6"/>
      <c r="G45" s="6"/>
      <c r="H45" s="6"/>
      <c r="I45" s="6"/>
    </row>
    <row r="46" spans="1:9" ht="15.75" x14ac:dyDescent="0.25">
      <c r="A46" s="6"/>
      <c r="B46" s="6"/>
      <c r="C46" s="6"/>
      <c r="D46" s="6"/>
      <c r="E46" s="6"/>
      <c r="F46" s="6"/>
      <c r="G46" s="6"/>
      <c r="H46" s="6"/>
      <c r="I46" s="6"/>
    </row>
    <row r="47" spans="1:9" ht="15.75" x14ac:dyDescent="0.25">
      <c r="A47" s="6"/>
      <c r="B47" s="6"/>
      <c r="C47" s="6"/>
      <c r="D47" s="6"/>
      <c r="E47" s="6"/>
      <c r="F47" s="6"/>
      <c r="G47" s="6"/>
      <c r="H47" s="6"/>
      <c r="I47" s="6"/>
    </row>
    <row r="48" spans="1:9" ht="15.75" x14ac:dyDescent="0.25">
      <c r="A48" s="6"/>
      <c r="B48" s="6"/>
      <c r="C48" s="6"/>
      <c r="D48" s="6"/>
      <c r="E48" s="6"/>
      <c r="F48" s="6"/>
      <c r="G48" s="6"/>
      <c r="H48" s="6"/>
      <c r="I48" s="6"/>
    </row>
    <row r="49" spans="1:9" ht="15.75" x14ac:dyDescent="0.25">
      <c r="A49" s="6"/>
      <c r="B49" s="6"/>
      <c r="C49" s="6"/>
      <c r="D49" s="6"/>
      <c r="E49" s="6"/>
      <c r="F49" s="6"/>
      <c r="G49" s="6"/>
      <c r="H49" s="6"/>
      <c r="I49" s="6"/>
    </row>
    <row r="50" spans="1:9" ht="15.75" x14ac:dyDescent="0.25">
      <c r="A50" s="6"/>
      <c r="B50" s="6"/>
      <c r="C50" s="6"/>
      <c r="D50" s="6"/>
      <c r="E50" s="6"/>
      <c r="F50" s="6"/>
      <c r="G50" s="6"/>
      <c r="H50" s="6"/>
      <c r="I50" s="6"/>
    </row>
    <row r="51" spans="1:9" ht="15.75" x14ac:dyDescent="0.25">
      <c r="A51" s="6"/>
      <c r="B51" s="6"/>
      <c r="C51" s="6"/>
      <c r="D51" s="6"/>
      <c r="E51" s="6"/>
      <c r="F51" s="6"/>
      <c r="G51" s="6"/>
      <c r="H51" s="6"/>
      <c r="I51" s="6"/>
    </row>
    <row r="52" spans="1:9" ht="15.75" x14ac:dyDescent="0.25">
      <c r="A52" s="6"/>
      <c r="B52" s="6"/>
      <c r="C52" s="6"/>
      <c r="D52" s="6"/>
      <c r="E52" s="6"/>
      <c r="F52" s="6"/>
      <c r="G52" s="6"/>
      <c r="H52" s="6"/>
      <c r="I52" s="6"/>
    </row>
    <row r="53" spans="1:9" ht="15.75" x14ac:dyDescent="0.25">
      <c r="A53" s="6"/>
      <c r="B53" s="6"/>
      <c r="C53" s="6"/>
      <c r="D53" s="6"/>
      <c r="E53" s="6"/>
      <c r="F53" s="6"/>
      <c r="G53" s="6"/>
      <c r="H53" s="6"/>
      <c r="I53" s="6"/>
    </row>
    <row r="54" spans="1:9" ht="15.75" x14ac:dyDescent="0.25">
      <c r="A54" s="6"/>
      <c r="B54" s="6"/>
      <c r="C54" s="6"/>
      <c r="D54" s="6"/>
      <c r="E54" s="6"/>
      <c r="F54" s="6"/>
      <c r="G54" s="6"/>
      <c r="H54" s="6"/>
      <c r="I54" s="6"/>
    </row>
    <row r="55" spans="1:9" ht="15.75" x14ac:dyDescent="0.25">
      <c r="A55" s="6"/>
      <c r="B55" s="6"/>
      <c r="C55" s="6"/>
      <c r="D55" s="6"/>
      <c r="E55" s="6"/>
      <c r="F55" s="6"/>
      <c r="G55" s="6"/>
      <c r="H55" s="6"/>
      <c r="I55" s="6"/>
    </row>
    <row r="56" spans="1:9" ht="15.75" x14ac:dyDescent="0.25">
      <c r="A56" s="6"/>
      <c r="B56" s="6"/>
      <c r="C56" s="6"/>
      <c r="D56" s="6"/>
      <c r="E56" s="6"/>
      <c r="F56" s="6"/>
      <c r="G56" s="6"/>
      <c r="H56" s="6"/>
      <c r="I56" s="6"/>
    </row>
    <row r="57" spans="1:9" ht="15.75" x14ac:dyDescent="0.25">
      <c r="A57" s="6"/>
      <c r="B57" s="6"/>
      <c r="C57" s="6"/>
      <c r="D57" s="6"/>
      <c r="E57" s="6"/>
      <c r="F57" s="6"/>
      <c r="G57" s="6"/>
      <c r="H57" s="6"/>
      <c r="I57" s="6"/>
    </row>
    <row r="58" spans="1:9" ht="15.75" x14ac:dyDescent="0.25">
      <c r="A58" s="6"/>
      <c r="B58" s="6"/>
      <c r="C58" s="6"/>
      <c r="D58" s="6"/>
      <c r="E58" s="6"/>
      <c r="F58" s="6"/>
      <c r="G58" s="6"/>
      <c r="H58" s="6"/>
      <c r="I58" s="6"/>
    </row>
    <row r="59" spans="1:9" ht="15.75" x14ac:dyDescent="0.25">
      <c r="A59" s="6"/>
      <c r="B59" s="6"/>
      <c r="C59" s="6"/>
      <c r="D59" s="6"/>
      <c r="E59" s="6"/>
      <c r="F59" s="6"/>
      <c r="G59" s="6"/>
      <c r="H59" s="6"/>
      <c r="I59" s="6"/>
    </row>
    <row r="60" spans="1:9" ht="15.75" x14ac:dyDescent="0.25">
      <c r="A60" s="6"/>
      <c r="B60" s="6"/>
      <c r="C60" s="6"/>
      <c r="D60" s="6"/>
      <c r="E60" s="6"/>
      <c r="F60" s="6"/>
      <c r="G60" s="6"/>
      <c r="H60" s="6"/>
      <c r="I60" s="6"/>
    </row>
    <row r="61" spans="1:9" ht="15.75" x14ac:dyDescent="0.25">
      <c r="A61" s="6"/>
      <c r="B61" s="6"/>
      <c r="C61" s="6"/>
      <c r="D61" s="6"/>
      <c r="E61" s="6"/>
      <c r="F61" s="6"/>
      <c r="G61" s="6"/>
      <c r="H61" s="6"/>
      <c r="I61" s="6"/>
    </row>
    <row r="62" spans="1:9" ht="15.75" x14ac:dyDescent="0.25">
      <c r="A62" s="6"/>
      <c r="B62" s="6"/>
      <c r="C62" s="6"/>
      <c r="D62" s="6"/>
      <c r="E62" s="6"/>
      <c r="F62" s="6"/>
      <c r="G62" s="6"/>
      <c r="H62" s="6"/>
      <c r="I62"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tabSelected="1" topLeftCell="A39" zoomScaleNormal="100" workbookViewId="0">
      <selection activeCell="A75" sqref="A75"/>
    </sheetView>
  </sheetViews>
  <sheetFormatPr baseColWidth="10" defaultRowHeight="15" x14ac:dyDescent="0.25"/>
  <cols>
    <col min="1" max="1" width="23.28515625" customWidth="1"/>
    <col min="2" max="3" width="12.28515625" customWidth="1"/>
    <col min="4" max="4" width="13.7109375" customWidth="1"/>
    <col min="5" max="5" width="15.28515625" customWidth="1"/>
    <col min="6" max="6" width="15.140625" style="141" customWidth="1"/>
    <col min="7" max="7" width="15.85546875" style="141" customWidth="1"/>
    <col min="8" max="8" width="15" style="141" customWidth="1"/>
    <col min="9" max="9" width="14.28515625" customWidth="1"/>
    <col min="10" max="10" width="11.5703125" bestFit="1" customWidth="1"/>
    <col min="12" max="13" width="23.140625" customWidth="1"/>
  </cols>
  <sheetData>
    <row r="1" spans="1:12" ht="20.25" x14ac:dyDescent="0.3">
      <c r="A1" s="138" t="s">
        <v>246</v>
      </c>
      <c r="B1" s="139"/>
      <c r="C1" s="139"/>
      <c r="D1" s="139"/>
      <c r="E1" s="139"/>
      <c r="F1" s="140"/>
      <c r="G1" s="140"/>
      <c r="H1" s="140"/>
    </row>
    <row r="4" spans="1:12" ht="16.5" thickBot="1" x14ac:dyDescent="0.3">
      <c r="A4" s="6" t="s">
        <v>247</v>
      </c>
    </row>
    <row r="5" spans="1:12" ht="21.75" customHeight="1" x14ac:dyDescent="0.25">
      <c r="A5" s="142"/>
      <c r="B5" s="259" t="s">
        <v>285</v>
      </c>
      <c r="C5" s="259"/>
      <c r="D5" s="262" t="s">
        <v>248</v>
      </c>
      <c r="E5" s="262"/>
      <c r="F5" s="262"/>
      <c r="G5" s="262"/>
      <c r="H5" s="259" t="s">
        <v>249</v>
      </c>
    </row>
    <row r="6" spans="1:12" ht="36.75" customHeight="1" x14ac:dyDescent="0.25">
      <c r="A6" s="143"/>
      <c r="B6" s="260"/>
      <c r="C6" s="260"/>
      <c r="D6" s="144" t="s">
        <v>282</v>
      </c>
      <c r="E6" s="144" t="s">
        <v>281</v>
      </c>
      <c r="F6" s="145" t="s">
        <v>250</v>
      </c>
      <c r="G6" s="145" t="s">
        <v>280</v>
      </c>
      <c r="H6" s="260"/>
    </row>
    <row r="7" spans="1:12" x14ac:dyDescent="0.25">
      <c r="A7" s="146"/>
      <c r="B7" s="147">
        <v>2019</v>
      </c>
      <c r="C7" s="147" t="s">
        <v>335</v>
      </c>
      <c r="D7" s="148">
        <v>2020</v>
      </c>
      <c r="E7" s="148">
        <v>2020</v>
      </c>
      <c r="F7" s="148">
        <v>2020</v>
      </c>
      <c r="G7" s="148">
        <v>2020</v>
      </c>
      <c r="H7" s="145">
        <v>2020</v>
      </c>
      <c r="I7" s="233"/>
      <c r="J7" s="233"/>
      <c r="K7" s="233"/>
      <c r="L7" s="238"/>
    </row>
    <row r="8" spans="1:12" x14ac:dyDescent="0.25">
      <c r="A8" s="149" t="s">
        <v>286</v>
      </c>
      <c r="B8" s="150">
        <v>120</v>
      </c>
      <c r="C8" s="150">
        <v>6</v>
      </c>
      <c r="D8" s="192">
        <v>16</v>
      </c>
      <c r="E8" s="192">
        <v>38</v>
      </c>
      <c r="F8" s="192">
        <v>401</v>
      </c>
      <c r="G8" s="192">
        <v>11008</v>
      </c>
      <c r="H8" s="189">
        <v>83.166711000000006</v>
      </c>
      <c r="I8" s="254"/>
      <c r="J8" s="234"/>
      <c r="K8" s="235"/>
      <c r="L8" s="239"/>
    </row>
    <row r="9" spans="1:12" x14ac:dyDescent="0.25">
      <c r="A9" s="151" t="s">
        <v>251</v>
      </c>
      <c r="B9" s="152">
        <v>126</v>
      </c>
      <c r="C9" s="152">
        <v>5</v>
      </c>
      <c r="D9" s="155">
        <v>3</v>
      </c>
      <c r="E9" s="155">
        <v>9</v>
      </c>
      <c r="F9" s="155">
        <v>35</v>
      </c>
      <c r="G9" s="155">
        <v>2095</v>
      </c>
      <c r="H9" s="156">
        <v>8.9010639999999999</v>
      </c>
      <c r="I9" s="254"/>
      <c r="J9" s="234"/>
      <c r="K9" s="235"/>
      <c r="L9" s="239"/>
    </row>
    <row r="10" spans="1:12" x14ac:dyDescent="0.25">
      <c r="A10" s="153" t="s">
        <v>252</v>
      </c>
      <c r="B10" s="154">
        <v>118</v>
      </c>
      <c r="C10" s="154">
        <v>8</v>
      </c>
      <c r="D10" s="193">
        <v>3</v>
      </c>
      <c r="E10" s="193">
        <v>11</v>
      </c>
      <c r="F10" s="193">
        <v>44</v>
      </c>
      <c r="G10" s="193">
        <v>581</v>
      </c>
      <c r="H10" s="190">
        <v>11.52244</v>
      </c>
      <c r="I10" s="254"/>
      <c r="J10" s="234"/>
      <c r="K10" s="235"/>
      <c r="L10" s="239"/>
    </row>
    <row r="11" spans="1:12" x14ac:dyDescent="0.25">
      <c r="A11" s="151" t="s">
        <v>253</v>
      </c>
      <c r="B11" s="155">
        <v>53</v>
      </c>
      <c r="C11" s="155">
        <v>27</v>
      </c>
      <c r="D11" s="155">
        <v>2</v>
      </c>
      <c r="E11" s="155">
        <v>6</v>
      </c>
      <c r="F11" s="155">
        <v>28</v>
      </c>
      <c r="G11" s="155">
        <v>265</v>
      </c>
      <c r="H11" s="156">
        <v>6.9514820000000013</v>
      </c>
      <c r="I11" s="254"/>
      <c r="J11" s="234"/>
      <c r="K11" s="235"/>
      <c r="L11" s="239"/>
    </row>
    <row r="12" spans="1:12" x14ac:dyDescent="0.25">
      <c r="A12" s="153" t="s">
        <v>254</v>
      </c>
      <c r="B12" s="154">
        <v>90</v>
      </c>
      <c r="C12" s="154">
        <v>15</v>
      </c>
      <c r="D12" s="193">
        <v>1</v>
      </c>
      <c r="E12" s="193">
        <v>1</v>
      </c>
      <c r="F12" s="193">
        <v>1</v>
      </c>
      <c r="G12" s="193">
        <v>615</v>
      </c>
      <c r="H12" s="190">
        <v>0.88800499999999993</v>
      </c>
      <c r="I12" s="254"/>
      <c r="J12" s="234"/>
      <c r="K12" s="235"/>
      <c r="L12" s="239"/>
    </row>
    <row r="13" spans="1:12" x14ac:dyDescent="0.25">
      <c r="A13" s="151" t="s">
        <v>255</v>
      </c>
      <c r="B13" s="155">
        <v>65</v>
      </c>
      <c r="C13" s="155">
        <v>26</v>
      </c>
      <c r="D13" s="155">
        <v>1</v>
      </c>
      <c r="E13" s="155">
        <v>2</v>
      </c>
      <c r="F13" s="155">
        <v>21</v>
      </c>
      <c r="G13" s="155">
        <v>556</v>
      </c>
      <c r="H13" s="156">
        <v>4.0581649999999998</v>
      </c>
      <c r="I13" s="254"/>
      <c r="J13" s="234"/>
      <c r="K13" s="235"/>
      <c r="L13" s="239"/>
    </row>
    <row r="14" spans="1:12" x14ac:dyDescent="0.25">
      <c r="A14" s="153" t="s">
        <v>256</v>
      </c>
      <c r="B14" s="154">
        <v>130</v>
      </c>
      <c r="C14" s="154">
        <v>3</v>
      </c>
      <c r="D14" s="193">
        <v>1</v>
      </c>
      <c r="E14" s="193">
        <v>5</v>
      </c>
      <c r="F14" s="193">
        <v>11</v>
      </c>
      <c r="G14" s="193">
        <v>99</v>
      </c>
      <c r="H14" s="190">
        <v>5.8227630000000001</v>
      </c>
      <c r="I14" s="254"/>
      <c r="J14" s="234"/>
      <c r="K14" s="235"/>
      <c r="L14" s="239"/>
    </row>
    <row r="15" spans="1:12" x14ac:dyDescent="0.25">
      <c r="A15" s="151" t="s">
        <v>257</v>
      </c>
      <c r="B15" s="155">
        <v>91</v>
      </c>
      <c r="C15" s="155">
        <v>14</v>
      </c>
      <c r="D15" s="155">
        <v>7</v>
      </c>
      <c r="E15" s="155">
        <v>19</v>
      </c>
      <c r="F15" s="155">
        <v>59</v>
      </c>
      <c r="G15" s="155">
        <v>8131</v>
      </c>
      <c r="H15" s="156">
        <v>47.332614</v>
      </c>
      <c r="I15" s="254"/>
      <c r="J15" s="234"/>
      <c r="K15" s="235"/>
      <c r="L15" s="239"/>
    </row>
    <row r="16" spans="1:12" x14ac:dyDescent="0.25">
      <c r="A16" s="153" t="s">
        <v>258</v>
      </c>
      <c r="B16" s="154">
        <v>84</v>
      </c>
      <c r="C16" s="154">
        <v>17</v>
      </c>
      <c r="D16" s="193">
        <v>1</v>
      </c>
      <c r="E16" s="193">
        <v>1</v>
      </c>
      <c r="F16" s="193">
        <v>5</v>
      </c>
      <c r="G16" s="193">
        <v>79</v>
      </c>
      <c r="H16" s="190">
        <v>1.3289759999999999</v>
      </c>
      <c r="I16" s="254"/>
      <c r="J16" s="234"/>
      <c r="K16" s="235"/>
      <c r="L16" s="239"/>
    </row>
    <row r="17" spans="1:12" x14ac:dyDescent="0.25">
      <c r="A17" s="151" t="s">
        <v>259</v>
      </c>
      <c r="B17" s="155">
        <v>111</v>
      </c>
      <c r="C17" s="155">
        <v>9</v>
      </c>
      <c r="D17" s="155">
        <v>2</v>
      </c>
      <c r="E17" s="155">
        <v>5</v>
      </c>
      <c r="F17" s="155">
        <v>19</v>
      </c>
      <c r="G17" s="155">
        <v>310</v>
      </c>
      <c r="H17" s="156">
        <v>5.5252920000000003</v>
      </c>
      <c r="I17" s="254"/>
      <c r="J17" s="234"/>
      <c r="K17" s="235"/>
      <c r="L17" s="239"/>
    </row>
    <row r="18" spans="1:12" s="159" customFormat="1" ht="12.75" x14ac:dyDescent="0.2">
      <c r="A18" s="157" t="s">
        <v>35</v>
      </c>
      <c r="B18" s="158">
        <v>106</v>
      </c>
      <c r="C18" s="158">
        <v>10</v>
      </c>
      <c r="D18" s="194">
        <v>14</v>
      </c>
      <c r="E18" s="194">
        <v>27</v>
      </c>
      <c r="F18" s="194">
        <v>101</v>
      </c>
      <c r="G18" s="194">
        <v>34968</v>
      </c>
      <c r="H18" s="191">
        <v>66.780856999999997</v>
      </c>
      <c r="I18" s="236"/>
      <c r="J18" s="236"/>
      <c r="K18" s="235"/>
      <c r="L18" s="239"/>
    </row>
    <row r="19" spans="1:12" x14ac:dyDescent="0.25">
      <c r="A19" s="151" t="s">
        <v>260</v>
      </c>
      <c r="B19" s="155">
        <v>67</v>
      </c>
      <c r="C19" s="155">
        <v>25</v>
      </c>
      <c r="D19" s="155">
        <v>4</v>
      </c>
      <c r="E19" s="155">
        <v>13</v>
      </c>
      <c r="F19" s="155">
        <v>52</v>
      </c>
      <c r="G19" s="155">
        <v>6135</v>
      </c>
      <c r="H19" s="156">
        <v>10.718565</v>
      </c>
      <c r="I19" s="254"/>
      <c r="J19" s="234"/>
      <c r="K19" s="235"/>
      <c r="L19" s="239"/>
    </row>
    <row r="20" spans="1:12" x14ac:dyDescent="0.25">
      <c r="A20" s="153" t="s">
        <v>261</v>
      </c>
      <c r="B20" s="154">
        <v>73</v>
      </c>
      <c r="C20" s="154">
        <v>20</v>
      </c>
      <c r="D20" s="193">
        <v>3</v>
      </c>
      <c r="E20" s="193">
        <v>8</v>
      </c>
      <c r="F20" s="193">
        <v>20</v>
      </c>
      <c r="G20" s="193">
        <v>3155</v>
      </c>
      <c r="H20" s="190">
        <v>9.7695260000000008</v>
      </c>
      <c r="I20" s="254"/>
      <c r="J20" s="234"/>
      <c r="K20" s="235"/>
      <c r="L20" s="239"/>
    </row>
    <row r="21" spans="1:12" x14ac:dyDescent="0.25">
      <c r="A21" s="151" t="s">
        <v>262</v>
      </c>
      <c r="B21" s="155">
        <v>193</v>
      </c>
      <c r="C21" s="155">
        <v>2</v>
      </c>
      <c r="D21" s="155">
        <v>1</v>
      </c>
      <c r="E21" s="155">
        <v>3</v>
      </c>
      <c r="F21" s="155">
        <v>8</v>
      </c>
      <c r="G21" s="155">
        <v>166</v>
      </c>
      <c r="H21" s="156">
        <v>4.9644399999999997</v>
      </c>
      <c r="I21" s="254"/>
      <c r="J21" s="234"/>
      <c r="K21" s="235"/>
      <c r="L21" s="239"/>
    </row>
    <row r="22" spans="1:12" x14ac:dyDescent="0.25">
      <c r="A22" s="153" t="s">
        <v>263</v>
      </c>
      <c r="B22" s="154">
        <v>96</v>
      </c>
      <c r="C22" s="154">
        <v>12</v>
      </c>
      <c r="D22" s="193">
        <v>5</v>
      </c>
      <c r="E22" s="193">
        <v>21</v>
      </c>
      <c r="F22" s="193">
        <v>110</v>
      </c>
      <c r="G22" s="193">
        <v>7914</v>
      </c>
      <c r="H22" s="190">
        <v>59.641488000000003</v>
      </c>
      <c r="I22" s="254"/>
      <c r="J22" s="234"/>
      <c r="K22" s="235"/>
      <c r="L22" s="239"/>
    </row>
    <row r="23" spans="1:12" x14ac:dyDescent="0.25">
      <c r="A23" s="151" t="s">
        <v>264</v>
      </c>
      <c r="B23" s="155">
        <v>69</v>
      </c>
      <c r="C23" s="155">
        <v>24</v>
      </c>
      <c r="D23" s="155">
        <v>1</v>
      </c>
      <c r="E23" s="155">
        <v>1</v>
      </c>
      <c r="F23" s="155">
        <v>6</v>
      </c>
      <c r="G23" s="155">
        <v>119</v>
      </c>
      <c r="H23" s="156">
        <v>1.907675</v>
      </c>
      <c r="I23" s="254"/>
      <c r="J23" s="234"/>
      <c r="K23" s="235"/>
      <c r="L23" s="239"/>
    </row>
    <row r="24" spans="1:12" x14ac:dyDescent="0.25">
      <c r="A24" s="153" t="s">
        <v>265</v>
      </c>
      <c r="B24" s="154">
        <v>84</v>
      </c>
      <c r="C24" s="154">
        <v>17</v>
      </c>
      <c r="D24" s="193">
        <v>1</v>
      </c>
      <c r="E24" s="193">
        <v>2</v>
      </c>
      <c r="F24" s="193">
        <v>10</v>
      </c>
      <c r="G24" s="193">
        <v>60</v>
      </c>
      <c r="H24" s="190">
        <v>2.7940900000000002</v>
      </c>
      <c r="I24" s="254"/>
      <c r="J24" s="234"/>
      <c r="K24" s="235"/>
      <c r="L24" s="239"/>
    </row>
    <row r="25" spans="1:12" x14ac:dyDescent="0.25">
      <c r="A25" s="151" t="s">
        <v>266</v>
      </c>
      <c r="B25" s="155">
        <v>260</v>
      </c>
      <c r="C25" s="155">
        <v>1</v>
      </c>
      <c r="D25" s="155">
        <v>1</v>
      </c>
      <c r="E25" s="155">
        <v>1</v>
      </c>
      <c r="F25" s="155">
        <v>1</v>
      </c>
      <c r="G25" s="155">
        <v>102</v>
      </c>
      <c r="H25" s="156">
        <v>0.626108</v>
      </c>
      <c r="I25" s="254"/>
      <c r="J25" s="234"/>
      <c r="K25" s="235"/>
      <c r="L25" s="239"/>
    </row>
    <row r="26" spans="1:12" x14ac:dyDescent="0.25">
      <c r="A26" s="153" t="s">
        <v>267</v>
      </c>
      <c r="B26" s="154">
        <v>100</v>
      </c>
      <c r="C26" s="154">
        <v>11</v>
      </c>
      <c r="D26" s="193">
        <v>1</v>
      </c>
      <c r="E26" s="193">
        <v>1</v>
      </c>
      <c r="F26" s="193">
        <v>2</v>
      </c>
      <c r="G26" s="193">
        <v>68</v>
      </c>
      <c r="H26" s="190">
        <v>0.51456400000000002</v>
      </c>
      <c r="I26" s="254"/>
      <c r="J26" s="234"/>
      <c r="K26" s="235"/>
      <c r="L26" s="239"/>
    </row>
    <row r="27" spans="1:12" x14ac:dyDescent="0.25">
      <c r="A27" s="151" t="s">
        <v>268</v>
      </c>
      <c r="B27" s="155">
        <v>128</v>
      </c>
      <c r="C27" s="155">
        <v>4</v>
      </c>
      <c r="D27" s="155">
        <v>4</v>
      </c>
      <c r="E27" s="155">
        <v>12</v>
      </c>
      <c r="F27" s="155">
        <v>40</v>
      </c>
      <c r="G27" s="155">
        <v>355</v>
      </c>
      <c r="H27" s="156">
        <v>17.407585000000001</v>
      </c>
      <c r="I27" s="254"/>
      <c r="J27" s="234"/>
      <c r="K27" s="235"/>
      <c r="L27" s="239"/>
    </row>
    <row r="28" spans="1:12" x14ac:dyDescent="0.25">
      <c r="A28" s="153" t="s">
        <v>269</v>
      </c>
      <c r="B28" s="154">
        <v>73</v>
      </c>
      <c r="C28" s="154">
        <v>20</v>
      </c>
      <c r="D28" s="193">
        <v>7</v>
      </c>
      <c r="E28" s="193">
        <v>17</v>
      </c>
      <c r="F28" s="193">
        <v>73</v>
      </c>
      <c r="G28" s="193">
        <v>2477</v>
      </c>
      <c r="H28" s="190">
        <v>37.958137999999998</v>
      </c>
      <c r="I28" s="254"/>
      <c r="J28" s="234"/>
      <c r="K28" s="235"/>
      <c r="L28" s="239"/>
    </row>
    <row r="29" spans="1:12" x14ac:dyDescent="0.25">
      <c r="A29" s="151" t="s">
        <v>270</v>
      </c>
      <c r="B29" s="155">
        <v>79</v>
      </c>
      <c r="C29" s="155">
        <v>19</v>
      </c>
      <c r="D29" s="155">
        <v>3</v>
      </c>
      <c r="E29" s="155">
        <v>7</v>
      </c>
      <c r="F29" s="155">
        <v>25</v>
      </c>
      <c r="G29" s="155">
        <v>3092</v>
      </c>
      <c r="H29" s="156">
        <v>10.295909</v>
      </c>
      <c r="I29" s="254"/>
      <c r="J29" s="234"/>
      <c r="K29" s="235"/>
      <c r="L29" s="239"/>
    </row>
    <row r="30" spans="1:12" x14ac:dyDescent="0.25">
      <c r="A30" s="153" t="s">
        <v>271</v>
      </c>
      <c r="B30" s="154">
        <v>70</v>
      </c>
      <c r="C30" s="154">
        <v>22</v>
      </c>
      <c r="D30" s="193">
        <v>4</v>
      </c>
      <c r="E30" s="193">
        <v>8</v>
      </c>
      <c r="F30" s="193">
        <v>42</v>
      </c>
      <c r="G30" s="193">
        <v>3181</v>
      </c>
      <c r="H30" s="190">
        <v>19.328838000000001</v>
      </c>
      <c r="I30" s="254"/>
      <c r="J30" s="234"/>
      <c r="K30" s="235"/>
      <c r="L30" s="239"/>
    </row>
    <row r="31" spans="1:12" x14ac:dyDescent="0.25">
      <c r="A31" s="151" t="s">
        <v>273</v>
      </c>
      <c r="B31" s="155">
        <v>70</v>
      </c>
      <c r="C31" s="155">
        <v>22</v>
      </c>
      <c r="D31" s="155">
        <v>1</v>
      </c>
      <c r="E31" s="155">
        <v>4</v>
      </c>
      <c r="F31" s="155">
        <v>8</v>
      </c>
      <c r="G31" s="155">
        <v>2927</v>
      </c>
      <c r="H31" s="156">
        <v>5.4578730000000002</v>
      </c>
      <c r="I31" s="254"/>
      <c r="J31" s="234"/>
      <c r="K31" s="235"/>
      <c r="L31" s="239"/>
    </row>
    <row r="32" spans="1:12" x14ac:dyDescent="0.25">
      <c r="A32" s="153" t="s">
        <v>274</v>
      </c>
      <c r="B32" s="154">
        <v>89</v>
      </c>
      <c r="C32" s="154">
        <v>16</v>
      </c>
      <c r="D32" s="193">
        <v>1</v>
      </c>
      <c r="E32" s="193">
        <v>2</v>
      </c>
      <c r="F32" s="193">
        <v>12</v>
      </c>
      <c r="G32" s="193">
        <v>212</v>
      </c>
      <c r="H32" s="190">
        <v>2.0958610000000002</v>
      </c>
      <c r="I32" s="254"/>
      <c r="J32" s="234"/>
      <c r="K32" s="235"/>
      <c r="L32" s="239"/>
    </row>
    <row r="33" spans="1:14" x14ac:dyDescent="0.25">
      <c r="A33" s="151" t="s">
        <v>275</v>
      </c>
      <c r="B33" s="155">
        <v>119</v>
      </c>
      <c r="C33" s="155">
        <v>7</v>
      </c>
      <c r="D33" s="155">
        <v>3</v>
      </c>
      <c r="E33" s="155">
        <v>8</v>
      </c>
      <c r="F33" s="155">
        <v>21</v>
      </c>
      <c r="G33" s="155">
        <v>290</v>
      </c>
      <c r="H33" s="156">
        <v>10.327589</v>
      </c>
      <c r="I33" s="254"/>
      <c r="J33" s="234"/>
      <c r="K33" s="235"/>
      <c r="L33" s="239"/>
    </row>
    <row r="34" spans="1:14" x14ac:dyDescent="0.25">
      <c r="A34" s="210" t="s">
        <v>287</v>
      </c>
      <c r="B34" s="211">
        <v>93</v>
      </c>
      <c r="C34" s="211">
        <v>13</v>
      </c>
      <c r="D34" s="212">
        <v>1</v>
      </c>
      <c r="E34" s="212">
        <v>8</v>
      </c>
      <c r="F34" s="212">
        <v>14</v>
      </c>
      <c r="G34" s="212">
        <v>6258</v>
      </c>
      <c r="H34" s="213">
        <v>10.693939</v>
      </c>
      <c r="I34" s="254"/>
      <c r="J34" s="234"/>
      <c r="K34" s="235"/>
      <c r="L34" s="239"/>
    </row>
    <row r="35" spans="1:14" s="159" customFormat="1" ht="26.25" thickBot="1" x14ac:dyDescent="0.25">
      <c r="A35" s="255" t="s">
        <v>293</v>
      </c>
      <c r="B35" s="256">
        <v>100</v>
      </c>
      <c r="C35" s="256"/>
      <c r="D35" s="256">
        <f>+SUM(D8:D34)</f>
        <v>92</v>
      </c>
      <c r="E35" s="256">
        <f>+SUM(E8:E34)</f>
        <v>240</v>
      </c>
      <c r="F35" s="256">
        <f>+SUM(F8:F34)</f>
        <v>1169</v>
      </c>
      <c r="G35" s="256">
        <f>+SUM(G8:G34)</f>
        <v>95218</v>
      </c>
      <c r="H35" s="257">
        <f>+SUM(H8:H34)</f>
        <v>446.78055700000004</v>
      </c>
      <c r="I35" s="234"/>
      <c r="J35" s="234"/>
      <c r="K35" s="235"/>
      <c r="L35" s="237"/>
    </row>
    <row r="36" spans="1:14" x14ac:dyDescent="0.25">
      <c r="A36" s="210" t="s">
        <v>272</v>
      </c>
      <c r="B36" s="211">
        <v>108</v>
      </c>
      <c r="C36" s="211"/>
      <c r="D36" s="212">
        <v>12</v>
      </c>
      <c r="E36" s="212">
        <v>41</v>
      </c>
      <c r="F36" s="212">
        <v>179</v>
      </c>
      <c r="G36" s="212">
        <v>400</v>
      </c>
      <c r="H36" s="213">
        <v>66.647112000000007</v>
      </c>
      <c r="I36" s="234"/>
      <c r="J36" s="234"/>
      <c r="K36" s="235"/>
      <c r="L36" s="239"/>
    </row>
    <row r="37" spans="1:14" s="159" customFormat="1" ht="40.5" customHeight="1" x14ac:dyDescent="0.25">
      <c r="A37" s="261" t="s">
        <v>301</v>
      </c>
      <c r="B37" s="261"/>
      <c r="C37" s="261"/>
      <c r="D37" s="261"/>
      <c r="E37" s="261"/>
      <c r="F37" s="261"/>
      <c r="G37" s="261"/>
      <c r="H37" s="261"/>
      <c r="I37"/>
    </row>
    <row r="38" spans="1:14" x14ac:dyDescent="0.25">
      <c r="A38" s="160" t="s">
        <v>303</v>
      </c>
      <c r="E38" s="161"/>
    </row>
    <row r="39" spans="1:14" x14ac:dyDescent="0.25">
      <c r="A39" s="162"/>
      <c r="E39" s="161"/>
      <c r="F39" s="163"/>
      <c r="H39" s="164"/>
    </row>
    <row r="40" spans="1:14" ht="20.25" x14ac:dyDescent="0.3">
      <c r="A40" s="138" t="s">
        <v>246</v>
      </c>
      <c r="B40" s="165"/>
      <c r="C40" s="165"/>
      <c r="D40" s="165"/>
      <c r="E40" s="165"/>
      <c r="F40" s="166"/>
      <c r="G40" s="166"/>
      <c r="H40" s="225"/>
    </row>
    <row r="41" spans="1:14" ht="20.25" x14ac:dyDescent="0.3">
      <c r="A41" s="167"/>
      <c r="B41" s="168"/>
      <c r="C41" s="168"/>
      <c r="D41" s="168"/>
      <c r="E41" s="168"/>
      <c r="F41" s="169"/>
      <c r="G41" s="169"/>
      <c r="H41" s="225"/>
    </row>
    <row r="42" spans="1:14" ht="15.75" x14ac:dyDescent="0.25">
      <c r="A42" s="6" t="s">
        <v>336</v>
      </c>
      <c r="B42" s="168"/>
      <c r="C42" s="168"/>
      <c r="D42" s="168"/>
      <c r="E42" s="168"/>
      <c r="F42" s="169"/>
      <c r="G42" s="169"/>
      <c r="H42" s="225"/>
    </row>
    <row r="43" spans="1:14" ht="16.5" thickBot="1" x14ac:dyDescent="0.3">
      <c r="A43" s="170"/>
      <c r="B43" s="168"/>
      <c r="C43" s="168"/>
      <c r="D43" s="168"/>
      <c r="E43" s="168"/>
      <c r="F43" s="169"/>
      <c r="G43" s="169"/>
      <c r="H43" s="225"/>
    </row>
    <row r="44" spans="1:14" ht="45.6" customHeight="1" x14ac:dyDescent="0.25">
      <c r="A44" s="171"/>
      <c r="B44" s="263" t="s">
        <v>288</v>
      </c>
      <c r="C44" s="263"/>
      <c r="D44" s="264" t="s">
        <v>291</v>
      </c>
      <c r="E44" s="265"/>
      <c r="F44" s="266" t="s">
        <v>292</v>
      </c>
      <c r="G44" s="266"/>
      <c r="H44" s="226"/>
    </row>
    <row r="45" spans="1:14" ht="28.9" customHeight="1" x14ac:dyDescent="0.25">
      <c r="A45" s="172"/>
      <c r="B45" s="173" t="s">
        <v>290</v>
      </c>
      <c r="C45" s="173" t="s">
        <v>289</v>
      </c>
      <c r="D45" s="214" t="s">
        <v>290</v>
      </c>
      <c r="E45" s="215" t="s">
        <v>289</v>
      </c>
      <c r="F45" s="173" t="s">
        <v>290</v>
      </c>
      <c r="G45" s="173" t="s">
        <v>289</v>
      </c>
      <c r="H45" s="226"/>
    </row>
    <row r="46" spans="1:14" x14ac:dyDescent="0.25">
      <c r="A46" s="149" t="s">
        <v>286</v>
      </c>
      <c r="B46" s="174">
        <v>24.6</v>
      </c>
      <c r="C46" s="174">
        <v>48.195318612076314</v>
      </c>
      <c r="D46" s="216">
        <v>1.9</v>
      </c>
      <c r="E46" s="232">
        <v>69.582144358174617</v>
      </c>
      <c r="F46" s="174">
        <v>24.799999999999997</v>
      </c>
      <c r="G46" s="175">
        <v>35.525699896196997</v>
      </c>
      <c r="H46" s="227"/>
      <c r="I46" s="196"/>
      <c r="J46" s="195"/>
      <c r="K46" s="195"/>
      <c r="L46" s="195"/>
      <c r="M46" s="195"/>
      <c r="N46" s="195"/>
    </row>
    <row r="47" spans="1:14" x14ac:dyDescent="0.25">
      <c r="A47" s="151" t="s">
        <v>251</v>
      </c>
      <c r="B47" s="177">
        <v>19</v>
      </c>
      <c r="C47" s="177">
        <v>32.836944022814038</v>
      </c>
      <c r="D47" s="217">
        <v>1.4</v>
      </c>
      <c r="E47" s="219">
        <v>40.847712815015093</v>
      </c>
      <c r="F47" s="177">
        <v>10.8</v>
      </c>
      <c r="G47" s="178">
        <v>12.8595479877497</v>
      </c>
      <c r="H47" s="227"/>
      <c r="I47" s="196"/>
      <c r="J47" s="195"/>
      <c r="K47" s="195"/>
      <c r="L47" s="195"/>
      <c r="M47" s="195"/>
      <c r="N47" s="195"/>
    </row>
    <row r="48" spans="1:14" x14ac:dyDescent="0.25">
      <c r="A48" s="153" t="s">
        <v>252</v>
      </c>
      <c r="B48" s="174">
        <v>29.5</v>
      </c>
      <c r="C48" s="174">
        <v>49.092894131004513</v>
      </c>
      <c r="D48" s="218">
        <v>2.0999999999999996</v>
      </c>
      <c r="E48" s="220">
        <v>78.562225405539493</v>
      </c>
      <c r="F48" s="174">
        <v>22.299999999999997</v>
      </c>
      <c r="G48" s="179">
        <v>19.621694457891969</v>
      </c>
      <c r="H48" s="227"/>
      <c r="I48" s="196"/>
      <c r="J48" s="195"/>
      <c r="K48" s="195"/>
      <c r="L48" s="195"/>
      <c r="M48" s="195"/>
      <c r="N48" s="195"/>
    </row>
    <row r="49" spans="1:14" x14ac:dyDescent="0.25">
      <c r="A49" s="151" t="s">
        <v>253</v>
      </c>
      <c r="B49" s="177">
        <v>8.1999999999999993</v>
      </c>
      <c r="C49" s="177">
        <v>19.008518739303501</v>
      </c>
      <c r="D49" s="217">
        <v>0.7</v>
      </c>
      <c r="E49" s="219">
        <v>33.546186778898488</v>
      </c>
      <c r="F49" s="177">
        <v>1.2</v>
      </c>
      <c r="G49" s="178">
        <v>4.6249168713332853</v>
      </c>
      <c r="H49" s="227"/>
      <c r="I49" s="196"/>
      <c r="J49" s="195"/>
      <c r="K49" s="195"/>
      <c r="L49" s="196"/>
      <c r="M49" s="195"/>
      <c r="N49" s="195"/>
    </row>
    <row r="50" spans="1:14" x14ac:dyDescent="0.25">
      <c r="A50" s="153" t="s">
        <v>254</v>
      </c>
      <c r="B50" s="174">
        <v>1.6</v>
      </c>
      <c r="C50" s="174">
        <v>3.5092774593242835</v>
      </c>
      <c r="D50" s="218">
        <v>1.5</v>
      </c>
      <c r="E50" s="220">
        <v>14.378659726740405</v>
      </c>
      <c r="F50" s="174">
        <v>0.7</v>
      </c>
      <c r="G50" s="179">
        <v>0.55379460060333408</v>
      </c>
      <c r="H50" s="227"/>
      <c r="I50" s="196"/>
      <c r="J50" s="195"/>
      <c r="K50" s="195"/>
      <c r="L50" s="196"/>
      <c r="M50" s="195"/>
      <c r="N50" s="195"/>
    </row>
    <row r="51" spans="1:14" x14ac:dyDescent="0.25">
      <c r="A51" s="151" t="s">
        <v>255</v>
      </c>
      <c r="B51" s="177">
        <v>14.5</v>
      </c>
      <c r="C51" s="177">
        <v>26.133185950836712</v>
      </c>
      <c r="D51" s="217">
        <v>0.4</v>
      </c>
      <c r="E51" s="219">
        <v>48.228912592376858</v>
      </c>
      <c r="F51" s="177">
        <v>2.6</v>
      </c>
      <c r="G51" s="178">
        <v>2.8905666601001472</v>
      </c>
      <c r="H51" s="227"/>
      <c r="I51" s="196"/>
      <c r="J51" s="195"/>
      <c r="K51" s="195"/>
      <c r="L51" s="196"/>
      <c r="M51" s="195"/>
      <c r="N51" s="195"/>
    </row>
    <row r="52" spans="1:14" x14ac:dyDescent="0.25">
      <c r="A52" s="153" t="s">
        <v>256</v>
      </c>
      <c r="B52" s="174">
        <v>34.6</v>
      </c>
      <c r="C52" s="174">
        <v>64.058287583850941</v>
      </c>
      <c r="D52" s="218">
        <v>2.7</v>
      </c>
      <c r="E52" s="220">
        <v>47.826509773412432</v>
      </c>
      <c r="F52" s="174">
        <v>7</v>
      </c>
      <c r="G52" s="179">
        <v>16.662660678662391</v>
      </c>
      <c r="H52" s="227"/>
      <c r="I52" s="196"/>
      <c r="J52" s="195"/>
      <c r="K52" s="195"/>
      <c r="L52" s="196"/>
      <c r="M52" s="195"/>
      <c r="N52" s="195"/>
    </row>
    <row r="53" spans="1:14" x14ac:dyDescent="0.25">
      <c r="A53" s="151" t="s">
        <v>257</v>
      </c>
      <c r="B53" s="177">
        <v>24.7</v>
      </c>
      <c r="C53" s="177">
        <v>47.216949840464267</v>
      </c>
      <c r="D53" s="217">
        <v>1.7000000000000002</v>
      </c>
      <c r="E53" s="219">
        <v>67.195692220490287</v>
      </c>
      <c r="F53" s="177">
        <v>29.1</v>
      </c>
      <c r="G53" s="178">
        <v>24.19547106430732</v>
      </c>
      <c r="H53" s="227"/>
      <c r="I53" s="196"/>
      <c r="J53" s="195"/>
      <c r="K53" s="195"/>
      <c r="L53" s="195"/>
      <c r="M53" s="195"/>
      <c r="N53" s="195"/>
    </row>
    <row r="54" spans="1:14" x14ac:dyDescent="0.25">
      <c r="A54" s="153" t="s">
        <v>258</v>
      </c>
      <c r="B54" s="174">
        <v>10.5</v>
      </c>
      <c r="C54" s="174">
        <v>23.254922431934226</v>
      </c>
      <c r="D54" s="218">
        <v>1.9</v>
      </c>
      <c r="E54" s="220">
        <v>33.843768172126374</v>
      </c>
      <c r="F54" s="174">
        <v>3.2</v>
      </c>
      <c r="G54" s="179">
        <v>17.712139871999351</v>
      </c>
      <c r="H54" s="227"/>
      <c r="I54" s="196"/>
      <c r="J54" s="195"/>
      <c r="K54" s="195"/>
      <c r="L54" s="196"/>
      <c r="M54" s="195"/>
      <c r="N54" s="195"/>
    </row>
    <row r="55" spans="1:14" x14ac:dyDescent="0.25">
      <c r="A55" s="151" t="s">
        <v>259</v>
      </c>
      <c r="B55" s="177">
        <v>22.7</v>
      </c>
      <c r="C55" s="177">
        <v>40.069093610698367</v>
      </c>
      <c r="D55" s="217">
        <v>2.8</v>
      </c>
      <c r="E55" s="219">
        <v>60.384297140755727</v>
      </c>
      <c r="F55" s="177">
        <v>11</v>
      </c>
      <c r="G55" s="178">
        <v>15.938173450379262</v>
      </c>
      <c r="H55" s="227"/>
      <c r="I55" s="196"/>
      <c r="J55" s="195"/>
      <c r="K55" s="195"/>
      <c r="L55" s="196"/>
      <c r="M55" s="195"/>
      <c r="N55" s="195"/>
    </row>
    <row r="56" spans="1:14" x14ac:dyDescent="0.25">
      <c r="A56" s="157" t="s">
        <v>35</v>
      </c>
      <c r="B56" s="180">
        <v>11.8</v>
      </c>
      <c r="C56" s="180">
        <v>18.961822790788219</v>
      </c>
      <c r="D56" s="221">
        <v>2.1</v>
      </c>
      <c r="E56" s="222">
        <v>56.653387379644357</v>
      </c>
      <c r="F56" s="180">
        <v>10.1</v>
      </c>
      <c r="G56" s="181">
        <v>8.7413902831883377</v>
      </c>
      <c r="H56" s="182"/>
      <c r="I56" s="196"/>
      <c r="J56" s="195"/>
      <c r="K56" s="195"/>
      <c r="L56" s="196"/>
      <c r="M56" s="195"/>
      <c r="N56" s="195"/>
    </row>
    <row r="57" spans="1:14" x14ac:dyDescent="0.25">
      <c r="A57" s="151" t="s">
        <v>260</v>
      </c>
      <c r="B57" s="177">
        <v>3.9</v>
      </c>
      <c r="C57" s="177">
        <v>6.3639525063341447</v>
      </c>
      <c r="D57" s="217">
        <v>1</v>
      </c>
      <c r="E57" s="219">
        <v>32.054356514788168</v>
      </c>
      <c r="F57" s="177">
        <v>0.7</v>
      </c>
      <c r="G57" s="178">
        <v>0.33106271424508027</v>
      </c>
      <c r="H57" s="227"/>
      <c r="I57" s="196"/>
      <c r="J57" s="195"/>
      <c r="K57" s="195"/>
      <c r="L57" s="196"/>
      <c r="M57" s="195"/>
      <c r="N57" s="195"/>
    </row>
    <row r="58" spans="1:14" x14ac:dyDescent="0.25">
      <c r="A58" s="153" t="s">
        <v>261</v>
      </c>
      <c r="B58" s="174">
        <v>6.5</v>
      </c>
      <c r="C58" s="174">
        <v>12.533707705025513</v>
      </c>
      <c r="D58" s="218">
        <v>1.5</v>
      </c>
      <c r="E58" s="220">
        <v>23.810617456908929</v>
      </c>
      <c r="F58" s="174">
        <v>0.6</v>
      </c>
      <c r="G58" s="179">
        <v>0.71407998605379153</v>
      </c>
      <c r="H58" s="227"/>
      <c r="I58" s="196"/>
      <c r="J58" s="195"/>
      <c r="K58" s="195"/>
      <c r="L58" s="196"/>
      <c r="M58" s="195"/>
      <c r="N58" s="195"/>
    </row>
    <row r="59" spans="1:14" x14ac:dyDescent="0.25">
      <c r="A59" s="151" t="s">
        <v>262</v>
      </c>
      <c r="B59" s="177">
        <v>2.7</v>
      </c>
      <c r="C59" s="177">
        <v>9.6519815119677848</v>
      </c>
      <c r="D59" s="217">
        <v>0.9</v>
      </c>
      <c r="E59" s="219">
        <v>32.067015150896403</v>
      </c>
      <c r="F59" s="177">
        <v>1.7</v>
      </c>
      <c r="G59" s="178">
        <v>2.8564225387621329</v>
      </c>
      <c r="H59" s="227"/>
      <c r="I59" s="196"/>
      <c r="J59" s="195"/>
      <c r="K59" s="195"/>
      <c r="L59" s="196"/>
      <c r="M59" s="195"/>
      <c r="N59" s="196"/>
    </row>
    <row r="60" spans="1:14" x14ac:dyDescent="0.25">
      <c r="A60" s="153" t="s">
        <v>263</v>
      </c>
      <c r="B60" s="174">
        <v>15.5</v>
      </c>
      <c r="C60" s="174">
        <v>27.093093670704139</v>
      </c>
      <c r="D60" s="218">
        <v>1.4</v>
      </c>
      <c r="E60" s="220">
        <v>54.026526639808068</v>
      </c>
      <c r="F60" s="174">
        <v>7.4</v>
      </c>
      <c r="G60" s="179">
        <v>4.7542235704677749</v>
      </c>
      <c r="H60" s="227"/>
      <c r="I60" s="196"/>
      <c r="J60" s="195"/>
      <c r="K60" s="195"/>
      <c r="L60" s="196"/>
      <c r="M60" s="195"/>
      <c r="N60" s="195"/>
    </row>
    <row r="61" spans="1:14" x14ac:dyDescent="0.25">
      <c r="A61" s="151" t="s">
        <v>264</v>
      </c>
      <c r="B61" s="177">
        <v>11.3</v>
      </c>
      <c r="C61" s="177">
        <v>25.962012151732445</v>
      </c>
      <c r="D61" s="217">
        <v>2.2999999999999998</v>
      </c>
      <c r="E61" s="219">
        <v>40.585218702865767</v>
      </c>
      <c r="F61" s="177">
        <v>7.2</v>
      </c>
      <c r="G61" s="178">
        <v>16.474639016776603</v>
      </c>
      <c r="H61" s="227"/>
      <c r="I61" s="196"/>
      <c r="J61" s="195"/>
      <c r="K61" s="195"/>
      <c r="L61" s="196"/>
      <c r="M61" s="195"/>
      <c r="N61" s="195"/>
    </row>
    <row r="62" spans="1:14" x14ac:dyDescent="0.25">
      <c r="A62" s="153" t="s">
        <v>265</v>
      </c>
      <c r="B62" s="174">
        <v>9.9</v>
      </c>
      <c r="C62" s="174">
        <v>22.706101976165336</v>
      </c>
      <c r="D62" s="218">
        <v>1.7</v>
      </c>
      <c r="E62" s="220">
        <v>41.643003038907985</v>
      </c>
      <c r="F62" s="174">
        <v>1.2</v>
      </c>
      <c r="G62" s="179">
        <v>2.6352420806140371</v>
      </c>
      <c r="H62" s="227"/>
      <c r="I62" s="196"/>
      <c r="J62" s="195"/>
      <c r="K62" s="195"/>
      <c r="L62" s="196"/>
      <c r="M62" s="195"/>
      <c r="N62" s="195"/>
    </row>
    <row r="63" spans="1:14" x14ac:dyDescent="0.25">
      <c r="A63" s="151" t="s">
        <v>266</v>
      </c>
      <c r="B63" s="177">
        <v>5.2</v>
      </c>
      <c r="C63" s="177">
        <v>10.890691825130409</v>
      </c>
      <c r="D63" s="217">
        <v>1.8</v>
      </c>
      <c r="E63" s="219">
        <v>35.095856524427951</v>
      </c>
      <c r="F63" s="177">
        <v>1.4</v>
      </c>
      <c r="G63" s="178">
        <v>5.5220650503403066</v>
      </c>
      <c r="H63" s="227"/>
      <c r="I63" s="196"/>
      <c r="J63" s="195"/>
      <c r="K63" s="195"/>
      <c r="L63" s="196"/>
      <c r="M63" s="195"/>
      <c r="N63" s="195"/>
    </row>
    <row r="64" spans="1:14" x14ac:dyDescent="0.25">
      <c r="A64" s="153" t="s">
        <v>267</v>
      </c>
      <c r="B64" s="174">
        <v>0.6</v>
      </c>
      <c r="C64" s="174">
        <v>1.2178189665267067</v>
      </c>
      <c r="D64" s="218">
        <v>0.1</v>
      </c>
      <c r="E64" s="220">
        <v>2.4560181153109215</v>
      </c>
      <c r="F64" s="174">
        <v>0</v>
      </c>
      <c r="G64" s="179">
        <v>4.7413793103448273E-2</v>
      </c>
      <c r="H64" s="227"/>
      <c r="I64" s="196"/>
      <c r="J64" s="195"/>
      <c r="K64" s="195"/>
      <c r="L64" s="196"/>
      <c r="M64" s="195"/>
      <c r="N64" s="196"/>
    </row>
    <row r="65" spans="1:18" x14ac:dyDescent="0.25">
      <c r="A65" s="151" t="s">
        <v>268</v>
      </c>
      <c r="B65" s="177">
        <v>14</v>
      </c>
      <c r="C65" s="177">
        <v>29.179845187065627</v>
      </c>
      <c r="D65" s="217">
        <v>1.7</v>
      </c>
      <c r="E65" s="219">
        <v>50.394160583941606</v>
      </c>
      <c r="F65" s="177">
        <v>7</v>
      </c>
      <c r="G65" s="178">
        <v>12.939753662075134</v>
      </c>
      <c r="H65" s="227"/>
      <c r="I65" s="196"/>
      <c r="J65" s="195"/>
      <c r="K65" s="195"/>
      <c r="L65" s="196"/>
      <c r="M65" s="195"/>
      <c r="N65" s="195"/>
    </row>
    <row r="66" spans="1:18" x14ac:dyDescent="0.25">
      <c r="A66" s="153" t="s">
        <v>269</v>
      </c>
      <c r="B66" s="174">
        <v>14.9</v>
      </c>
      <c r="C66" s="174">
        <v>30.718238295879413</v>
      </c>
      <c r="D66" s="218">
        <v>2.1</v>
      </c>
      <c r="E66" s="220">
        <v>46.568166322893553</v>
      </c>
      <c r="F66" s="174">
        <v>4.2</v>
      </c>
      <c r="G66" s="179">
        <v>7.3875616577537189</v>
      </c>
      <c r="H66" s="227"/>
      <c r="I66" s="196"/>
      <c r="J66" s="195"/>
      <c r="K66" s="195"/>
      <c r="L66" s="196"/>
      <c r="M66" s="195"/>
      <c r="N66" s="195"/>
    </row>
    <row r="67" spans="1:18" x14ac:dyDescent="0.25">
      <c r="A67" s="151" t="s">
        <v>270</v>
      </c>
      <c r="B67" s="177">
        <v>6.5</v>
      </c>
      <c r="C67" s="177">
        <v>13.342345676369211</v>
      </c>
      <c r="D67" s="217">
        <v>1</v>
      </c>
      <c r="E67" s="219">
        <v>46.672203640934704</v>
      </c>
      <c r="F67" s="177">
        <v>5.3</v>
      </c>
      <c r="G67" s="178">
        <v>3.9369045334847614</v>
      </c>
      <c r="H67" s="227"/>
      <c r="I67" s="196"/>
      <c r="J67" s="195"/>
      <c r="K67" s="195"/>
      <c r="L67" s="196"/>
      <c r="M67" s="195"/>
      <c r="N67" s="195"/>
    </row>
    <row r="68" spans="1:18" x14ac:dyDescent="0.25">
      <c r="A68" s="153" t="s">
        <v>271</v>
      </c>
      <c r="B68" s="174">
        <v>9.5</v>
      </c>
      <c r="C68" s="174">
        <v>22.343222864362101</v>
      </c>
      <c r="D68" s="218">
        <v>2.5</v>
      </c>
      <c r="E68" s="220">
        <v>53.871154846193846</v>
      </c>
      <c r="F68" s="174">
        <v>1.7</v>
      </c>
      <c r="G68" s="179">
        <v>3.6044602965143322</v>
      </c>
      <c r="H68" s="227"/>
      <c r="I68" s="196"/>
      <c r="J68" s="195"/>
      <c r="K68" s="195"/>
      <c r="L68" s="196"/>
      <c r="M68" s="195"/>
      <c r="N68" s="195"/>
    </row>
    <row r="69" spans="1:18" x14ac:dyDescent="0.25">
      <c r="A69" s="151" t="s">
        <v>273</v>
      </c>
      <c r="B69" s="177">
        <v>7.9</v>
      </c>
      <c r="C69" s="177">
        <v>16.455009995745517</v>
      </c>
      <c r="D69" s="217">
        <v>1.1000000000000001</v>
      </c>
      <c r="E69" s="219">
        <v>31.504103238739585</v>
      </c>
      <c r="F69" s="177">
        <v>2.4</v>
      </c>
      <c r="G69" s="178">
        <v>3.9410589953715616</v>
      </c>
      <c r="H69" s="227"/>
      <c r="I69" s="196"/>
      <c r="J69" s="195"/>
      <c r="K69" s="195"/>
      <c r="L69" s="196"/>
      <c r="M69" s="195"/>
      <c r="N69" s="195"/>
    </row>
    <row r="70" spans="1:18" x14ac:dyDescent="0.25">
      <c r="A70" s="153" t="s">
        <v>274</v>
      </c>
      <c r="B70" s="174">
        <v>9.1</v>
      </c>
      <c r="C70" s="174">
        <v>17.552272047335705</v>
      </c>
      <c r="D70" s="218">
        <v>1.8</v>
      </c>
      <c r="E70" s="220">
        <v>42.406802509462331</v>
      </c>
      <c r="F70" s="174">
        <v>1.9</v>
      </c>
      <c r="G70" s="179">
        <v>2.3751826806701808</v>
      </c>
      <c r="H70" s="227"/>
      <c r="I70" s="196"/>
      <c r="J70" s="195"/>
      <c r="K70" s="195"/>
      <c r="L70" s="196"/>
      <c r="M70" s="195"/>
      <c r="N70" s="196"/>
    </row>
    <row r="71" spans="1:18" x14ac:dyDescent="0.25">
      <c r="A71" s="151" t="s">
        <v>275</v>
      </c>
      <c r="B71" s="177">
        <v>25.8</v>
      </c>
      <c r="C71" s="177">
        <v>48.725666875261084</v>
      </c>
      <c r="D71" s="217">
        <v>2.6</v>
      </c>
      <c r="E71" s="219">
        <v>50.435812391564497</v>
      </c>
      <c r="F71" s="177">
        <v>13</v>
      </c>
      <c r="G71" s="178">
        <v>32.510309611104141</v>
      </c>
      <c r="H71" s="227"/>
      <c r="I71" s="196"/>
      <c r="J71" s="195"/>
      <c r="K71" s="195"/>
      <c r="L71" s="196"/>
      <c r="M71" s="195"/>
      <c r="N71" s="195"/>
    </row>
    <row r="72" spans="1:18" x14ac:dyDescent="0.25">
      <c r="A72" s="153" t="s">
        <v>287</v>
      </c>
      <c r="B72" s="174">
        <v>13</v>
      </c>
      <c r="C72" s="174">
        <v>27.475401435757963</v>
      </c>
      <c r="D72" s="218">
        <v>2.2999999999999998</v>
      </c>
      <c r="E72" s="220">
        <v>46.423531655225013</v>
      </c>
      <c r="F72" s="174">
        <v>1.5</v>
      </c>
      <c r="G72" s="179">
        <v>4.0317970682050035</v>
      </c>
      <c r="H72" s="227"/>
      <c r="I72" s="196"/>
      <c r="J72" s="195"/>
      <c r="K72" s="195"/>
      <c r="L72" s="196"/>
      <c r="M72" s="195"/>
      <c r="N72" s="195"/>
    </row>
    <row r="73" spans="1:18" ht="26.25" thickBot="1" x14ac:dyDescent="0.3">
      <c r="A73" s="204" t="s">
        <v>293</v>
      </c>
      <c r="B73" s="205">
        <v>18.2</v>
      </c>
      <c r="C73" s="205">
        <v>34.091449481179751</v>
      </c>
      <c r="D73" s="223">
        <v>1.9</v>
      </c>
      <c r="E73" s="224">
        <v>55.666690241916172</v>
      </c>
      <c r="F73" s="205">
        <v>14.1</v>
      </c>
      <c r="G73" s="206">
        <v>15.50487674540631</v>
      </c>
      <c r="H73" s="228"/>
    </row>
    <row r="74" spans="1:18" x14ac:dyDescent="0.25">
      <c r="A74" s="261" t="s">
        <v>337</v>
      </c>
      <c r="B74" s="261"/>
      <c r="C74" s="261"/>
      <c r="D74" s="261"/>
      <c r="E74" s="261"/>
      <c r="F74" s="261"/>
      <c r="G74" s="261"/>
      <c r="H74" s="261"/>
      <c r="I74" s="176"/>
    </row>
    <row r="76" spans="1:18" x14ac:dyDescent="0.25">
      <c r="F76"/>
      <c r="G76"/>
      <c r="H76"/>
      <c r="J76" s="2" t="s">
        <v>277</v>
      </c>
    </row>
    <row r="77" spans="1:18" x14ac:dyDescent="0.25">
      <c r="F77"/>
      <c r="G77"/>
      <c r="H77"/>
    </row>
    <row r="78" spans="1:18" ht="64.5" x14ac:dyDescent="0.25">
      <c r="F78"/>
      <c r="G78"/>
      <c r="H78"/>
      <c r="K78" s="183"/>
      <c r="L78" s="184" t="s">
        <v>278</v>
      </c>
      <c r="M78" s="185" t="s">
        <v>279</v>
      </c>
    </row>
    <row r="79" spans="1:18" x14ac:dyDescent="0.25">
      <c r="F79"/>
      <c r="G79"/>
      <c r="H79"/>
      <c r="K79" s="186" t="str">
        <f>+A46</f>
        <v>Allemagne</v>
      </c>
      <c r="L79" s="229">
        <f>+C46</f>
        <v>48.195318612076314</v>
      </c>
      <c r="M79" s="197">
        <v>44.6</v>
      </c>
      <c r="O79" s="187"/>
      <c r="Q79" t="s">
        <v>297</v>
      </c>
      <c r="R79">
        <v>44.6</v>
      </c>
    </row>
    <row r="80" spans="1:18" x14ac:dyDescent="0.25">
      <c r="F80"/>
      <c r="G80"/>
      <c r="H80"/>
      <c r="K80" s="186" t="str">
        <f>+A47</f>
        <v>Autriche</v>
      </c>
      <c r="L80" s="229">
        <f>+C47</f>
        <v>32.836944022814038</v>
      </c>
      <c r="M80" s="197">
        <v>48.7</v>
      </c>
      <c r="O80" s="187"/>
      <c r="Q80" t="s">
        <v>251</v>
      </c>
      <c r="R80">
        <v>48.7</v>
      </c>
    </row>
    <row r="81" spans="6:18" x14ac:dyDescent="0.25">
      <c r="F81"/>
      <c r="G81"/>
      <c r="H81"/>
      <c r="K81" s="186" t="str">
        <f>+A48</f>
        <v>Belgique</v>
      </c>
      <c r="L81" s="229">
        <f>+C48</f>
        <v>49.092894131004513</v>
      </c>
      <c r="M81" s="197">
        <v>52.2</v>
      </c>
      <c r="O81" s="187"/>
      <c r="Q81" t="s">
        <v>252</v>
      </c>
      <c r="R81">
        <v>52.2</v>
      </c>
    </row>
    <row r="82" spans="6:18" x14ac:dyDescent="0.25">
      <c r="F82"/>
      <c r="G82"/>
      <c r="H82"/>
      <c r="K82" s="186" t="str">
        <f>+A49</f>
        <v>Bulgarie</v>
      </c>
      <c r="L82" s="229">
        <f>+C49</f>
        <v>19.008518739303501</v>
      </c>
      <c r="M82" s="197">
        <v>36.6</v>
      </c>
      <c r="O82" s="187"/>
      <c r="Q82" t="s">
        <v>253</v>
      </c>
      <c r="R82">
        <v>36.6</v>
      </c>
    </row>
    <row r="83" spans="6:18" x14ac:dyDescent="0.25">
      <c r="F83"/>
      <c r="G83"/>
      <c r="H83"/>
      <c r="K83" s="186" t="str">
        <f>+A50</f>
        <v>Chypre</v>
      </c>
      <c r="L83" s="229">
        <f>+C50</f>
        <v>3.5092774593242835</v>
      </c>
      <c r="M83" s="197">
        <v>43.4</v>
      </c>
      <c r="O83" s="187"/>
      <c r="Q83" t="s">
        <v>254</v>
      </c>
      <c r="R83">
        <v>43.4</v>
      </c>
    </row>
    <row r="84" spans="6:18" x14ac:dyDescent="0.25">
      <c r="F84"/>
      <c r="G84"/>
      <c r="H84"/>
      <c r="K84" s="186" t="str">
        <f>+A51</f>
        <v>Croatie</v>
      </c>
      <c r="L84" s="229">
        <f>+C51</f>
        <v>26.133185950836712</v>
      </c>
      <c r="M84" s="197">
        <v>46.3</v>
      </c>
      <c r="O84" s="187"/>
      <c r="Q84" t="s">
        <v>255</v>
      </c>
      <c r="R84">
        <v>46.3</v>
      </c>
    </row>
    <row r="85" spans="6:18" x14ac:dyDescent="0.25">
      <c r="F85"/>
      <c r="G85"/>
      <c r="H85"/>
      <c r="K85" s="186" t="str">
        <f>+A52</f>
        <v>Danemark</v>
      </c>
      <c r="L85" s="229">
        <f>+C52</f>
        <v>64.058287583850941</v>
      </c>
      <c r="M85" s="197">
        <v>50.9</v>
      </c>
      <c r="O85" s="187"/>
      <c r="Q85" t="s">
        <v>256</v>
      </c>
      <c r="R85">
        <v>50.9</v>
      </c>
    </row>
    <row r="86" spans="6:18" x14ac:dyDescent="0.25">
      <c r="F86"/>
      <c r="G86"/>
      <c r="H86"/>
      <c r="K86" s="186" t="str">
        <f>+A53</f>
        <v>Espagne</v>
      </c>
      <c r="L86" s="229">
        <f>+C53</f>
        <v>47.216949840464267</v>
      </c>
      <c r="M86" s="197">
        <v>41.7</v>
      </c>
      <c r="O86" s="187"/>
      <c r="Q86" t="s">
        <v>257</v>
      </c>
      <c r="R86">
        <v>41.7</v>
      </c>
    </row>
    <row r="87" spans="6:18" x14ac:dyDescent="0.25">
      <c r="F87"/>
      <c r="G87"/>
      <c r="H87"/>
      <c r="K87" s="186" t="str">
        <f>+A54</f>
        <v>Estonie</v>
      </c>
      <c r="L87" s="229">
        <f>+C54</f>
        <v>23.254922431934226</v>
      </c>
      <c r="M87" s="197">
        <v>39.1</v>
      </c>
      <c r="O87" s="187"/>
      <c r="Q87" t="s">
        <v>258</v>
      </c>
      <c r="R87">
        <v>39.1</v>
      </c>
    </row>
    <row r="88" spans="6:18" x14ac:dyDescent="0.25">
      <c r="F88"/>
      <c r="G88"/>
      <c r="H88"/>
      <c r="K88" s="186" t="str">
        <f>+A55</f>
        <v>Finlande</v>
      </c>
      <c r="L88" s="229">
        <f>+C55</f>
        <v>40.069093610698367</v>
      </c>
      <c r="M88" s="197">
        <v>53.4</v>
      </c>
      <c r="O88" s="187"/>
      <c r="Q88" t="s">
        <v>259</v>
      </c>
      <c r="R88">
        <v>53.4</v>
      </c>
    </row>
    <row r="89" spans="6:18" x14ac:dyDescent="0.25">
      <c r="F89"/>
      <c r="G89"/>
      <c r="H89"/>
      <c r="K89" s="199" t="str">
        <f>+A56</f>
        <v>France</v>
      </c>
      <c r="L89" s="230">
        <f>+C56</f>
        <v>18.961822790788219</v>
      </c>
      <c r="M89" s="200">
        <v>55.7</v>
      </c>
      <c r="N89" s="201"/>
      <c r="O89" s="202"/>
      <c r="Q89" t="s">
        <v>35</v>
      </c>
      <c r="R89">
        <v>55.7</v>
      </c>
    </row>
    <row r="90" spans="6:18" x14ac:dyDescent="0.25">
      <c r="F90"/>
      <c r="G90"/>
      <c r="H90"/>
      <c r="K90" s="186" t="str">
        <f>+A57</f>
        <v>Grèce</v>
      </c>
      <c r="L90" s="229">
        <f>+C57</f>
        <v>6.3639525063341447</v>
      </c>
      <c r="M90" s="197">
        <v>46.9</v>
      </c>
      <c r="O90" s="187"/>
      <c r="Q90" t="s">
        <v>260</v>
      </c>
      <c r="R90">
        <v>46.9</v>
      </c>
    </row>
    <row r="91" spans="6:18" x14ac:dyDescent="0.25">
      <c r="F91"/>
      <c r="G91"/>
      <c r="H91"/>
      <c r="K91" s="186" t="str">
        <f>+A58</f>
        <v>Hongrie</v>
      </c>
      <c r="L91" s="229">
        <f>+C58</f>
        <v>12.533707705025513</v>
      </c>
      <c r="M91" s="197">
        <v>46.7</v>
      </c>
      <c r="O91" s="187"/>
      <c r="Q91" t="s">
        <v>261</v>
      </c>
      <c r="R91">
        <v>46.7</v>
      </c>
    </row>
    <row r="92" spans="6:18" x14ac:dyDescent="0.25">
      <c r="F92"/>
      <c r="G92"/>
      <c r="H92"/>
      <c r="K92" s="186" t="str">
        <f>+A59</f>
        <v>Irlande</v>
      </c>
      <c r="L92" s="229">
        <f>+C59</f>
        <v>9.6519815119677848</v>
      </c>
      <c r="M92" s="197">
        <v>25.3</v>
      </c>
      <c r="O92" s="187"/>
      <c r="Q92" t="s">
        <v>262</v>
      </c>
      <c r="R92">
        <v>25.3</v>
      </c>
    </row>
    <row r="93" spans="6:18" x14ac:dyDescent="0.25">
      <c r="F93"/>
      <c r="G93"/>
      <c r="H93"/>
      <c r="K93" s="186" t="str">
        <f>+A60</f>
        <v>Italie</v>
      </c>
      <c r="L93" s="229">
        <f>+C60</f>
        <v>27.093093670704139</v>
      </c>
      <c r="M93" s="197">
        <v>48.5</v>
      </c>
      <c r="O93" s="187"/>
      <c r="Q93" t="s">
        <v>263</v>
      </c>
      <c r="R93">
        <v>48.5</v>
      </c>
    </row>
    <row r="94" spans="6:18" x14ac:dyDescent="0.25">
      <c r="F94"/>
      <c r="G94"/>
      <c r="H94"/>
      <c r="K94" s="186" t="str">
        <f>+A61</f>
        <v>Lettonie</v>
      </c>
      <c r="L94" s="229">
        <f>+C61</f>
        <v>25.962012151732445</v>
      </c>
      <c r="M94" s="197">
        <v>39.5</v>
      </c>
      <c r="O94" s="187"/>
      <c r="Q94" t="s">
        <v>264</v>
      </c>
      <c r="R94">
        <v>39.5</v>
      </c>
    </row>
    <row r="95" spans="6:18" x14ac:dyDescent="0.25">
      <c r="F95"/>
      <c r="G95"/>
      <c r="H95"/>
      <c r="K95" s="186" t="str">
        <f>+A62</f>
        <v>Lituanie</v>
      </c>
      <c r="L95" s="229">
        <f>+C62</f>
        <v>22.706101976165336</v>
      </c>
      <c r="M95" s="197">
        <v>34</v>
      </c>
      <c r="O95" s="187"/>
      <c r="Q95" t="s">
        <v>265</v>
      </c>
      <c r="R95">
        <v>34</v>
      </c>
    </row>
    <row r="96" spans="6:18" x14ac:dyDescent="0.25">
      <c r="F96"/>
      <c r="G96"/>
      <c r="H96"/>
      <c r="K96" s="186" t="str">
        <f>+A63</f>
        <v>Luxembourg</v>
      </c>
      <c r="L96" s="229">
        <f>+C63</f>
        <v>10.890691825130409</v>
      </c>
      <c r="M96" s="197">
        <v>42.3</v>
      </c>
      <c r="O96" s="187"/>
      <c r="Q96" t="s">
        <v>266</v>
      </c>
      <c r="R96">
        <v>42.3</v>
      </c>
    </row>
    <row r="97" spans="1:18" x14ac:dyDescent="0.25">
      <c r="F97"/>
      <c r="G97"/>
      <c r="H97"/>
      <c r="K97" s="186" t="str">
        <f>+A64</f>
        <v>Malte</v>
      </c>
      <c r="L97" s="229">
        <f>+C64</f>
        <v>1.2178189665267067</v>
      </c>
      <c r="M97" s="197">
        <v>36.700000000000003</v>
      </c>
      <c r="O97" s="187"/>
      <c r="Q97" t="s">
        <v>267</v>
      </c>
      <c r="R97">
        <v>36.700000000000003</v>
      </c>
    </row>
    <row r="98" spans="1:18" x14ac:dyDescent="0.25">
      <c r="F98"/>
      <c r="G98"/>
      <c r="H98"/>
      <c r="K98" s="186" t="str">
        <f>+A65</f>
        <v>Pays-Bas</v>
      </c>
      <c r="L98" s="229">
        <f>+C65</f>
        <v>29.179845187065627</v>
      </c>
      <c r="M98" s="197">
        <v>42.2</v>
      </c>
      <c r="O98" s="187"/>
      <c r="Q98" t="s">
        <v>268</v>
      </c>
      <c r="R98">
        <v>42.2</v>
      </c>
    </row>
    <row r="99" spans="1:18" x14ac:dyDescent="0.25">
      <c r="F99"/>
      <c r="G99"/>
      <c r="H99"/>
      <c r="K99" s="186" t="str">
        <f>+A66</f>
        <v>Pologne</v>
      </c>
      <c r="L99" s="229">
        <f>+C66</f>
        <v>30.718238295879413</v>
      </c>
      <c r="M99" s="197">
        <v>41.5</v>
      </c>
      <c r="O99" s="187"/>
      <c r="Q99" t="s">
        <v>269</v>
      </c>
      <c r="R99">
        <v>41.5</v>
      </c>
    </row>
    <row r="100" spans="1:18" x14ac:dyDescent="0.25">
      <c r="F100"/>
      <c r="G100"/>
      <c r="H100"/>
      <c r="K100" s="186" t="str">
        <f>+A67</f>
        <v>Portugal</v>
      </c>
      <c r="L100" s="229">
        <f>+C67</f>
        <v>13.342345676369211</v>
      </c>
      <c r="M100" s="197">
        <v>43.4</v>
      </c>
      <c r="O100" s="187"/>
      <c r="Q100" t="s">
        <v>270</v>
      </c>
      <c r="R100">
        <v>43.4</v>
      </c>
    </row>
    <row r="101" spans="1:18" x14ac:dyDescent="0.25">
      <c r="F101"/>
      <c r="G101"/>
      <c r="H101"/>
      <c r="K101" s="186" t="str">
        <f>+A68</f>
        <v>Roumanie</v>
      </c>
      <c r="L101" s="229">
        <f>+C68</f>
        <v>22.343222864362101</v>
      </c>
      <c r="M101" s="197">
        <v>34.799999999999997</v>
      </c>
      <c r="O101" s="187"/>
      <c r="Q101" t="s">
        <v>271</v>
      </c>
      <c r="R101">
        <v>34.799999999999997</v>
      </c>
    </row>
    <row r="102" spans="1:18" x14ac:dyDescent="0.25">
      <c r="F102"/>
      <c r="G102"/>
      <c r="H102"/>
      <c r="K102" s="186" t="str">
        <f>+A69</f>
        <v>Slovaquie</v>
      </c>
      <c r="L102" s="229">
        <f>+C69</f>
        <v>16.455009995745517</v>
      </c>
      <c r="M102" s="197">
        <v>41.8</v>
      </c>
      <c r="O102" s="187"/>
      <c r="Q102" t="s">
        <v>273</v>
      </c>
      <c r="R102">
        <v>41.8</v>
      </c>
    </row>
    <row r="103" spans="1:18" x14ac:dyDescent="0.25">
      <c r="A103" s="258" t="s">
        <v>276</v>
      </c>
      <c r="B103" s="258"/>
      <c r="C103" s="258"/>
      <c r="D103" s="258"/>
      <c r="E103" s="258"/>
      <c r="F103"/>
      <c r="G103"/>
      <c r="H103"/>
      <c r="K103" s="186" t="str">
        <f>+A70</f>
        <v>Slovénie</v>
      </c>
      <c r="L103" s="229">
        <f>+C70</f>
        <v>17.552272047335705</v>
      </c>
      <c r="M103" s="197">
        <v>43.6</v>
      </c>
      <c r="O103" s="187"/>
      <c r="Q103" t="s">
        <v>274</v>
      </c>
      <c r="R103">
        <v>43.6</v>
      </c>
    </row>
    <row r="104" spans="1:18" x14ac:dyDescent="0.25">
      <c r="A104" s="160" t="s">
        <v>302</v>
      </c>
      <c r="F104"/>
      <c r="G104"/>
      <c r="H104"/>
      <c r="K104" s="186" t="str">
        <f>+A71</f>
        <v>Suède</v>
      </c>
      <c r="L104" s="229">
        <f>+C71</f>
        <v>48.725666875261084</v>
      </c>
      <c r="M104" s="197">
        <v>49.8</v>
      </c>
      <c r="O104" s="187"/>
      <c r="Q104" t="s">
        <v>275</v>
      </c>
      <c r="R104">
        <v>49.8</v>
      </c>
    </row>
    <row r="105" spans="1:18" x14ac:dyDescent="0.25">
      <c r="F105"/>
      <c r="G105"/>
      <c r="H105"/>
      <c r="K105" s="186" t="str">
        <f>+A72</f>
        <v>Tchéquie</v>
      </c>
      <c r="L105" s="229">
        <f>+C72</f>
        <v>27.475401435757963</v>
      </c>
      <c r="M105" s="197">
        <v>41.2</v>
      </c>
      <c r="O105" s="187"/>
      <c r="Q105" t="s">
        <v>287</v>
      </c>
      <c r="R105">
        <v>41.2</v>
      </c>
    </row>
    <row r="106" spans="1:18" x14ac:dyDescent="0.25">
      <c r="F106"/>
      <c r="G106"/>
      <c r="H106"/>
      <c r="K106" s="186" t="e">
        <f>+#REF!</f>
        <v>#REF!</v>
      </c>
      <c r="L106" s="229" t="e">
        <f>+#REF!</f>
        <v>#REF!</v>
      </c>
      <c r="M106" s="197">
        <v>40.9</v>
      </c>
      <c r="O106" s="187"/>
      <c r="Q106" t="s">
        <v>272</v>
      </c>
      <c r="R106">
        <v>40.9</v>
      </c>
    </row>
    <row r="107" spans="1:18" x14ac:dyDescent="0.25">
      <c r="F107"/>
      <c r="G107"/>
      <c r="H107"/>
      <c r="K107" s="188" t="str">
        <f t="shared" ref="K107" si="0">+A73</f>
        <v>Union européenne (à 27)</v>
      </c>
      <c r="L107" s="231">
        <f t="shared" ref="L107" si="1">+C73</f>
        <v>34.091449481179751</v>
      </c>
      <c r="M107" s="198">
        <v>46.6</v>
      </c>
      <c r="O107" s="187"/>
      <c r="Q107" t="s">
        <v>298</v>
      </c>
      <c r="R107">
        <v>46.6</v>
      </c>
    </row>
    <row r="108" spans="1:18" x14ac:dyDescent="0.25">
      <c r="F108"/>
      <c r="G108"/>
      <c r="H108"/>
    </row>
    <row r="109" spans="1:18" x14ac:dyDescent="0.25">
      <c r="F109"/>
      <c r="G109"/>
      <c r="H109"/>
    </row>
    <row r="110" spans="1:18" x14ac:dyDescent="0.25">
      <c r="F110"/>
      <c r="G110"/>
      <c r="H110"/>
    </row>
    <row r="111" spans="1:18" x14ac:dyDescent="0.25">
      <c r="F111"/>
      <c r="G111"/>
      <c r="H111"/>
    </row>
  </sheetData>
  <mergeCells count="9">
    <mergeCell ref="A103:E103"/>
    <mergeCell ref="B5:C6"/>
    <mergeCell ref="A37:H37"/>
    <mergeCell ref="D5:G5"/>
    <mergeCell ref="H5:H6"/>
    <mergeCell ref="B44:C44"/>
    <mergeCell ref="D44:E44"/>
    <mergeCell ref="F44:G44"/>
    <mergeCell ref="A74:H74"/>
  </mergeCells>
  <pageMargins left="0.7" right="0.7" top="0.75" bottom="0.75" header="0.3" footer="0.3"/>
  <pageSetup paperSize="9" scale="65" fitToHeight="2" orientation="portrait" r:id="rId1"/>
  <rowBreaks count="1" manualBreakCount="1">
    <brk id="3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opLeftCell="A3" zoomScale="90" zoomScaleNormal="90" workbookViewId="0">
      <selection activeCell="G19" sqref="G19"/>
    </sheetView>
  </sheetViews>
  <sheetFormatPr baseColWidth="10" defaultColWidth="11.42578125" defaultRowHeight="12.75" x14ac:dyDescent="0.2"/>
  <cols>
    <col min="1" max="1" width="18.85546875" style="13" customWidth="1"/>
    <col min="2" max="2" width="12.5703125" style="13" customWidth="1"/>
    <col min="3" max="3" width="10.7109375" style="13" customWidth="1"/>
    <col min="4" max="4" width="9.5703125" style="13" customWidth="1"/>
    <col min="5" max="5" width="8.85546875" style="13" customWidth="1"/>
    <col min="6" max="6" width="9.28515625" style="13" customWidth="1"/>
    <col min="7" max="7" width="9.7109375" style="13" customWidth="1"/>
    <col min="8" max="8" width="8.5703125" style="13" customWidth="1"/>
    <col min="9" max="9" width="3.42578125" style="11" customWidth="1"/>
    <col min="10" max="10" width="15.85546875" style="13" customWidth="1"/>
    <col min="11" max="11" width="11" style="13" customWidth="1"/>
    <col min="12" max="12" width="10" style="13" customWidth="1"/>
    <col min="13" max="13" width="8.85546875" style="13" customWidth="1"/>
    <col min="14" max="14" width="10.7109375" style="13" customWidth="1"/>
    <col min="15" max="15" width="12" style="13" customWidth="1"/>
    <col min="16" max="16" width="9" style="13" customWidth="1"/>
    <col min="17" max="17" width="10.7109375" style="13" customWidth="1"/>
    <col min="18" max="18" width="17.140625" style="13" customWidth="1"/>
    <col min="19" max="16384" width="11.42578125" style="13"/>
  </cols>
  <sheetData>
    <row r="1" spans="1:18" ht="18" x14ac:dyDescent="0.25">
      <c r="A1" s="9" t="s">
        <v>5</v>
      </c>
      <c r="B1" s="10"/>
      <c r="C1" s="10"/>
      <c r="D1" s="10"/>
      <c r="E1" s="10"/>
      <c r="F1" s="10"/>
      <c r="G1" s="10"/>
      <c r="H1" s="10"/>
      <c r="J1" s="9" t="s">
        <v>5</v>
      </c>
      <c r="K1" s="10"/>
      <c r="L1" s="10"/>
      <c r="M1" s="10"/>
      <c r="N1" s="10"/>
      <c r="O1" s="10"/>
      <c r="P1" s="10"/>
      <c r="Q1" s="10"/>
      <c r="R1" s="12"/>
    </row>
    <row r="2" spans="1:18" ht="18" x14ac:dyDescent="0.25">
      <c r="A2" s="14"/>
      <c r="J2" s="15"/>
      <c r="R2" s="12"/>
    </row>
    <row r="3" spans="1:18" ht="15.75" x14ac:dyDescent="0.25">
      <c r="A3" s="16" t="s">
        <v>6</v>
      </c>
      <c r="J3" s="16" t="s">
        <v>7</v>
      </c>
      <c r="R3" s="12"/>
    </row>
    <row r="4" spans="1:18" ht="26.45" customHeight="1" x14ac:dyDescent="0.25">
      <c r="A4" s="273"/>
      <c r="B4" s="275" t="s">
        <v>322</v>
      </c>
      <c r="C4" s="275" t="s">
        <v>333</v>
      </c>
      <c r="D4" s="275" t="s">
        <v>8</v>
      </c>
      <c r="E4" s="275" t="s">
        <v>294</v>
      </c>
      <c r="F4" s="275" t="s">
        <v>334</v>
      </c>
      <c r="G4" s="269" t="s">
        <v>295</v>
      </c>
      <c r="H4" s="269"/>
      <c r="I4" s="17"/>
      <c r="J4" s="18"/>
      <c r="K4" s="270" t="s">
        <v>9</v>
      </c>
      <c r="L4" s="270"/>
      <c r="M4" s="271" t="s">
        <v>326</v>
      </c>
      <c r="N4" s="271" t="s">
        <v>327</v>
      </c>
      <c r="O4" s="270" t="s">
        <v>328</v>
      </c>
      <c r="P4" s="270"/>
      <c r="Q4" s="270"/>
    </row>
    <row r="5" spans="1:18" ht="52.9" customHeight="1" x14ac:dyDescent="0.2">
      <c r="A5" s="274"/>
      <c r="B5" s="276"/>
      <c r="C5" s="276"/>
      <c r="D5" s="276"/>
      <c r="E5" s="276"/>
      <c r="F5" s="276"/>
      <c r="G5" s="240" t="s">
        <v>323</v>
      </c>
      <c r="H5" s="240" t="s">
        <v>329</v>
      </c>
      <c r="I5" s="19"/>
      <c r="J5" s="20"/>
      <c r="K5" s="240" t="s">
        <v>324</v>
      </c>
      <c r="L5" s="240" t="s">
        <v>325</v>
      </c>
      <c r="M5" s="271"/>
      <c r="N5" s="271"/>
      <c r="O5" s="241" t="s">
        <v>10</v>
      </c>
      <c r="P5" s="241" t="s">
        <v>11</v>
      </c>
      <c r="Q5" s="241" t="s">
        <v>12</v>
      </c>
    </row>
    <row r="6" spans="1:18" ht="22.5" x14ac:dyDescent="0.2">
      <c r="A6" s="21" t="s">
        <v>13</v>
      </c>
      <c r="B6" s="22">
        <v>7994459</v>
      </c>
      <c r="C6" s="23">
        <v>3.0529999999999999</v>
      </c>
      <c r="D6" s="22">
        <v>69711.12</v>
      </c>
      <c r="E6" s="22">
        <v>114.68</v>
      </c>
      <c r="F6" s="22">
        <v>4030</v>
      </c>
      <c r="G6" s="24">
        <v>41.491</v>
      </c>
      <c r="H6" s="24">
        <v>65.239999999999995</v>
      </c>
      <c r="I6" s="25"/>
      <c r="J6" s="21" t="s">
        <v>13</v>
      </c>
      <c r="K6" s="26">
        <v>24.154</v>
      </c>
      <c r="L6" s="26">
        <v>26.393999999999998</v>
      </c>
      <c r="M6" s="26">
        <v>75.2</v>
      </c>
      <c r="N6" s="26">
        <v>7</v>
      </c>
      <c r="O6" s="27">
        <v>272646</v>
      </c>
      <c r="P6" s="27">
        <v>34117</v>
      </c>
      <c r="Q6" s="27">
        <v>78932</v>
      </c>
      <c r="R6" s="28"/>
    </row>
    <row r="7" spans="1:18" ht="22.5" x14ac:dyDescent="0.2">
      <c r="A7" s="29" t="s">
        <v>14</v>
      </c>
      <c r="B7" s="30">
        <v>2807807</v>
      </c>
      <c r="C7" s="31">
        <v>-0.42499999999999999</v>
      </c>
      <c r="D7" s="30">
        <v>47784.3</v>
      </c>
      <c r="E7" s="30">
        <v>58.76</v>
      </c>
      <c r="F7" s="30">
        <v>3702</v>
      </c>
      <c r="G7" s="32">
        <v>26.292999999999999</v>
      </c>
      <c r="H7" s="32">
        <v>45.21</v>
      </c>
      <c r="I7" s="25"/>
      <c r="J7" s="29" t="s">
        <v>14</v>
      </c>
      <c r="K7" s="33">
        <v>22.436</v>
      </c>
      <c r="L7" s="33">
        <v>30.757999999999999</v>
      </c>
      <c r="M7" s="33">
        <v>74.099999999999994</v>
      </c>
      <c r="N7" s="33">
        <v>6.6</v>
      </c>
      <c r="O7" s="34">
        <v>78367</v>
      </c>
      <c r="P7" s="34">
        <v>28009</v>
      </c>
      <c r="Q7" s="34">
        <v>71967</v>
      </c>
      <c r="R7" s="28"/>
    </row>
    <row r="8" spans="1:18" x14ac:dyDescent="0.2">
      <c r="A8" s="35" t="s">
        <v>15</v>
      </c>
      <c r="B8" s="36">
        <v>3335414</v>
      </c>
      <c r="C8" s="37">
        <v>2.3540000000000001</v>
      </c>
      <c r="D8" s="36">
        <v>27207.91</v>
      </c>
      <c r="E8" s="36">
        <v>122.59</v>
      </c>
      <c r="F8" s="36">
        <v>1208</v>
      </c>
      <c r="G8" s="38">
        <v>32.353999999999999</v>
      </c>
      <c r="H8" s="38">
        <v>46.277999999999999</v>
      </c>
      <c r="I8" s="25"/>
      <c r="J8" s="35" t="s">
        <v>15</v>
      </c>
      <c r="K8" s="39">
        <v>22.95</v>
      </c>
      <c r="L8" s="39">
        <v>29.937999999999999</v>
      </c>
      <c r="M8" s="39">
        <v>73.5</v>
      </c>
      <c r="N8" s="39">
        <v>6.5</v>
      </c>
      <c r="O8" s="40">
        <v>98893</v>
      </c>
      <c r="P8" s="40">
        <v>29694</v>
      </c>
      <c r="Q8" s="40">
        <v>71574</v>
      </c>
      <c r="R8" s="28"/>
    </row>
    <row r="9" spans="1:18" x14ac:dyDescent="0.2">
      <c r="A9" s="29" t="s">
        <v>16</v>
      </c>
      <c r="B9" s="30">
        <v>2572853</v>
      </c>
      <c r="C9" s="31">
        <v>0.09</v>
      </c>
      <c r="D9" s="30">
        <v>39150.94</v>
      </c>
      <c r="E9" s="30">
        <v>65.715999999999994</v>
      </c>
      <c r="F9" s="30">
        <v>1757</v>
      </c>
      <c r="G9" s="32">
        <v>35.055999999999997</v>
      </c>
      <c r="H9" s="32">
        <v>50.884</v>
      </c>
      <c r="I9" s="25"/>
      <c r="J9" s="29" t="s">
        <v>16</v>
      </c>
      <c r="K9" s="33">
        <v>23.331</v>
      </c>
      <c r="L9" s="33">
        <v>29.835000000000001</v>
      </c>
      <c r="M9" s="33">
        <v>74.900000000000006</v>
      </c>
      <c r="N9" s="33">
        <v>7.1</v>
      </c>
      <c r="O9" s="34">
        <v>74286</v>
      </c>
      <c r="P9" s="34">
        <v>28927</v>
      </c>
      <c r="Q9" s="34">
        <v>73745</v>
      </c>
      <c r="R9" s="28"/>
    </row>
    <row r="10" spans="1:18" x14ac:dyDescent="0.2">
      <c r="A10" s="35" t="s">
        <v>17</v>
      </c>
      <c r="B10" s="36">
        <v>338554</v>
      </c>
      <c r="C10" s="37">
        <v>5.7290000000000001</v>
      </c>
      <c r="D10" s="36">
        <v>8679.7900000000009</v>
      </c>
      <c r="E10" s="36">
        <v>39.005000000000003</v>
      </c>
      <c r="F10" s="36">
        <v>360</v>
      </c>
      <c r="G10" s="38">
        <v>38.578000000000003</v>
      </c>
      <c r="H10" s="38">
        <v>52.981999999999999</v>
      </c>
      <c r="I10" s="25"/>
      <c r="J10" s="35" t="s">
        <v>17</v>
      </c>
      <c r="K10" s="39">
        <v>20.297999999999998</v>
      </c>
      <c r="L10" s="39">
        <v>30.87</v>
      </c>
      <c r="M10" s="39">
        <v>71.5</v>
      </c>
      <c r="N10" s="39">
        <v>7</v>
      </c>
      <c r="O10" s="40">
        <v>9443</v>
      </c>
      <c r="P10" s="40">
        <v>27780</v>
      </c>
      <c r="Q10" s="40">
        <v>72210</v>
      </c>
      <c r="R10" s="28"/>
    </row>
    <row r="11" spans="1:18" x14ac:dyDescent="0.2">
      <c r="A11" s="29" t="s">
        <v>18</v>
      </c>
      <c r="B11" s="30">
        <v>5550389</v>
      </c>
      <c r="C11" s="31">
        <v>-3.5999999999999997E-2</v>
      </c>
      <c r="D11" s="30">
        <v>57440.82</v>
      </c>
      <c r="E11" s="30">
        <v>96.628</v>
      </c>
      <c r="F11" s="30">
        <v>5121</v>
      </c>
      <c r="G11" s="32">
        <v>35.976999999999997</v>
      </c>
      <c r="H11" s="32">
        <v>60.906999999999996</v>
      </c>
      <c r="I11" s="25"/>
      <c r="J11" s="29" t="s">
        <v>18</v>
      </c>
      <c r="K11" s="33">
        <v>22.782</v>
      </c>
      <c r="L11" s="33">
        <v>27.667000000000002</v>
      </c>
      <c r="M11" s="33">
        <v>73.400000000000006</v>
      </c>
      <c r="N11" s="33">
        <v>7.7</v>
      </c>
      <c r="O11" s="34">
        <v>160929</v>
      </c>
      <c r="P11" s="34">
        <v>29091</v>
      </c>
      <c r="Q11" s="34">
        <v>75074</v>
      </c>
      <c r="R11" s="28"/>
    </row>
    <row r="12" spans="1:18" x14ac:dyDescent="0.2">
      <c r="A12" s="35" t="s">
        <v>19</v>
      </c>
      <c r="B12" s="36">
        <v>6004108</v>
      </c>
      <c r="C12" s="37">
        <v>0.27100000000000002</v>
      </c>
      <c r="D12" s="36">
        <v>31806.09</v>
      </c>
      <c r="E12" s="36">
        <v>188.77199999999999</v>
      </c>
      <c r="F12" s="36">
        <v>3789</v>
      </c>
      <c r="G12" s="38">
        <v>42.615000000000002</v>
      </c>
      <c r="H12" s="38">
        <v>70.665000000000006</v>
      </c>
      <c r="I12" s="25"/>
      <c r="J12" s="35" t="s">
        <v>19</v>
      </c>
      <c r="K12" s="39">
        <v>25.471</v>
      </c>
      <c r="L12" s="39">
        <v>24.998000000000001</v>
      </c>
      <c r="M12" s="39">
        <v>71.2</v>
      </c>
      <c r="N12" s="39">
        <v>9.3000000000000007</v>
      </c>
      <c r="O12" s="40">
        <v>166519</v>
      </c>
      <c r="P12" s="40">
        <v>27823</v>
      </c>
      <c r="Q12" s="40">
        <v>74969</v>
      </c>
      <c r="R12" s="28"/>
    </row>
    <row r="13" spans="1:18" x14ac:dyDescent="0.2">
      <c r="A13" s="29" t="s">
        <v>20</v>
      </c>
      <c r="B13" s="30">
        <v>3327477</v>
      </c>
      <c r="C13" s="31">
        <v>-2.7E-2</v>
      </c>
      <c r="D13" s="30">
        <v>29906.98</v>
      </c>
      <c r="E13" s="30">
        <v>111.261</v>
      </c>
      <c r="F13" s="30">
        <v>2652</v>
      </c>
      <c r="G13" s="32">
        <v>33.427999999999997</v>
      </c>
      <c r="H13" s="32">
        <v>50.695</v>
      </c>
      <c r="I13" s="25"/>
      <c r="J13" s="29" t="s">
        <v>20</v>
      </c>
      <c r="K13" s="33">
        <v>23.515000000000001</v>
      </c>
      <c r="L13" s="33">
        <v>29.099</v>
      </c>
      <c r="M13" s="33">
        <v>73.400000000000006</v>
      </c>
      <c r="N13" s="33">
        <v>7.7</v>
      </c>
      <c r="O13" s="34">
        <v>95064</v>
      </c>
      <c r="P13" s="34">
        <v>28651</v>
      </c>
      <c r="Q13" s="34">
        <v>73430</v>
      </c>
      <c r="R13" s="28"/>
    </row>
    <row r="14" spans="1:18" x14ac:dyDescent="0.2">
      <c r="A14" s="35" t="s">
        <v>21</v>
      </c>
      <c r="B14" s="36">
        <v>5979778</v>
      </c>
      <c r="C14" s="37">
        <v>2.3199999999999998</v>
      </c>
      <c r="D14" s="36">
        <v>84035.74</v>
      </c>
      <c r="E14" s="36">
        <v>71.158000000000001</v>
      </c>
      <c r="F14" s="36">
        <v>4313</v>
      </c>
      <c r="G14" s="38">
        <v>34.732999999999997</v>
      </c>
      <c r="H14" s="38">
        <v>48.898000000000003</v>
      </c>
      <c r="I14" s="25"/>
      <c r="J14" s="35" t="s">
        <v>21</v>
      </c>
      <c r="K14" s="39">
        <v>21.434000000000001</v>
      </c>
      <c r="L14" s="39">
        <v>31.475000000000001</v>
      </c>
      <c r="M14" s="39">
        <v>74</v>
      </c>
      <c r="N14" s="39">
        <v>7.2</v>
      </c>
      <c r="O14" s="40">
        <v>176801</v>
      </c>
      <c r="P14" s="40">
        <v>29569</v>
      </c>
      <c r="Q14" s="40">
        <v>72569</v>
      </c>
      <c r="R14" s="28"/>
    </row>
    <row r="15" spans="1:18" x14ac:dyDescent="0.2">
      <c r="A15" s="29" t="s">
        <v>22</v>
      </c>
      <c r="B15" s="30">
        <v>5885496</v>
      </c>
      <c r="C15" s="31">
        <v>3.5470000000000002</v>
      </c>
      <c r="D15" s="30">
        <v>72723.600000000006</v>
      </c>
      <c r="E15" s="30">
        <v>80.930000000000007</v>
      </c>
      <c r="F15" s="30">
        <v>4454</v>
      </c>
      <c r="G15" s="32">
        <v>40.069000000000003</v>
      </c>
      <c r="H15" s="32">
        <v>60.457999999999998</v>
      </c>
      <c r="I15" s="25"/>
      <c r="J15" s="29" t="s">
        <v>22</v>
      </c>
      <c r="K15" s="33">
        <v>22.256</v>
      </c>
      <c r="L15" s="33">
        <v>29.722000000000001</v>
      </c>
      <c r="M15" s="33">
        <v>72.8</v>
      </c>
      <c r="N15" s="33">
        <v>9.3000000000000007</v>
      </c>
      <c r="O15" s="34">
        <v>173563</v>
      </c>
      <c r="P15" s="34">
        <v>29487</v>
      </c>
      <c r="Q15" s="34">
        <v>74045</v>
      </c>
      <c r="R15" s="28"/>
    </row>
    <row r="16" spans="1:18" x14ac:dyDescent="0.2">
      <c r="A16" s="35" t="s">
        <v>23</v>
      </c>
      <c r="B16" s="36">
        <v>3781423</v>
      </c>
      <c r="C16" s="37">
        <v>3.294</v>
      </c>
      <c r="D16" s="36">
        <v>32081.77</v>
      </c>
      <c r="E16" s="36">
        <v>117.86799999999999</v>
      </c>
      <c r="F16" s="36">
        <v>1236</v>
      </c>
      <c r="G16" s="38">
        <v>44.203000000000003</v>
      </c>
      <c r="H16" s="38">
        <v>50.338000000000001</v>
      </c>
      <c r="I16" s="25"/>
      <c r="J16" s="35" t="s">
        <v>23</v>
      </c>
      <c r="K16" s="39">
        <v>24.341999999999999</v>
      </c>
      <c r="L16" s="39">
        <v>27.713000000000001</v>
      </c>
      <c r="M16" s="39">
        <v>75.599999999999994</v>
      </c>
      <c r="N16" s="39">
        <v>6.7</v>
      </c>
      <c r="O16" s="40">
        <v>117585</v>
      </c>
      <c r="P16" s="40">
        <v>31106</v>
      </c>
      <c r="Q16" s="40">
        <v>72483</v>
      </c>
      <c r="R16" s="28"/>
    </row>
    <row r="17" spans="1:19" ht="13.15" customHeight="1" x14ac:dyDescent="0.2">
      <c r="A17" s="29" t="s">
        <v>24</v>
      </c>
      <c r="B17" s="30">
        <v>5052832</v>
      </c>
      <c r="C17" s="31">
        <v>2.0019999999999998</v>
      </c>
      <c r="D17" s="30">
        <v>31399.77</v>
      </c>
      <c r="E17" s="30">
        <v>160.91900000000001</v>
      </c>
      <c r="F17" s="30">
        <v>946</v>
      </c>
      <c r="G17" s="32">
        <v>70.870999999999995</v>
      </c>
      <c r="H17" s="32">
        <v>84.872</v>
      </c>
      <c r="I17" s="25"/>
      <c r="J17" s="29" t="s">
        <v>24</v>
      </c>
      <c r="K17" s="33">
        <v>22.282</v>
      </c>
      <c r="L17" s="33">
        <v>30.113</v>
      </c>
      <c r="M17" s="33">
        <v>72.3</v>
      </c>
      <c r="N17" s="33">
        <v>8.9</v>
      </c>
      <c r="O17" s="34">
        <v>166443</v>
      </c>
      <c r="P17" s="34">
        <v>32997</v>
      </c>
      <c r="Q17" s="34">
        <v>78258</v>
      </c>
      <c r="R17" s="28"/>
    </row>
    <row r="18" spans="1:19" ht="24" customHeight="1" x14ac:dyDescent="0.2">
      <c r="A18" s="41" t="s">
        <v>25</v>
      </c>
      <c r="B18" s="42">
        <v>52630590</v>
      </c>
      <c r="C18" s="43">
        <v>1.725097606098783</v>
      </c>
      <c r="D18" s="42">
        <v>531928.82999999996</v>
      </c>
      <c r="E18" s="42">
        <v>98.942916856001219</v>
      </c>
      <c r="F18" s="42">
        <v>33568</v>
      </c>
      <c r="G18" s="44">
        <v>40.893392986854224</v>
      </c>
      <c r="H18" s="44">
        <v>59.849976325785107</v>
      </c>
      <c r="I18" s="45"/>
      <c r="J18" s="41" t="s">
        <v>25</v>
      </c>
      <c r="K18" s="46">
        <v>23.195424396874014</v>
      </c>
      <c r="L18" s="46">
        <v>28.599479410764928</v>
      </c>
      <c r="M18" s="46" t="s">
        <v>26</v>
      </c>
      <c r="N18" s="44" t="s">
        <v>26</v>
      </c>
      <c r="O18" s="47">
        <v>1590539</v>
      </c>
      <c r="P18" s="47">
        <v>30266</v>
      </c>
      <c r="Q18" s="47">
        <v>74843</v>
      </c>
      <c r="R18" s="28"/>
    </row>
    <row r="19" spans="1:19" ht="13.15" customHeight="1" x14ac:dyDescent="0.2">
      <c r="A19" s="29" t="s">
        <v>27</v>
      </c>
      <c r="B19" s="30">
        <v>12213447</v>
      </c>
      <c r="C19" s="31">
        <v>2.121</v>
      </c>
      <c r="D19" s="30">
        <v>12012.27</v>
      </c>
      <c r="E19" s="30">
        <v>1016.748</v>
      </c>
      <c r="F19" s="30">
        <v>1268</v>
      </c>
      <c r="G19" s="32">
        <v>84.736999999999995</v>
      </c>
      <c r="H19" s="32">
        <v>95.465999999999994</v>
      </c>
      <c r="I19" s="25"/>
      <c r="J19" s="29" t="s">
        <v>27</v>
      </c>
      <c r="K19" s="33">
        <v>25.611000000000001</v>
      </c>
      <c r="L19" s="33">
        <v>20.547999999999998</v>
      </c>
      <c r="M19" s="33">
        <v>76.3</v>
      </c>
      <c r="N19" s="33">
        <v>7.7</v>
      </c>
      <c r="O19" s="34">
        <v>726164</v>
      </c>
      <c r="P19" s="34">
        <v>59387</v>
      </c>
      <c r="Q19" s="34">
        <v>112555</v>
      </c>
      <c r="R19" s="28"/>
    </row>
    <row r="20" spans="1:19" ht="13.9" customHeight="1" x14ac:dyDescent="0.2">
      <c r="A20" s="48" t="s">
        <v>28</v>
      </c>
      <c r="B20" s="49">
        <v>64844037</v>
      </c>
      <c r="C20" s="50">
        <v>1.7989999999999999</v>
      </c>
      <c r="D20" s="51">
        <v>543941.1</v>
      </c>
      <c r="E20" s="51">
        <v>119.212</v>
      </c>
      <c r="F20" s="51">
        <v>34836</v>
      </c>
      <c r="G20" s="52">
        <v>49.151000000000003</v>
      </c>
      <c r="H20" s="52">
        <v>66.558000000000007</v>
      </c>
      <c r="I20" s="53"/>
      <c r="J20" s="48" t="s">
        <v>28</v>
      </c>
      <c r="K20" s="54">
        <v>23.652000000000001</v>
      </c>
      <c r="L20" s="54">
        <v>27.077999999999999</v>
      </c>
      <c r="M20" s="54">
        <v>74.099999999999994</v>
      </c>
      <c r="N20" s="54">
        <v>7.7</v>
      </c>
      <c r="O20" s="55">
        <v>2316703</v>
      </c>
      <c r="P20" s="55">
        <v>35763</v>
      </c>
      <c r="Q20" s="55">
        <v>83625</v>
      </c>
      <c r="R20" s="28"/>
    </row>
    <row r="21" spans="1:19" x14ac:dyDescent="0.2">
      <c r="A21" s="56" t="s">
        <v>29</v>
      </c>
      <c r="B21" s="57">
        <v>387629</v>
      </c>
      <c r="C21" s="58">
        <v>-3.6030000000000002</v>
      </c>
      <c r="D21" s="59">
        <v>1628.4</v>
      </c>
      <c r="E21" s="59">
        <v>238.04300000000001</v>
      </c>
      <c r="F21" s="59">
        <v>32</v>
      </c>
      <c r="G21" s="60">
        <v>77.451999999999998</v>
      </c>
      <c r="H21" s="60">
        <v>86.665000000000006</v>
      </c>
      <c r="I21" s="25"/>
      <c r="J21" s="56" t="s">
        <v>29</v>
      </c>
      <c r="K21" s="60">
        <v>23.803000000000001</v>
      </c>
      <c r="L21" s="60">
        <v>28.71</v>
      </c>
      <c r="M21" s="60">
        <v>70.7</v>
      </c>
      <c r="N21" s="60">
        <v>19.600000000000001</v>
      </c>
      <c r="O21" s="61">
        <v>9390</v>
      </c>
      <c r="P21" s="61">
        <v>22427</v>
      </c>
      <c r="Q21" s="34">
        <v>71537</v>
      </c>
      <c r="R21" s="28"/>
      <c r="S21" s="62"/>
    </row>
    <row r="22" spans="1:19" x14ac:dyDescent="0.2">
      <c r="A22" s="63" t="s">
        <v>30</v>
      </c>
      <c r="B22" s="64">
        <v>276128</v>
      </c>
      <c r="C22" s="65">
        <v>13.113</v>
      </c>
      <c r="D22" s="64">
        <v>83533.899999999994</v>
      </c>
      <c r="E22" s="64">
        <v>3.306</v>
      </c>
      <c r="F22" s="64">
        <v>22</v>
      </c>
      <c r="G22" s="66">
        <v>84.055999999999997</v>
      </c>
      <c r="H22" s="66">
        <v>69.460999999999999</v>
      </c>
      <c r="I22" s="25"/>
      <c r="J22" s="63" t="s">
        <v>30</v>
      </c>
      <c r="K22" s="66">
        <v>41.198</v>
      </c>
      <c r="L22" s="66">
        <v>9.8759999999999994</v>
      </c>
      <c r="M22" s="66">
        <v>63.5</v>
      </c>
      <c r="N22" s="66">
        <v>20.399999999999999</v>
      </c>
      <c r="O22" s="67">
        <v>4164</v>
      </c>
      <c r="P22" s="67">
        <v>14879</v>
      </c>
      <c r="Q22" s="67">
        <v>69456</v>
      </c>
      <c r="R22" s="28"/>
      <c r="S22" s="62"/>
    </row>
    <row r="23" spans="1:19" x14ac:dyDescent="0.2">
      <c r="A23" s="56" t="s">
        <v>31</v>
      </c>
      <c r="B23" s="59">
        <v>368783</v>
      </c>
      <c r="C23" s="58">
        <v>-4.3490000000000002</v>
      </c>
      <c r="D23" s="59">
        <v>1128</v>
      </c>
      <c r="E23" s="59">
        <v>326.935</v>
      </c>
      <c r="F23" s="59">
        <v>34</v>
      </c>
      <c r="G23" s="60">
        <v>71.168999999999997</v>
      </c>
      <c r="H23" s="60">
        <v>83.441000000000003</v>
      </c>
      <c r="I23" s="25"/>
      <c r="J23" s="56" t="s">
        <v>31</v>
      </c>
      <c r="K23" s="60">
        <v>21.062000000000001</v>
      </c>
      <c r="L23" s="60">
        <v>31.41</v>
      </c>
      <c r="M23" s="60">
        <v>71.7</v>
      </c>
      <c r="N23" s="60">
        <v>14</v>
      </c>
      <c r="O23" s="61">
        <v>8819</v>
      </c>
      <c r="P23" s="61">
        <v>24110</v>
      </c>
      <c r="Q23" s="61">
        <v>65911</v>
      </c>
      <c r="R23" s="28"/>
      <c r="S23" s="62"/>
    </row>
    <row r="24" spans="1:19" x14ac:dyDescent="0.2">
      <c r="A24" s="63" t="s">
        <v>32</v>
      </c>
      <c r="B24" s="64">
        <v>855961</v>
      </c>
      <c r="C24" s="65">
        <v>2.4980000000000002</v>
      </c>
      <c r="D24" s="64">
        <v>2503.7199999999998</v>
      </c>
      <c r="E24" s="64">
        <v>341.87599999999998</v>
      </c>
      <c r="F24" s="64">
        <v>24</v>
      </c>
      <c r="G24" s="66">
        <v>94.775999999999996</v>
      </c>
      <c r="H24" s="66">
        <v>97.135999999999996</v>
      </c>
      <c r="I24" s="25"/>
      <c r="J24" s="63" t="s">
        <v>32</v>
      </c>
      <c r="K24" s="66">
        <v>29.596</v>
      </c>
      <c r="L24" s="66">
        <v>19.236999999999998</v>
      </c>
      <c r="M24" s="66">
        <v>69.599999999999994</v>
      </c>
      <c r="N24" s="66">
        <v>17.100000000000001</v>
      </c>
      <c r="O24" s="40">
        <v>19163</v>
      </c>
      <c r="P24" s="40">
        <v>22359</v>
      </c>
      <c r="Q24" s="40">
        <v>64646</v>
      </c>
      <c r="R24" s="28"/>
      <c r="S24" s="62"/>
    </row>
    <row r="25" spans="1:19" x14ac:dyDescent="0.2">
      <c r="A25" s="56" t="s">
        <v>33</v>
      </c>
      <c r="B25" s="59">
        <v>256518</v>
      </c>
      <c r="C25" s="58">
        <v>20.632000000000001</v>
      </c>
      <c r="D25" s="59">
        <v>374.24</v>
      </c>
      <c r="E25" s="59">
        <v>685.43700000000001</v>
      </c>
      <c r="F25" s="59">
        <v>17</v>
      </c>
      <c r="G25" s="60">
        <v>81.194000000000003</v>
      </c>
      <c r="H25" s="60">
        <v>82.89</v>
      </c>
      <c r="I25" s="25"/>
      <c r="J25" s="56" t="s">
        <v>33</v>
      </c>
      <c r="K25" s="60">
        <v>53.765000000000001</v>
      </c>
      <c r="L25" s="60">
        <v>4.3049999999999997</v>
      </c>
      <c r="M25" s="60">
        <v>50</v>
      </c>
      <c r="N25" s="60">
        <v>35.1</v>
      </c>
      <c r="O25" s="34">
        <v>2449</v>
      </c>
      <c r="P25" s="34">
        <v>9251</v>
      </c>
      <c r="Q25" s="34">
        <v>51686</v>
      </c>
      <c r="R25" s="28"/>
      <c r="S25" s="62"/>
    </row>
    <row r="26" spans="1:19" x14ac:dyDescent="0.2">
      <c r="A26" s="68" t="s">
        <v>34</v>
      </c>
      <c r="B26" s="69">
        <v>2145019</v>
      </c>
      <c r="C26" s="70">
        <v>3.149</v>
      </c>
      <c r="D26" s="69">
        <v>89168.26</v>
      </c>
      <c r="E26" s="69">
        <v>24.056000000000001</v>
      </c>
      <c r="F26" s="69">
        <v>129</v>
      </c>
      <c r="G26" s="71">
        <v>84.581999999999994</v>
      </c>
      <c r="H26" s="71">
        <v>87.667000000000002</v>
      </c>
      <c r="I26" s="45"/>
      <c r="J26" s="68" t="s">
        <v>34</v>
      </c>
      <c r="K26" s="72">
        <v>31.986999999999998</v>
      </c>
      <c r="L26" s="72">
        <v>19.61</v>
      </c>
      <c r="M26" s="72">
        <v>325.5</v>
      </c>
      <c r="N26" s="72" t="s">
        <v>26</v>
      </c>
      <c r="O26" s="73">
        <v>43985</v>
      </c>
      <c r="P26" s="73">
        <v>20505.646000000001</v>
      </c>
      <c r="Q26" s="73">
        <v>65649.254000000001</v>
      </c>
    </row>
    <row r="27" spans="1:19" ht="13.5" thickBot="1" x14ac:dyDescent="0.25">
      <c r="A27" s="74" t="s">
        <v>35</v>
      </c>
      <c r="B27" s="75">
        <v>66989056</v>
      </c>
      <c r="C27" s="76">
        <v>1.8420000000000001</v>
      </c>
      <c r="D27" s="75">
        <v>633109.36</v>
      </c>
      <c r="E27" s="75">
        <v>105.81</v>
      </c>
      <c r="F27" s="75">
        <v>34965</v>
      </c>
      <c r="G27" s="77">
        <v>50.286000000000001</v>
      </c>
      <c r="H27" s="77">
        <v>67.234999999999999</v>
      </c>
      <c r="I27" s="45"/>
      <c r="J27" s="74" t="s">
        <v>35</v>
      </c>
      <c r="K27" s="78">
        <v>23.92</v>
      </c>
      <c r="L27" s="78">
        <v>26.838000000000001</v>
      </c>
      <c r="M27" s="78">
        <v>74</v>
      </c>
      <c r="N27" s="78">
        <v>8</v>
      </c>
      <c r="O27" s="79">
        <v>2360687</v>
      </c>
      <c r="P27" s="79">
        <v>35252</v>
      </c>
      <c r="Q27" s="79">
        <v>83204</v>
      </c>
    </row>
    <row r="28" spans="1:19" ht="12.75" customHeight="1" x14ac:dyDescent="0.2">
      <c r="A28" s="85" t="s">
        <v>299</v>
      </c>
      <c r="B28" s="86"/>
      <c r="C28" s="109"/>
      <c r="D28" s="109"/>
      <c r="E28" s="110"/>
      <c r="F28" s="109"/>
      <c r="G28" s="109"/>
      <c r="H28" s="110"/>
      <c r="I28" s="111"/>
      <c r="J28" s="85" t="s">
        <v>299</v>
      </c>
      <c r="K28" s="81"/>
      <c r="L28" s="81"/>
      <c r="M28" s="81"/>
      <c r="N28" s="81"/>
      <c r="O28" s="83" t="s">
        <v>36</v>
      </c>
      <c r="P28" s="81"/>
      <c r="Q28" s="81"/>
    </row>
    <row r="29" spans="1:19" ht="12.75" customHeight="1" x14ac:dyDescent="0.2">
      <c r="A29" s="80" t="s">
        <v>304</v>
      </c>
      <c r="B29" s="81"/>
      <c r="C29" s="81"/>
      <c r="D29" s="81"/>
      <c r="E29" s="81"/>
      <c r="F29" s="81"/>
      <c r="G29" s="81"/>
      <c r="H29" s="81"/>
      <c r="I29" s="82"/>
      <c r="J29" s="272" t="s">
        <v>305</v>
      </c>
      <c r="K29" s="272"/>
      <c r="L29" s="272"/>
      <c r="M29" s="272"/>
      <c r="N29" s="272"/>
      <c r="O29" s="272"/>
      <c r="P29" s="272"/>
      <c r="Q29" s="272"/>
    </row>
    <row r="30" spans="1:19" ht="12.75" customHeight="1" x14ac:dyDescent="0.2">
      <c r="A30" s="267" t="s">
        <v>330</v>
      </c>
      <c r="B30" s="267"/>
      <c r="C30" s="267"/>
      <c r="D30" s="267"/>
      <c r="E30" s="267"/>
      <c r="F30" s="267"/>
      <c r="G30" s="267"/>
      <c r="H30" s="267"/>
      <c r="I30" s="84"/>
      <c r="J30" s="85" t="s">
        <v>283</v>
      </c>
      <c r="K30" s="81"/>
      <c r="L30" s="81"/>
      <c r="M30" s="81"/>
      <c r="N30" s="81"/>
      <c r="O30" s="81"/>
      <c r="P30" s="81"/>
      <c r="Q30" s="81"/>
    </row>
    <row r="31" spans="1:19" ht="33" customHeight="1" x14ac:dyDescent="0.2">
      <c r="A31" s="267"/>
      <c r="B31" s="267"/>
      <c r="C31" s="267"/>
      <c r="D31" s="267"/>
      <c r="E31" s="267"/>
      <c r="F31" s="267"/>
      <c r="G31" s="267"/>
      <c r="H31" s="267"/>
      <c r="I31" s="84"/>
      <c r="J31" s="268" t="s">
        <v>306</v>
      </c>
      <c r="K31" s="268"/>
      <c r="L31" s="268"/>
      <c r="M31" s="268"/>
      <c r="N31" s="268"/>
      <c r="O31" s="268"/>
      <c r="P31" s="268"/>
      <c r="Q31" s="268"/>
    </row>
    <row r="32" spans="1:19" ht="12.75" customHeight="1" x14ac:dyDescent="0.2">
      <c r="A32" s="86"/>
      <c r="B32" s="86"/>
      <c r="C32" s="86"/>
      <c r="D32" s="86"/>
      <c r="E32" s="86"/>
      <c r="F32" s="86"/>
      <c r="G32" s="86"/>
      <c r="H32" s="86"/>
      <c r="I32" s="87"/>
      <c r="J32" s="88" t="s">
        <v>307</v>
      </c>
      <c r="K32" s="81"/>
      <c r="L32" s="81"/>
      <c r="M32" s="81"/>
      <c r="N32" s="81"/>
      <c r="O32" s="81"/>
      <c r="P32" s="81"/>
      <c r="Q32" s="81"/>
    </row>
    <row r="33" spans="1:17" s="89" customFormat="1" x14ac:dyDescent="0.2">
      <c r="A33" s="13"/>
      <c r="I33" s="11"/>
      <c r="J33" s="90"/>
      <c r="K33" s="91"/>
      <c r="L33" s="91"/>
      <c r="M33" s="91"/>
      <c r="N33" s="91"/>
      <c r="O33" s="91"/>
      <c r="P33" s="91"/>
      <c r="Q33" s="91"/>
    </row>
    <row r="34" spans="1:17" s="89" customFormat="1" x14ac:dyDescent="0.2">
      <c r="A34" s="13"/>
      <c r="I34" s="11"/>
    </row>
    <row r="35" spans="1:17" s="89" customFormat="1" x14ac:dyDescent="0.2">
      <c r="A35" s="13"/>
      <c r="B35" s="92"/>
      <c r="C35" s="92"/>
      <c r="D35" s="13"/>
      <c r="E35" s="93"/>
      <c r="G35" s="94"/>
      <c r="I35" s="11"/>
    </row>
    <row r="36" spans="1:17" s="89" customFormat="1" x14ac:dyDescent="0.2">
      <c r="A36" s="13"/>
      <c r="B36" s="92"/>
      <c r="C36" s="92"/>
      <c r="D36" s="13"/>
      <c r="E36" s="93"/>
      <c r="G36" s="94"/>
      <c r="I36" s="11"/>
    </row>
    <row r="37" spans="1:17" s="89" customFormat="1" x14ac:dyDescent="0.2">
      <c r="A37" s="13"/>
      <c r="B37" s="92"/>
      <c r="C37" s="92"/>
      <c r="D37" s="13"/>
      <c r="E37" s="93"/>
      <c r="G37" s="94"/>
      <c r="I37" s="11"/>
      <c r="J37" s="13"/>
    </row>
    <row r="38" spans="1:17" s="89" customFormat="1" x14ac:dyDescent="0.2">
      <c r="A38" s="13"/>
      <c r="B38" s="92"/>
      <c r="C38" s="92"/>
      <c r="D38" s="92"/>
      <c r="E38" s="93"/>
      <c r="G38" s="94"/>
      <c r="I38" s="11"/>
      <c r="J38" s="13"/>
    </row>
    <row r="39" spans="1:17" s="89" customFormat="1" x14ac:dyDescent="0.2">
      <c r="A39" s="13"/>
      <c r="B39" s="13"/>
      <c r="C39" s="92"/>
      <c r="D39" s="13"/>
      <c r="E39" s="13"/>
      <c r="F39" s="13"/>
      <c r="G39" s="13"/>
      <c r="H39" s="13"/>
      <c r="I39" s="11"/>
      <c r="J39" s="13"/>
      <c r="K39" s="13"/>
      <c r="L39" s="13"/>
      <c r="M39" s="13"/>
      <c r="N39" s="13"/>
      <c r="O39" s="13"/>
      <c r="P39" s="13"/>
      <c r="Q39" s="13"/>
    </row>
    <row r="40" spans="1:17" x14ac:dyDescent="0.2">
      <c r="C40" s="92"/>
    </row>
    <row r="41" spans="1:17" x14ac:dyDescent="0.2">
      <c r="C41" s="92"/>
    </row>
    <row r="42" spans="1:17" x14ac:dyDescent="0.2">
      <c r="C42" s="92"/>
    </row>
    <row r="43" spans="1:17" x14ac:dyDescent="0.2">
      <c r="C43" s="92"/>
    </row>
    <row r="44" spans="1:17" x14ac:dyDescent="0.2">
      <c r="C44" s="92"/>
    </row>
    <row r="45" spans="1:17" x14ac:dyDescent="0.2">
      <c r="C45" s="92"/>
    </row>
    <row r="46" spans="1:17" x14ac:dyDescent="0.2">
      <c r="C46" s="92"/>
    </row>
    <row r="47" spans="1:17" x14ac:dyDescent="0.2">
      <c r="C47" s="92"/>
    </row>
    <row r="48" spans="1:17" x14ac:dyDescent="0.2">
      <c r="C48" s="92"/>
    </row>
    <row r="49" spans="3:3" x14ac:dyDescent="0.2">
      <c r="C49" s="92"/>
    </row>
    <row r="50" spans="3:3" x14ac:dyDescent="0.2">
      <c r="C50" s="92"/>
    </row>
    <row r="51" spans="3:3" x14ac:dyDescent="0.2">
      <c r="C51" s="92"/>
    </row>
    <row r="52" spans="3:3" x14ac:dyDescent="0.2">
      <c r="C52" s="92"/>
    </row>
    <row r="53" spans="3:3" x14ac:dyDescent="0.2">
      <c r="C53" s="92"/>
    </row>
    <row r="54" spans="3:3" x14ac:dyDescent="0.2">
      <c r="C54" s="92"/>
    </row>
    <row r="55" spans="3:3" x14ac:dyDescent="0.2">
      <c r="C55" s="92"/>
    </row>
    <row r="56" spans="3:3" x14ac:dyDescent="0.2">
      <c r="C56" s="92"/>
    </row>
    <row r="57" spans="3:3" x14ac:dyDescent="0.2">
      <c r="C57" s="92"/>
    </row>
    <row r="58" spans="3:3" x14ac:dyDescent="0.2">
      <c r="C58" s="92"/>
    </row>
    <row r="59" spans="3:3" x14ac:dyDescent="0.2">
      <c r="C59" s="92"/>
    </row>
    <row r="60" spans="3:3" x14ac:dyDescent="0.2">
      <c r="C60" s="92"/>
    </row>
    <row r="61" spans="3:3" x14ac:dyDescent="0.2">
      <c r="C61" s="92"/>
    </row>
    <row r="62" spans="3:3" x14ac:dyDescent="0.2">
      <c r="C62" s="92"/>
    </row>
    <row r="63" spans="3:3" x14ac:dyDescent="0.2">
      <c r="C63" s="92"/>
    </row>
    <row r="64" spans="3:3" x14ac:dyDescent="0.2">
      <c r="C64" s="92"/>
    </row>
  </sheetData>
  <mergeCells count="14">
    <mergeCell ref="A30:H31"/>
    <mergeCell ref="J31:Q31"/>
    <mergeCell ref="G4:H4"/>
    <mergeCell ref="K4:L4"/>
    <mergeCell ref="M4:M5"/>
    <mergeCell ref="N4:N5"/>
    <mergeCell ref="O4:Q4"/>
    <mergeCell ref="J29:Q29"/>
    <mergeCell ref="A4:A5"/>
    <mergeCell ref="B4:B5"/>
    <mergeCell ref="C4:C5"/>
    <mergeCell ref="D4:D5"/>
    <mergeCell ref="E4:E5"/>
    <mergeCell ref="F4:F5"/>
  </mergeCells>
  <pageMargins left="0.7" right="0.7" top="0.75" bottom="0.75" header="0.3" footer="0.3"/>
  <pageSetup paperSize="9"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zoomScale="80" zoomScaleNormal="80" workbookViewId="0">
      <selection activeCell="K6" sqref="J6:Q114"/>
    </sheetView>
  </sheetViews>
  <sheetFormatPr baseColWidth="10" defaultColWidth="11.42578125" defaultRowHeight="12.75" x14ac:dyDescent="0.2"/>
  <cols>
    <col min="1" max="1" width="4.42578125" style="116" customWidth="1"/>
    <col min="2" max="2" width="26.140625" style="86" customWidth="1"/>
    <col min="3" max="3" width="11.7109375" style="109" customWidth="1"/>
    <col min="4" max="4" width="11.28515625" style="109" customWidth="1"/>
    <col min="5" max="5" width="12.28515625" style="110" customWidth="1"/>
    <col min="6" max="6" width="11.7109375" style="109" bestFit="1" customWidth="1"/>
    <col min="7" max="7" width="13" style="109" customWidth="1"/>
    <col min="8" max="8" width="19.28515625" style="110" customWidth="1"/>
    <col min="9" max="9" width="3.85546875" style="111" customWidth="1"/>
    <col min="10" max="10" width="4.42578125" style="110" customWidth="1"/>
    <col min="11" max="11" width="26" style="110" customWidth="1"/>
    <col min="12" max="12" width="14.28515625" style="110" customWidth="1"/>
    <col min="13" max="13" width="14.28515625" style="109" customWidth="1"/>
    <col min="14" max="14" width="11.85546875" style="109" customWidth="1"/>
    <col min="15" max="15" width="13.5703125" style="110" customWidth="1"/>
    <col min="16" max="16" width="13.5703125" style="86" customWidth="1"/>
    <col min="17" max="17" width="10.85546875" style="86" customWidth="1"/>
    <col min="18" max="16384" width="11.42578125" style="86"/>
  </cols>
  <sheetData>
    <row r="1" spans="1:19" ht="18" customHeight="1" x14ac:dyDescent="0.25">
      <c r="A1" s="95" t="s">
        <v>37</v>
      </c>
      <c r="B1" s="96"/>
      <c r="C1" s="96"/>
      <c r="D1" s="96"/>
      <c r="E1" s="96"/>
      <c r="F1" s="96"/>
      <c r="G1" s="96"/>
      <c r="H1" s="96"/>
      <c r="I1" s="97"/>
      <c r="J1" s="95" t="s">
        <v>38</v>
      </c>
      <c r="K1" s="96"/>
      <c r="L1" s="96"/>
      <c r="M1" s="96"/>
      <c r="N1" s="96"/>
      <c r="O1" s="96"/>
      <c r="P1" s="96"/>
      <c r="Q1" s="96"/>
      <c r="S1" s="12"/>
    </row>
    <row r="2" spans="1:19" ht="13.5" customHeight="1" x14ac:dyDescent="0.25">
      <c r="A2" s="14"/>
      <c r="B2" s="98"/>
      <c r="C2" s="98"/>
      <c r="D2" s="98"/>
      <c r="E2" s="98"/>
      <c r="F2" s="98"/>
      <c r="G2" s="98"/>
      <c r="H2" s="98"/>
      <c r="I2" s="97"/>
      <c r="J2" s="99"/>
      <c r="K2" s="98"/>
      <c r="L2" s="98"/>
      <c r="M2" s="98"/>
      <c r="N2" s="98"/>
      <c r="O2" s="98"/>
      <c r="P2" s="98"/>
      <c r="Q2" s="98"/>
      <c r="S2" s="12"/>
    </row>
    <row r="3" spans="1:19" ht="18.75" customHeight="1" thickBot="1" x14ac:dyDescent="0.3">
      <c r="A3" s="99" t="s">
        <v>39</v>
      </c>
      <c r="B3" s="98"/>
      <c r="C3" s="98"/>
      <c r="D3" s="98"/>
      <c r="E3" s="98"/>
      <c r="F3" s="98"/>
      <c r="G3" s="98"/>
      <c r="H3" s="98"/>
      <c r="I3" s="97"/>
      <c r="J3" s="99" t="s">
        <v>39</v>
      </c>
      <c r="K3" s="98"/>
      <c r="L3" s="98"/>
      <c r="M3" s="98"/>
      <c r="N3" s="98"/>
      <c r="O3" s="98"/>
      <c r="P3" s="98"/>
      <c r="Q3" s="98"/>
      <c r="S3" s="12"/>
    </row>
    <row r="4" spans="1:19" ht="33.75" customHeight="1" x14ac:dyDescent="0.2">
      <c r="A4" s="287" t="s">
        <v>40</v>
      </c>
      <c r="B4" s="287"/>
      <c r="C4" s="285" t="s">
        <v>313</v>
      </c>
      <c r="D4" s="285" t="s">
        <v>41</v>
      </c>
      <c r="E4" s="285" t="s">
        <v>42</v>
      </c>
      <c r="F4" s="291" t="s">
        <v>308</v>
      </c>
      <c r="G4" s="291"/>
      <c r="H4" s="283" t="s">
        <v>314</v>
      </c>
      <c r="I4" s="100"/>
      <c r="J4" s="287" t="s">
        <v>40</v>
      </c>
      <c r="K4" s="287"/>
      <c r="L4" s="283" t="s">
        <v>315</v>
      </c>
      <c r="M4" s="283" t="s">
        <v>316</v>
      </c>
      <c r="N4" s="283" t="s">
        <v>317</v>
      </c>
      <c r="O4" s="285" t="s">
        <v>318</v>
      </c>
      <c r="P4" s="285" t="s">
        <v>319</v>
      </c>
      <c r="Q4" s="283" t="s">
        <v>43</v>
      </c>
    </row>
    <row r="5" spans="1:19" ht="60" customHeight="1" x14ac:dyDescent="0.2">
      <c r="A5" s="288"/>
      <c r="B5" s="288"/>
      <c r="C5" s="286"/>
      <c r="D5" s="286"/>
      <c r="E5" s="286"/>
      <c r="F5" s="117" t="s">
        <v>44</v>
      </c>
      <c r="G5" s="117" t="s">
        <v>331</v>
      </c>
      <c r="H5" s="284"/>
      <c r="I5" s="100"/>
      <c r="J5" s="288"/>
      <c r="K5" s="288"/>
      <c r="L5" s="284"/>
      <c r="M5" s="284"/>
      <c r="N5" s="284"/>
      <c r="O5" s="286"/>
      <c r="P5" s="286"/>
      <c r="Q5" s="284"/>
    </row>
    <row r="6" spans="1:19" x14ac:dyDescent="0.2">
      <c r="A6" s="207" t="s">
        <v>45</v>
      </c>
      <c r="B6" s="242" t="s">
        <v>46</v>
      </c>
      <c r="C6" s="101">
        <v>647634</v>
      </c>
      <c r="D6" s="101">
        <v>5762.39</v>
      </c>
      <c r="E6" s="101">
        <v>112.39</v>
      </c>
      <c r="F6" s="101">
        <v>393</v>
      </c>
      <c r="G6" s="101">
        <v>328</v>
      </c>
      <c r="H6" s="251">
        <v>20.164999999999999</v>
      </c>
      <c r="I6" s="102"/>
      <c r="J6" s="242" t="s">
        <v>45</v>
      </c>
      <c r="K6" s="242" t="s">
        <v>46</v>
      </c>
      <c r="L6" s="208">
        <v>61.874000000000002</v>
      </c>
      <c r="M6" s="208">
        <v>8.3510000000000009</v>
      </c>
      <c r="N6" s="203">
        <v>6</v>
      </c>
      <c r="O6" s="101">
        <v>7690</v>
      </c>
      <c r="P6" s="101">
        <v>4453.1620000000003</v>
      </c>
      <c r="Q6" s="209">
        <v>6.8760000000000003</v>
      </c>
    </row>
    <row r="7" spans="1:19" x14ac:dyDescent="0.2">
      <c r="A7" s="103" t="s">
        <v>47</v>
      </c>
      <c r="B7" s="243" t="s">
        <v>48</v>
      </c>
      <c r="C7" s="104">
        <v>533316</v>
      </c>
      <c r="D7" s="104">
        <v>7361.65</v>
      </c>
      <c r="E7" s="104">
        <v>72.444999999999993</v>
      </c>
      <c r="F7" s="104">
        <v>800</v>
      </c>
      <c r="G7" s="104">
        <v>757</v>
      </c>
      <c r="H7" s="252">
        <v>29.707999999999998</v>
      </c>
      <c r="I7" s="102"/>
      <c r="J7" s="243" t="s">
        <v>47</v>
      </c>
      <c r="K7" s="243" t="s">
        <v>48</v>
      </c>
      <c r="L7" s="105">
        <v>59.874000000000002</v>
      </c>
      <c r="M7" s="105">
        <v>9.3339999999999996</v>
      </c>
      <c r="N7" s="105">
        <v>10.9</v>
      </c>
      <c r="O7" s="104">
        <v>18125</v>
      </c>
      <c r="P7" s="104">
        <v>5431.4920000000002</v>
      </c>
      <c r="Q7" s="105">
        <v>10.183999999999999</v>
      </c>
    </row>
    <row r="8" spans="1:19" x14ac:dyDescent="0.2">
      <c r="A8" s="106" t="s">
        <v>49</v>
      </c>
      <c r="B8" s="244" t="s">
        <v>50</v>
      </c>
      <c r="C8" s="107">
        <v>337171</v>
      </c>
      <c r="D8" s="107">
        <v>7340.11</v>
      </c>
      <c r="E8" s="107">
        <v>45.935000000000002</v>
      </c>
      <c r="F8" s="107">
        <v>317</v>
      </c>
      <c r="G8" s="107">
        <v>303</v>
      </c>
      <c r="H8" s="253">
        <v>31.123000000000001</v>
      </c>
      <c r="I8" s="102"/>
      <c r="J8" s="245" t="s">
        <v>49</v>
      </c>
      <c r="K8" s="245" t="s">
        <v>50</v>
      </c>
      <c r="L8" s="108">
        <v>56.457000000000001</v>
      </c>
      <c r="M8" s="108">
        <v>13.981</v>
      </c>
      <c r="N8" s="108">
        <v>8.3000000000000007</v>
      </c>
      <c r="O8" s="107">
        <v>10135</v>
      </c>
      <c r="P8" s="107">
        <v>5282.3950000000004</v>
      </c>
      <c r="Q8" s="108">
        <v>15.667</v>
      </c>
    </row>
    <row r="9" spans="1:19" x14ac:dyDescent="0.2">
      <c r="A9" s="103" t="s">
        <v>51</v>
      </c>
      <c r="B9" s="243" t="s">
        <v>52</v>
      </c>
      <c r="C9" s="104">
        <v>164068</v>
      </c>
      <c r="D9" s="104">
        <v>6925.22</v>
      </c>
      <c r="E9" s="104">
        <v>23.690999999999999</v>
      </c>
      <c r="F9" s="104">
        <v>198</v>
      </c>
      <c r="G9" s="104">
        <v>187</v>
      </c>
      <c r="H9" s="252">
        <v>23.66</v>
      </c>
      <c r="I9" s="102"/>
      <c r="J9" s="243" t="s">
        <v>51</v>
      </c>
      <c r="K9" s="243" t="s">
        <v>52</v>
      </c>
      <c r="L9" s="105">
        <v>57.313000000000002</v>
      </c>
      <c r="M9" s="105">
        <v>13.071999999999999</v>
      </c>
      <c r="N9" s="105">
        <v>9</v>
      </c>
      <c r="O9" s="104">
        <v>4356</v>
      </c>
      <c r="P9" s="104">
        <v>2545</v>
      </c>
      <c r="Q9" s="105">
        <v>15.512</v>
      </c>
    </row>
    <row r="10" spans="1:19" x14ac:dyDescent="0.2">
      <c r="A10" s="106" t="s">
        <v>53</v>
      </c>
      <c r="B10" s="244" t="s">
        <v>54</v>
      </c>
      <c r="C10" s="107">
        <v>140698</v>
      </c>
      <c r="D10" s="107">
        <v>5548.68</v>
      </c>
      <c r="E10" s="107">
        <v>25.356999999999999</v>
      </c>
      <c r="F10" s="107">
        <v>162</v>
      </c>
      <c r="G10" s="107">
        <v>157</v>
      </c>
      <c r="H10" s="253">
        <v>36.704999999999998</v>
      </c>
      <c r="I10" s="102"/>
      <c r="J10" s="245" t="s">
        <v>53</v>
      </c>
      <c r="K10" s="245" t="s">
        <v>54</v>
      </c>
      <c r="L10" s="108">
        <v>58.582000000000001</v>
      </c>
      <c r="M10" s="108">
        <v>11.819000000000001</v>
      </c>
      <c r="N10" s="108">
        <v>7.5</v>
      </c>
      <c r="O10" s="107">
        <v>3022</v>
      </c>
      <c r="P10" s="107">
        <v>1932.893</v>
      </c>
      <c r="Q10" s="108">
        <v>13.738</v>
      </c>
    </row>
    <row r="11" spans="1:19" x14ac:dyDescent="0.2">
      <c r="A11" s="103" t="s">
        <v>55</v>
      </c>
      <c r="B11" s="243" t="s">
        <v>56</v>
      </c>
      <c r="C11" s="104">
        <v>1086219</v>
      </c>
      <c r="D11" s="104">
        <v>4298.58</v>
      </c>
      <c r="E11" s="104">
        <v>252.69300000000001</v>
      </c>
      <c r="F11" s="104">
        <v>163</v>
      </c>
      <c r="G11" s="104">
        <v>110</v>
      </c>
      <c r="H11" s="252">
        <v>77.644999999999996</v>
      </c>
      <c r="I11" s="102"/>
      <c r="J11" s="243" t="s">
        <v>55</v>
      </c>
      <c r="K11" s="243" t="s">
        <v>56</v>
      </c>
      <c r="L11" s="105">
        <v>59.152000000000001</v>
      </c>
      <c r="M11" s="105">
        <v>12.893000000000001</v>
      </c>
      <c r="N11" s="105">
        <v>8.9</v>
      </c>
      <c r="O11" s="104">
        <v>23057</v>
      </c>
      <c r="P11" s="104">
        <v>1713.463</v>
      </c>
      <c r="Q11" s="105">
        <v>1.577</v>
      </c>
    </row>
    <row r="12" spans="1:19" x14ac:dyDescent="0.2">
      <c r="A12" s="106" t="s">
        <v>57</v>
      </c>
      <c r="B12" s="244" t="s">
        <v>58</v>
      </c>
      <c r="C12" s="107">
        <v>326606</v>
      </c>
      <c r="D12" s="107">
        <v>5528.64</v>
      </c>
      <c r="E12" s="107">
        <v>59.075000000000003</v>
      </c>
      <c r="F12" s="107">
        <v>335</v>
      </c>
      <c r="G12" s="107">
        <v>304</v>
      </c>
      <c r="H12" s="253">
        <v>15.278</v>
      </c>
      <c r="I12" s="102"/>
      <c r="J12" s="245" t="s">
        <v>57</v>
      </c>
      <c r="K12" s="245" t="s">
        <v>58</v>
      </c>
      <c r="L12" s="108">
        <v>58.033999999999999</v>
      </c>
      <c r="M12" s="108">
        <v>11.917999999999999</v>
      </c>
      <c r="N12" s="108">
        <v>8.4</v>
      </c>
      <c r="O12" s="107">
        <v>6598</v>
      </c>
      <c r="P12" s="107">
        <v>3801</v>
      </c>
      <c r="Q12" s="108">
        <v>11.638</v>
      </c>
    </row>
    <row r="13" spans="1:19" x14ac:dyDescent="0.2">
      <c r="A13" s="103" t="s">
        <v>59</v>
      </c>
      <c r="B13" s="243" t="s">
        <v>60</v>
      </c>
      <c r="C13" s="104">
        <v>271845</v>
      </c>
      <c r="D13" s="104">
        <v>5229.41</v>
      </c>
      <c r="E13" s="104">
        <v>51.984000000000002</v>
      </c>
      <c r="F13" s="104">
        <v>449</v>
      </c>
      <c r="G13" s="104">
        <v>423</v>
      </c>
      <c r="H13" s="252">
        <v>23.021999999999998</v>
      </c>
      <c r="I13" s="102"/>
      <c r="J13" s="243" t="s">
        <v>59</v>
      </c>
      <c r="K13" s="243" t="s">
        <v>60</v>
      </c>
      <c r="L13" s="105">
        <v>60.095999999999997</v>
      </c>
      <c r="M13" s="105">
        <v>10.047000000000001</v>
      </c>
      <c r="N13" s="105">
        <v>9.4</v>
      </c>
      <c r="O13" s="104">
        <v>10581</v>
      </c>
      <c r="P13" s="104">
        <v>3376.4259999999999</v>
      </c>
      <c r="Q13" s="105">
        <v>12.42</v>
      </c>
    </row>
    <row r="14" spans="1:19" x14ac:dyDescent="0.2">
      <c r="A14" s="106" t="s">
        <v>61</v>
      </c>
      <c r="B14" s="244" t="s">
        <v>62</v>
      </c>
      <c r="C14" s="107">
        <v>153066</v>
      </c>
      <c r="D14" s="107">
        <v>4889.92</v>
      </c>
      <c r="E14" s="107">
        <v>31.302</v>
      </c>
      <c r="F14" s="107">
        <v>327</v>
      </c>
      <c r="G14" s="107">
        <v>308</v>
      </c>
      <c r="H14" s="253">
        <v>10.194000000000001</v>
      </c>
      <c r="I14" s="102"/>
      <c r="J14" s="245" t="s">
        <v>61</v>
      </c>
      <c r="K14" s="245" t="s">
        <v>62</v>
      </c>
      <c r="L14" s="108">
        <v>57.68</v>
      </c>
      <c r="M14" s="108">
        <v>13.09</v>
      </c>
      <c r="N14" s="108">
        <v>9.6999999999999993</v>
      </c>
      <c r="O14" s="107">
        <v>6373</v>
      </c>
      <c r="P14" s="107">
        <v>2669.2779999999998</v>
      </c>
      <c r="Q14" s="108">
        <v>17.439</v>
      </c>
    </row>
    <row r="15" spans="1:19" x14ac:dyDescent="0.2">
      <c r="A15" s="103" t="s">
        <v>63</v>
      </c>
      <c r="B15" s="243" t="s">
        <v>64</v>
      </c>
      <c r="C15" s="104">
        <v>310020</v>
      </c>
      <c r="D15" s="104">
        <v>6004.16</v>
      </c>
      <c r="E15" s="104">
        <v>51.634</v>
      </c>
      <c r="F15" s="104">
        <v>431</v>
      </c>
      <c r="G15" s="104">
        <v>410</v>
      </c>
      <c r="H15" s="252">
        <v>35.877000000000002</v>
      </c>
      <c r="I15" s="102"/>
      <c r="J15" s="243" t="s">
        <v>63</v>
      </c>
      <c r="K15" s="243" t="s">
        <v>64</v>
      </c>
      <c r="L15" s="105">
        <v>59.865000000000002</v>
      </c>
      <c r="M15" s="105">
        <v>10.118</v>
      </c>
      <c r="N15" s="105">
        <v>9.8000000000000007</v>
      </c>
      <c r="O15" s="104">
        <v>9643</v>
      </c>
      <c r="P15" s="104">
        <v>4497.3500000000004</v>
      </c>
      <c r="Q15" s="105">
        <v>14.507</v>
      </c>
    </row>
    <row r="16" spans="1:19" x14ac:dyDescent="0.2">
      <c r="A16" s="106" t="s">
        <v>65</v>
      </c>
      <c r="B16" s="244" t="s">
        <v>66</v>
      </c>
      <c r="C16" s="107">
        <v>372806</v>
      </c>
      <c r="D16" s="107">
        <v>6138.98</v>
      </c>
      <c r="E16" s="107">
        <v>60.728000000000002</v>
      </c>
      <c r="F16" s="107">
        <v>433</v>
      </c>
      <c r="G16" s="107">
        <v>416</v>
      </c>
      <c r="H16" s="253">
        <v>36.265000000000001</v>
      </c>
      <c r="I16" s="102"/>
      <c r="J16" s="245" t="s">
        <v>65</v>
      </c>
      <c r="K16" s="245" t="s">
        <v>66</v>
      </c>
      <c r="L16" s="108">
        <v>57.238999999999997</v>
      </c>
      <c r="M16" s="108">
        <v>12.371</v>
      </c>
      <c r="N16" s="108">
        <v>10.3</v>
      </c>
      <c r="O16" s="107">
        <v>16223</v>
      </c>
      <c r="P16" s="107">
        <v>4300</v>
      </c>
      <c r="Q16" s="108">
        <v>11.534000000000001</v>
      </c>
    </row>
    <row r="17" spans="1:17" x14ac:dyDescent="0.2">
      <c r="A17" s="103" t="s">
        <v>67</v>
      </c>
      <c r="B17" s="243" t="s">
        <v>68</v>
      </c>
      <c r="C17" s="104">
        <v>279274</v>
      </c>
      <c r="D17" s="104">
        <v>8735.1200000000008</v>
      </c>
      <c r="E17" s="104">
        <v>31.971</v>
      </c>
      <c r="F17" s="104">
        <v>285</v>
      </c>
      <c r="G17" s="104">
        <v>277</v>
      </c>
      <c r="H17" s="252">
        <v>24.978999999999999</v>
      </c>
      <c r="I17" s="102"/>
      <c r="J17" s="243" t="s">
        <v>67</v>
      </c>
      <c r="K17" s="243" t="s">
        <v>68</v>
      </c>
      <c r="L17" s="105">
        <v>56.92</v>
      </c>
      <c r="M17" s="105">
        <v>13.927</v>
      </c>
      <c r="N17" s="105">
        <v>5.9</v>
      </c>
      <c r="O17" s="104">
        <v>4360</v>
      </c>
      <c r="P17" s="104">
        <v>5910</v>
      </c>
      <c r="Q17" s="105">
        <v>21.161999999999999</v>
      </c>
    </row>
    <row r="18" spans="1:17" x14ac:dyDescent="0.2">
      <c r="A18" s="106" t="s">
        <v>69</v>
      </c>
      <c r="B18" s="244" t="s">
        <v>70</v>
      </c>
      <c r="C18" s="107">
        <v>2034357</v>
      </c>
      <c r="D18" s="107">
        <v>5087.49</v>
      </c>
      <c r="E18" s="107">
        <v>399.87400000000002</v>
      </c>
      <c r="F18" s="107">
        <v>119</v>
      </c>
      <c r="G18" s="107">
        <v>46</v>
      </c>
      <c r="H18" s="253">
        <v>80.587999999999994</v>
      </c>
      <c r="I18" s="102"/>
      <c r="J18" s="245" t="s">
        <v>69</v>
      </c>
      <c r="K18" s="245" t="s">
        <v>70</v>
      </c>
      <c r="L18" s="108">
        <v>61.219000000000001</v>
      </c>
      <c r="M18" s="108">
        <v>10.135</v>
      </c>
      <c r="N18" s="108">
        <v>9.1</v>
      </c>
      <c r="O18" s="107">
        <v>78505</v>
      </c>
      <c r="P18" s="107">
        <v>3001.4380000000001</v>
      </c>
      <c r="Q18" s="108">
        <v>1.4750000000000001</v>
      </c>
    </row>
    <row r="19" spans="1:17" x14ac:dyDescent="0.2">
      <c r="A19" s="103" t="s">
        <v>71</v>
      </c>
      <c r="B19" s="243" t="s">
        <v>72</v>
      </c>
      <c r="C19" s="104">
        <v>694056</v>
      </c>
      <c r="D19" s="104">
        <v>5534.47</v>
      </c>
      <c r="E19" s="104">
        <v>125.40600000000001</v>
      </c>
      <c r="F19" s="104">
        <v>528</v>
      </c>
      <c r="G19" s="104">
        <v>447</v>
      </c>
      <c r="H19" s="252">
        <v>27.344999999999999</v>
      </c>
      <c r="I19" s="102"/>
      <c r="J19" s="243" t="s">
        <v>71</v>
      </c>
      <c r="K19" s="243" t="s">
        <v>72</v>
      </c>
      <c r="L19" s="105">
        <v>60.622</v>
      </c>
      <c r="M19" s="105">
        <v>10.262</v>
      </c>
      <c r="N19" s="105">
        <v>7.2</v>
      </c>
      <c r="O19" s="104">
        <v>14382</v>
      </c>
      <c r="P19" s="104">
        <v>5741.6329999999998</v>
      </c>
      <c r="Q19" s="105">
        <v>8.2729999999999997</v>
      </c>
    </row>
    <row r="20" spans="1:17" x14ac:dyDescent="0.2">
      <c r="A20" s="106" t="s">
        <v>73</v>
      </c>
      <c r="B20" s="244" t="s">
        <v>74</v>
      </c>
      <c r="C20" s="107">
        <v>144765</v>
      </c>
      <c r="D20" s="107">
        <v>5725.98</v>
      </c>
      <c r="E20" s="107">
        <v>25.282</v>
      </c>
      <c r="F20" s="107">
        <v>246</v>
      </c>
      <c r="G20" s="107">
        <v>243</v>
      </c>
      <c r="H20" s="253">
        <v>17.635999999999999</v>
      </c>
      <c r="I20" s="102"/>
      <c r="J20" s="245" t="s">
        <v>73</v>
      </c>
      <c r="K20" s="245" t="s">
        <v>74</v>
      </c>
      <c r="L20" s="108">
        <v>57.088999999999999</v>
      </c>
      <c r="M20" s="108">
        <v>13.952</v>
      </c>
      <c r="N20" s="108">
        <v>4.5999999999999996</v>
      </c>
      <c r="O20" s="107">
        <v>2276</v>
      </c>
      <c r="P20" s="107">
        <v>3970.1</v>
      </c>
      <c r="Q20" s="108">
        <v>27.423999999999999</v>
      </c>
    </row>
    <row r="21" spans="1:17" x14ac:dyDescent="0.2">
      <c r="A21" s="103" t="s">
        <v>75</v>
      </c>
      <c r="B21" s="243" t="s">
        <v>76</v>
      </c>
      <c r="C21" s="104">
        <v>351778</v>
      </c>
      <c r="D21" s="104">
        <v>5955.99</v>
      </c>
      <c r="E21" s="104">
        <v>59.063000000000002</v>
      </c>
      <c r="F21" s="104">
        <v>366</v>
      </c>
      <c r="G21" s="104">
        <v>350</v>
      </c>
      <c r="H21" s="252">
        <v>17.152999999999999</v>
      </c>
      <c r="I21" s="102"/>
      <c r="J21" s="243" t="s">
        <v>75</v>
      </c>
      <c r="K21" s="243" t="s">
        <v>76</v>
      </c>
      <c r="L21" s="105">
        <v>58.478999999999999</v>
      </c>
      <c r="M21" s="105">
        <v>12.363</v>
      </c>
      <c r="N21" s="105">
        <v>7.5</v>
      </c>
      <c r="O21" s="104">
        <v>10669</v>
      </c>
      <c r="P21" s="104">
        <v>5141.8729999999996</v>
      </c>
      <c r="Q21" s="105">
        <v>14.617000000000001</v>
      </c>
    </row>
    <row r="22" spans="1:17" x14ac:dyDescent="0.2">
      <c r="A22" s="106" t="s">
        <v>77</v>
      </c>
      <c r="B22" s="244" t="s">
        <v>78</v>
      </c>
      <c r="C22" s="107">
        <v>646932</v>
      </c>
      <c r="D22" s="107">
        <v>6863.75</v>
      </c>
      <c r="E22" s="107">
        <v>94.253</v>
      </c>
      <c r="F22" s="107">
        <v>463</v>
      </c>
      <c r="G22" s="107">
        <v>425</v>
      </c>
      <c r="H22" s="253">
        <v>22.158000000000001</v>
      </c>
      <c r="I22" s="102"/>
      <c r="J22" s="245" t="s">
        <v>77</v>
      </c>
      <c r="K22" s="245" t="s">
        <v>78</v>
      </c>
      <c r="L22" s="108">
        <v>56.466000000000001</v>
      </c>
      <c r="M22" s="108">
        <v>13.355</v>
      </c>
      <c r="N22" s="108">
        <v>8</v>
      </c>
      <c r="O22" s="107">
        <v>16085</v>
      </c>
      <c r="P22" s="107">
        <v>6080</v>
      </c>
      <c r="Q22" s="108">
        <v>9.3979999999999997</v>
      </c>
    </row>
    <row r="23" spans="1:17" x14ac:dyDescent="0.2">
      <c r="A23" s="103" t="s">
        <v>79</v>
      </c>
      <c r="B23" s="243" t="s">
        <v>80</v>
      </c>
      <c r="C23" s="104">
        <v>303408</v>
      </c>
      <c r="D23" s="104">
        <v>7234.99</v>
      </c>
      <c r="E23" s="104">
        <v>41.936</v>
      </c>
      <c r="F23" s="104">
        <v>287</v>
      </c>
      <c r="G23" s="104">
        <v>280</v>
      </c>
      <c r="H23" s="252">
        <v>29.792999999999999</v>
      </c>
      <c r="I23" s="102"/>
      <c r="J23" s="243" t="s">
        <v>79</v>
      </c>
      <c r="K23" s="243" t="s">
        <v>80</v>
      </c>
      <c r="L23" s="105">
        <v>57.664000000000001</v>
      </c>
      <c r="M23" s="105">
        <v>12.4</v>
      </c>
      <c r="N23" s="105">
        <v>7.7</v>
      </c>
      <c r="O23" s="104">
        <v>9437</v>
      </c>
      <c r="P23" s="104">
        <v>4604</v>
      </c>
      <c r="Q23" s="105">
        <v>15.173999999999999</v>
      </c>
    </row>
    <row r="24" spans="1:17" x14ac:dyDescent="0.2">
      <c r="A24" s="106" t="s">
        <v>81</v>
      </c>
      <c r="B24" s="244" t="s">
        <v>82</v>
      </c>
      <c r="C24" s="107">
        <v>240583</v>
      </c>
      <c r="D24" s="107">
        <v>5856.83</v>
      </c>
      <c r="E24" s="107">
        <v>41.076999999999998</v>
      </c>
      <c r="F24" s="107">
        <v>280</v>
      </c>
      <c r="G24" s="107">
        <v>274</v>
      </c>
      <c r="H24" s="253">
        <v>25.494</v>
      </c>
      <c r="I24" s="102"/>
      <c r="J24" s="245" t="s">
        <v>81</v>
      </c>
      <c r="K24" s="245" t="s">
        <v>82</v>
      </c>
      <c r="L24" s="108">
        <v>57.316000000000003</v>
      </c>
      <c r="M24" s="108">
        <v>13.523</v>
      </c>
      <c r="N24" s="108">
        <v>6.4</v>
      </c>
      <c r="O24" s="107">
        <v>3245</v>
      </c>
      <c r="P24" s="107">
        <v>4754.01</v>
      </c>
      <c r="Q24" s="108">
        <v>19.760000000000002</v>
      </c>
    </row>
    <row r="25" spans="1:17" x14ac:dyDescent="0.2">
      <c r="A25" s="103" t="s">
        <v>83</v>
      </c>
      <c r="B25" s="243" t="s">
        <v>17</v>
      </c>
      <c r="C25" s="104">
        <v>338554</v>
      </c>
      <c r="D25" s="104">
        <v>8679.7900000000009</v>
      </c>
      <c r="E25" s="104">
        <v>39.005000000000003</v>
      </c>
      <c r="F25" s="104">
        <v>360</v>
      </c>
      <c r="G25" s="104">
        <v>348</v>
      </c>
      <c r="H25" s="252">
        <v>38.578000000000003</v>
      </c>
      <c r="I25" s="102"/>
      <c r="J25" s="103" t="s">
        <v>83</v>
      </c>
      <c r="K25" s="243" t="s">
        <v>17</v>
      </c>
      <c r="L25" s="105">
        <v>60.207999999999998</v>
      </c>
      <c r="M25" s="105">
        <v>11.747</v>
      </c>
      <c r="N25" s="105">
        <v>7</v>
      </c>
      <c r="O25" s="104">
        <v>6235</v>
      </c>
      <c r="P25" s="104">
        <v>5043.366</v>
      </c>
      <c r="Q25" s="105">
        <v>14.897</v>
      </c>
    </row>
    <row r="26" spans="1:17" x14ac:dyDescent="0.2">
      <c r="A26" s="106" t="s">
        <v>84</v>
      </c>
      <c r="B26" s="244" t="s">
        <v>85</v>
      </c>
      <c r="C26" s="107">
        <v>533220</v>
      </c>
      <c r="D26" s="107">
        <v>8763.2099999999991</v>
      </c>
      <c r="E26" s="107">
        <v>60.847999999999999</v>
      </c>
      <c r="F26" s="107">
        <v>698</v>
      </c>
      <c r="G26" s="107">
        <v>673</v>
      </c>
      <c r="H26" s="253">
        <v>40.241</v>
      </c>
      <c r="I26" s="102"/>
      <c r="J26" s="245" t="s">
        <v>84</v>
      </c>
      <c r="K26" s="245" t="s">
        <v>85</v>
      </c>
      <c r="L26" s="108">
        <v>62.125999999999998</v>
      </c>
      <c r="M26" s="108">
        <v>10.103</v>
      </c>
      <c r="N26" s="108">
        <v>5.9</v>
      </c>
      <c r="O26" s="107">
        <v>9963</v>
      </c>
      <c r="P26" s="107">
        <v>5813</v>
      </c>
      <c r="Q26" s="108">
        <v>10.901999999999999</v>
      </c>
    </row>
    <row r="27" spans="1:17" x14ac:dyDescent="0.2">
      <c r="A27" s="103" t="s">
        <v>86</v>
      </c>
      <c r="B27" s="243" t="s">
        <v>87</v>
      </c>
      <c r="C27" s="104">
        <v>599584</v>
      </c>
      <c r="D27" s="104">
        <v>6877.55</v>
      </c>
      <c r="E27" s="104">
        <v>87.18</v>
      </c>
      <c r="F27" s="104">
        <v>348</v>
      </c>
      <c r="G27" s="104">
        <v>323</v>
      </c>
      <c r="H27" s="252">
        <v>20.161000000000001</v>
      </c>
      <c r="I27" s="102"/>
      <c r="J27" s="243" t="s">
        <v>86</v>
      </c>
      <c r="K27" s="243" t="s">
        <v>87</v>
      </c>
      <c r="L27" s="105">
        <v>56.872</v>
      </c>
      <c r="M27" s="105">
        <v>12.394</v>
      </c>
      <c r="N27" s="105">
        <v>6.8</v>
      </c>
      <c r="O27" s="104">
        <v>11084</v>
      </c>
      <c r="P27" s="104">
        <v>4499.4530000000004</v>
      </c>
      <c r="Q27" s="105">
        <v>7.5039999999999996</v>
      </c>
    </row>
    <row r="28" spans="1:17" x14ac:dyDescent="0.2">
      <c r="A28" s="106" t="s">
        <v>88</v>
      </c>
      <c r="B28" s="244" t="s">
        <v>89</v>
      </c>
      <c r="C28" s="107">
        <v>117503</v>
      </c>
      <c r="D28" s="107">
        <v>5565.38</v>
      </c>
      <c r="E28" s="107">
        <v>21.113</v>
      </c>
      <c r="F28" s="107">
        <v>256</v>
      </c>
      <c r="G28" s="107">
        <v>255</v>
      </c>
      <c r="H28" s="253">
        <v>10.968999999999999</v>
      </c>
      <c r="I28" s="102"/>
      <c r="J28" s="245" t="s">
        <v>88</v>
      </c>
      <c r="K28" s="245" t="s">
        <v>89</v>
      </c>
      <c r="L28" s="108">
        <v>55.564999999999998</v>
      </c>
      <c r="M28" s="108">
        <v>14.7</v>
      </c>
      <c r="N28" s="108">
        <v>7</v>
      </c>
      <c r="O28" s="107">
        <v>2619</v>
      </c>
      <c r="P28" s="107">
        <v>4394.9219999999996</v>
      </c>
      <c r="Q28" s="108">
        <v>37.402999999999999</v>
      </c>
    </row>
    <row r="29" spans="1:17" x14ac:dyDescent="0.2">
      <c r="A29" s="103" t="s">
        <v>90</v>
      </c>
      <c r="B29" s="243" t="s">
        <v>91</v>
      </c>
      <c r="C29" s="104">
        <v>413418</v>
      </c>
      <c r="D29" s="104">
        <v>9060.01</v>
      </c>
      <c r="E29" s="104">
        <v>45.631</v>
      </c>
      <c r="F29" s="104">
        <v>505</v>
      </c>
      <c r="G29" s="104">
        <v>498</v>
      </c>
      <c r="H29" s="252">
        <v>16.353000000000002</v>
      </c>
      <c r="I29" s="102"/>
      <c r="J29" s="243" t="s">
        <v>90</v>
      </c>
      <c r="K29" s="243" t="s">
        <v>91</v>
      </c>
      <c r="L29" s="105">
        <v>56.057000000000002</v>
      </c>
      <c r="M29" s="105">
        <v>14.214</v>
      </c>
      <c r="N29" s="105">
        <v>7.9</v>
      </c>
      <c r="O29" s="104">
        <v>10691</v>
      </c>
      <c r="P29" s="104">
        <v>4990.0309999999999</v>
      </c>
      <c r="Q29" s="105">
        <v>12.07</v>
      </c>
    </row>
    <row r="30" spans="1:17" x14ac:dyDescent="0.2">
      <c r="A30" s="106" t="s">
        <v>92</v>
      </c>
      <c r="B30" s="244" t="s">
        <v>93</v>
      </c>
      <c r="C30" s="107">
        <v>541454</v>
      </c>
      <c r="D30" s="107">
        <v>5233.6400000000003</v>
      </c>
      <c r="E30" s="107">
        <v>103.456</v>
      </c>
      <c r="F30" s="107">
        <v>573</v>
      </c>
      <c r="G30" s="107">
        <v>516</v>
      </c>
      <c r="H30" s="253">
        <v>34.024000000000001</v>
      </c>
      <c r="I30" s="102"/>
      <c r="J30" s="245" t="s">
        <v>92</v>
      </c>
      <c r="K30" s="245" t="s">
        <v>93</v>
      </c>
      <c r="L30" s="108">
        <v>61.603999999999999</v>
      </c>
      <c r="M30" s="108">
        <v>9.4700000000000006</v>
      </c>
      <c r="N30" s="108">
        <v>7.2</v>
      </c>
      <c r="O30" s="107">
        <v>12087</v>
      </c>
      <c r="P30" s="107">
        <v>3690</v>
      </c>
      <c r="Q30" s="108">
        <v>6.8150000000000004</v>
      </c>
    </row>
    <row r="31" spans="1:17" x14ac:dyDescent="0.2">
      <c r="A31" s="103" t="s">
        <v>94</v>
      </c>
      <c r="B31" s="243" t="s">
        <v>95</v>
      </c>
      <c r="C31" s="104">
        <v>514732</v>
      </c>
      <c r="D31" s="104">
        <v>6529.95</v>
      </c>
      <c r="E31" s="104">
        <v>78.825999999999993</v>
      </c>
      <c r="F31" s="104">
        <v>364</v>
      </c>
      <c r="G31" s="104">
        <v>338</v>
      </c>
      <c r="H31" s="252">
        <v>37.167999999999999</v>
      </c>
      <c r="I31" s="102"/>
      <c r="J31" s="243" t="s">
        <v>94</v>
      </c>
      <c r="K31" s="243" t="s">
        <v>95</v>
      </c>
      <c r="L31" s="105">
        <v>59.393000000000001</v>
      </c>
      <c r="M31" s="105">
        <v>10.595000000000001</v>
      </c>
      <c r="N31" s="105">
        <v>8.4</v>
      </c>
      <c r="O31" s="104">
        <v>11868</v>
      </c>
      <c r="P31" s="104">
        <v>4213.0259999999998</v>
      </c>
      <c r="Q31" s="105">
        <v>8.1850000000000005</v>
      </c>
    </row>
    <row r="32" spans="1:17" x14ac:dyDescent="0.2">
      <c r="A32" s="106" t="s">
        <v>96</v>
      </c>
      <c r="B32" s="244" t="s">
        <v>97</v>
      </c>
      <c r="C32" s="107">
        <v>599962</v>
      </c>
      <c r="D32" s="107">
        <v>6039.85</v>
      </c>
      <c r="E32" s="107">
        <v>99.334000000000003</v>
      </c>
      <c r="F32" s="107">
        <v>585</v>
      </c>
      <c r="G32" s="107">
        <v>545</v>
      </c>
      <c r="H32" s="253">
        <v>20.625</v>
      </c>
      <c r="I32" s="102"/>
      <c r="J32" s="245" t="s">
        <v>96</v>
      </c>
      <c r="K32" s="245" t="s">
        <v>97</v>
      </c>
      <c r="L32" s="108">
        <v>60.582999999999998</v>
      </c>
      <c r="M32" s="108">
        <v>8.6549999999999994</v>
      </c>
      <c r="N32" s="108">
        <v>7.9</v>
      </c>
      <c r="O32" s="107">
        <v>13407</v>
      </c>
      <c r="P32" s="107">
        <v>4328.4539999999997</v>
      </c>
      <c r="Q32" s="108">
        <v>7.2149999999999999</v>
      </c>
    </row>
    <row r="33" spans="1:17" x14ac:dyDescent="0.2">
      <c r="A33" s="103" t="s">
        <v>98</v>
      </c>
      <c r="B33" s="243" t="s">
        <v>99</v>
      </c>
      <c r="C33" s="104">
        <v>431997</v>
      </c>
      <c r="D33" s="104">
        <v>5879.95</v>
      </c>
      <c r="E33" s="104">
        <v>73.47</v>
      </c>
      <c r="F33" s="104">
        <v>365</v>
      </c>
      <c r="G33" s="104">
        <v>332</v>
      </c>
      <c r="H33" s="252">
        <v>28.059000000000001</v>
      </c>
      <c r="I33" s="102"/>
      <c r="J33" s="243" t="s">
        <v>98</v>
      </c>
      <c r="K33" s="243" t="s">
        <v>99</v>
      </c>
      <c r="L33" s="105">
        <v>59.66</v>
      </c>
      <c r="M33" s="105">
        <v>9.8330000000000002</v>
      </c>
      <c r="N33" s="105">
        <v>7.1</v>
      </c>
      <c r="O33" s="104">
        <v>8610</v>
      </c>
      <c r="P33" s="104">
        <v>7439.7020000000002</v>
      </c>
      <c r="Q33" s="105">
        <v>17.222000000000001</v>
      </c>
    </row>
    <row r="34" spans="1:17" x14ac:dyDescent="0.2">
      <c r="A34" s="106" t="s">
        <v>100</v>
      </c>
      <c r="B34" s="244" t="s">
        <v>101</v>
      </c>
      <c r="C34" s="107">
        <v>911735</v>
      </c>
      <c r="D34" s="107">
        <v>6733</v>
      </c>
      <c r="E34" s="107">
        <v>135.41300000000001</v>
      </c>
      <c r="F34" s="107">
        <v>277</v>
      </c>
      <c r="G34" s="107">
        <v>244</v>
      </c>
      <c r="H34" s="253">
        <v>36.402000000000001</v>
      </c>
      <c r="I34" s="102"/>
      <c r="J34" s="245" t="s">
        <v>100</v>
      </c>
      <c r="K34" s="245" t="s">
        <v>101</v>
      </c>
      <c r="L34" s="108">
        <v>59.95</v>
      </c>
      <c r="M34" s="108">
        <v>11.007</v>
      </c>
      <c r="N34" s="108">
        <v>6.7</v>
      </c>
      <c r="O34" s="107">
        <v>17738</v>
      </c>
      <c r="P34" s="107">
        <v>3503.0450000000001</v>
      </c>
      <c r="Q34" s="108">
        <v>3.8420000000000001</v>
      </c>
    </row>
    <row r="35" spans="1:17" x14ac:dyDescent="0.2">
      <c r="A35" s="103" t="s">
        <v>102</v>
      </c>
      <c r="B35" s="243" t="s">
        <v>103</v>
      </c>
      <c r="C35" s="104">
        <v>745458</v>
      </c>
      <c r="D35" s="104">
        <v>5852.77</v>
      </c>
      <c r="E35" s="104">
        <v>127.36799999999999</v>
      </c>
      <c r="F35" s="104">
        <v>351</v>
      </c>
      <c r="G35" s="104">
        <v>286</v>
      </c>
      <c r="H35" s="252">
        <v>36.462000000000003</v>
      </c>
      <c r="I35" s="102"/>
      <c r="J35" s="243" t="s">
        <v>102</v>
      </c>
      <c r="K35" s="243" t="s">
        <v>103</v>
      </c>
      <c r="L35" s="105">
        <v>59.241999999999997</v>
      </c>
      <c r="M35" s="105">
        <v>10.927</v>
      </c>
      <c r="N35" s="105">
        <v>10.5</v>
      </c>
      <c r="O35" s="104">
        <v>31390</v>
      </c>
      <c r="P35" s="104">
        <v>4727.1040000000003</v>
      </c>
      <c r="Q35" s="105">
        <v>6.3410000000000002</v>
      </c>
    </row>
    <row r="36" spans="1:17" x14ac:dyDescent="0.2">
      <c r="A36" s="106" t="s">
        <v>104</v>
      </c>
      <c r="B36" s="244" t="s">
        <v>105</v>
      </c>
      <c r="C36" s="107">
        <v>1380672</v>
      </c>
      <c r="D36" s="107">
        <v>6309.34</v>
      </c>
      <c r="E36" s="107">
        <v>218.83</v>
      </c>
      <c r="F36" s="107">
        <v>586</v>
      </c>
      <c r="G36" s="107">
        <v>501</v>
      </c>
      <c r="H36" s="253">
        <v>54.67</v>
      </c>
      <c r="I36" s="102"/>
      <c r="J36" s="245" t="s">
        <v>104</v>
      </c>
      <c r="K36" s="245" t="s">
        <v>105</v>
      </c>
      <c r="L36" s="108">
        <v>65.494</v>
      </c>
      <c r="M36" s="108">
        <v>7.8890000000000002</v>
      </c>
      <c r="N36" s="108">
        <v>8.1999999999999993</v>
      </c>
      <c r="O36" s="107">
        <v>37299</v>
      </c>
      <c r="P36" s="107">
        <v>6141.1220000000003</v>
      </c>
      <c r="Q36" s="108">
        <v>4.4480000000000004</v>
      </c>
    </row>
    <row r="37" spans="1:17" x14ac:dyDescent="0.2">
      <c r="A37" s="103" t="s">
        <v>106</v>
      </c>
      <c r="B37" s="243" t="s">
        <v>107</v>
      </c>
      <c r="C37" s="104">
        <v>191283</v>
      </c>
      <c r="D37" s="104">
        <v>6256.82</v>
      </c>
      <c r="E37" s="104">
        <v>30.571999999999999</v>
      </c>
      <c r="F37" s="104">
        <v>461</v>
      </c>
      <c r="G37" s="104">
        <v>459</v>
      </c>
      <c r="H37" s="252">
        <v>11.606</v>
      </c>
      <c r="I37" s="102"/>
      <c r="J37" s="243" t="s">
        <v>106</v>
      </c>
      <c r="K37" s="243" t="s">
        <v>107</v>
      </c>
      <c r="L37" s="105">
        <v>56.716000000000001</v>
      </c>
      <c r="M37" s="105">
        <v>13.957000000000001</v>
      </c>
      <c r="N37" s="105">
        <v>5.9</v>
      </c>
      <c r="O37" s="104">
        <v>3964</v>
      </c>
      <c r="P37" s="104">
        <v>3558.0590000000002</v>
      </c>
      <c r="Q37" s="105">
        <v>18.600999999999999</v>
      </c>
    </row>
    <row r="38" spans="1:17" x14ac:dyDescent="0.2">
      <c r="A38" s="106" t="s">
        <v>108</v>
      </c>
      <c r="B38" s="244" t="s">
        <v>109</v>
      </c>
      <c r="C38" s="107">
        <v>1601845</v>
      </c>
      <c r="D38" s="107">
        <v>9975.59</v>
      </c>
      <c r="E38" s="107">
        <v>160.57599999999999</v>
      </c>
      <c r="F38" s="107">
        <v>535</v>
      </c>
      <c r="G38" s="107">
        <v>447</v>
      </c>
      <c r="H38" s="253">
        <v>56.173000000000002</v>
      </c>
      <c r="I38" s="102"/>
      <c r="J38" s="245" t="s">
        <v>108</v>
      </c>
      <c r="K38" s="245" t="s">
        <v>109</v>
      </c>
      <c r="L38" s="108">
        <v>63.31</v>
      </c>
      <c r="M38" s="108">
        <v>8.9689999999999994</v>
      </c>
      <c r="N38" s="108">
        <v>7.4</v>
      </c>
      <c r="O38" s="107">
        <v>41401</v>
      </c>
      <c r="P38" s="107">
        <v>6353.93</v>
      </c>
      <c r="Q38" s="108">
        <v>3.9670000000000001</v>
      </c>
    </row>
    <row r="39" spans="1:17" x14ac:dyDescent="0.2">
      <c r="A39" s="103" t="s">
        <v>110</v>
      </c>
      <c r="B39" s="243" t="s">
        <v>111</v>
      </c>
      <c r="C39" s="104">
        <v>1159220</v>
      </c>
      <c r="D39" s="104">
        <v>6101.01</v>
      </c>
      <c r="E39" s="104">
        <v>190.005</v>
      </c>
      <c r="F39" s="104">
        <v>342</v>
      </c>
      <c r="G39" s="104">
        <v>265</v>
      </c>
      <c r="H39" s="252">
        <v>50.786000000000001</v>
      </c>
      <c r="I39" s="102"/>
      <c r="J39" s="243" t="s">
        <v>110</v>
      </c>
      <c r="K39" s="243" t="s">
        <v>111</v>
      </c>
      <c r="L39" s="105">
        <v>61.051000000000002</v>
      </c>
      <c r="M39" s="105">
        <v>10.334</v>
      </c>
      <c r="N39" s="105">
        <v>10.9</v>
      </c>
      <c r="O39" s="104">
        <v>41619</v>
      </c>
      <c r="P39" s="104">
        <v>4721.9830000000002</v>
      </c>
      <c r="Q39" s="105">
        <v>4.0730000000000004</v>
      </c>
    </row>
    <row r="40" spans="1:17" x14ac:dyDescent="0.2">
      <c r="A40" s="106" t="s">
        <v>112</v>
      </c>
      <c r="B40" s="244" t="s">
        <v>113</v>
      </c>
      <c r="C40" s="107">
        <v>1069228</v>
      </c>
      <c r="D40" s="107">
        <v>6774.72</v>
      </c>
      <c r="E40" s="107">
        <v>157.82599999999999</v>
      </c>
      <c r="F40" s="107">
        <v>333</v>
      </c>
      <c r="G40" s="107">
        <v>288</v>
      </c>
      <c r="H40" s="253">
        <v>38.054000000000002</v>
      </c>
      <c r="I40" s="102"/>
      <c r="J40" s="245" t="s">
        <v>112</v>
      </c>
      <c r="K40" s="245" t="s">
        <v>113</v>
      </c>
      <c r="L40" s="108">
        <v>63.015999999999998</v>
      </c>
      <c r="M40" s="108">
        <v>8.6639999999999997</v>
      </c>
      <c r="N40" s="108">
        <v>6.3</v>
      </c>
      <c r="O40" s="107">
        <v>17611</v>
      </c>
      <c r="P40" s="107">
        <v>4651.46</v>
      </c>
      <c r="Q40" s="108">
        <v>4.3499999999999996</v>
      </c>
    </row>
    <row r="41" spans="1:17" x14ac:dyDescent="0.2">
      <c r="A41" s="103" t="s">
        <v>114</v>
      </c>
      <c r="B41" s="243" t="s">
        <v>115</v>
      </c>
      <c r="C41" s="104">
        <v>220595</v>
      </c>
      <c r="D41" s="104">
        <v>6790.63</v>
      </c>
      <c r="E41" s="104">
        <v>32.484999999999999</v>
      </c>
      <c r="F41" s="104">
        <v>241</v>
      </c>
      <c r="G41" s="104">
        <v>234</v>
      </c>
      <c r="H41" s="252">
        <v>24.992000000000001</v>
      </c>
      <c r="I41" s="102"/>
      <c r="J41" s="243" t="s">
        <v>114</v>
      </c>
      <c r="K41" s="243" t="s">
        <v>115</v>
      </c>
      <c r="L41" s="105">
        <v>56.347000000000001</v>
      </c>
      <c r="M41" s="105">
        <v>14.141</v>
      </c>
      <c r="N41" s="105">
        <v>7.5</v>
      </c>
      <c r="O41" s="104">
        <v>5293</v>
      </c>
      <c r="P41" s="104">
        <v>4982.0619999999999</v>
      </c>
      <c r="Q41" s="105">
        <v>22.585000000000001</v>
      </c>
    </row>
    <row r="42" spans="1:17" x14ac:dyDescent="0.2">
      <c r="A42" s="106" t="s">
        <v>116</v>
      </c>
      <c r="B42" s="244" t="s">
        <v>117</v>
      </c>
      <c r="C42" s="107">
        <v>607760</v>
      </c>
      <c r="D42" s="107">
        <v>6126.7</v>
      </c>
      <c r="E42" s="107">
        <v>99.198999999999998</v>
      </c>
      <c r="F42" s="107">
        <v>272</v>
      </c>
      <c r="G42" s="107">
        <v>240</v>
      </c>
      <c r="H42" s="253">
        <v>45.64</v>
      </c>
      <c r="I42" s="102"/>
      <c r="J42" s="245" t="s">
        <v>116</v>
      </c>
      <c r="K42" s="245" t="s">
        <v>117</v>
      </c>
      <c r="L42" s="108">
        <v>60.688000000000002</v>
      </c>
      <c r="M42" s="108">
        <v>10.481</v>
      </c>
      <c r="N42" s="108">
        <v>6.9</v>
      </c>
      <c r="O42" s="107">
        <v>13737</v>
      </c>
      <c r="P42" s="107">
        <v>3653</v>
      </c>
      <c r="Q42" s="108">
        <v>6.0110000000000001</v>
      </c>
    </row>
    <row r="43" spans="1:17" x14ac:dyDescent="0.2">
      <c r="A43" s="103" t="s">
        <v>118</v>
      </c>
      <c r="B43" s="243" t="s">
        <v>119</v>
      </c>
      <c r="C43" s="104">
        <v>1263563</v>
      </c>
      <c r="D43" s="104">
        <v>7431.49</v>
      </c>
      <c r="E43" s="104">
        <v>170.02799999999999</v>
      </c>
      <c r="F43" s="104">
        <v>512</v>
      </c>
      <c r="G43" s="104">
        <v>399</v>
      </c>
      <c r="H43" s="252">
        <v>35.328000000000003</v>
      </c>
      <c r="I43" s="102"/>
      <c r="J43" s="243" t="s">
        <v>118</v>
      </c>
      <c r="K43" s="243" t="s">
        <v>119</v>
      </c>
      <c r="L43" s="105">
        <v>62.261000000000003</v>
      </c>
      <c r="M43" s="105">
        <v>8.8940000000000001</v>
      </c>
      <c r="N43" s="105">
        <v>6.5</v>
      </c>
      <c r="O43" s="104">
        <v>23037</v>
      </c>
      <c r="P43" s="104">
        <v>4659.3010000000004</v>
      </c>
      <c r="Q43" s="105">
        <v>3.6869999999999998</v>
      </c>
    </row>
    <row r="44" spans="1:17" x14ac:dyDescent="0.2">
      <c r="A44" s="106" t="s">
        <v>120</v>
      </c>
      <c r="B44" s="244" t="s">
        <v>121</v>
      </c>
      <c r="C44" s="107">
        <v>259746</v>
      </c>
      <c r="D44" s="107">
        <v>4999.18</v>
      </c>
      <c r="E44" s="107">
        <v>51.957999999999998</v>
      </c>
      <c r="F44" s="107">
        <v>494</v>
      </c>
      <c r="G44" s="107">
        <v>469</v>
      </c>
      <c r="H44" s="253">
        <v>15.819000000000001</v>
      </c>
      <c r="I44" s="102"/>
      <c r="J44" s="245" t="s">
        <v>120</v>
      </c>
      <c r="K44" s="245" t="s">
        <v>121</v>
      </c>
      <c r="L44" s="108">
        <v>58.988999999999997</v>
      </c>
      <c r="M44" s="108">
        <v>11.653</v>
      </c>
      <c r="N44" s="108">
        <v>5.4</v>
      </c>
      <c r="O44" s="107">
        <v>3632</v>
      </c>
      <c r="P44" s="107">
        <v>3542.9679999999998</v>
      </c>
      <c r="Q44" s="108">
        <v>13.64</v>
      </c>
    </row>
    <row r="45" spans="1:17" x14ac:dyDescent="0.2">
      <c r="A45" s="103" t="s">
        <v>122</v>
      </c>
      <c r="B45" s="243" t="s">
        <v>123</v>
      </c>
      <c r="C45" s="104">
        <v>410355</v>
      </c>
      <c r="D45" s="104">
        <v>9242.6</v>
      </c>
      <c r="E45" s="104">
        <v>44.398000000000003</v>
      </c>
      <c r="F45" s="104">
        <v>327</v>
      </c>
      <c r="G45" s="104">
        <v>308</v>
      </c>
      <c r="H45" s="252">
        <v>22.010999999999999</v>
      </c>
      <c r="I45" s="102"/>
      <c r="J45" s="243" t="s">
        <v>122</v>
      </c>
      <c r="K45" s="243" t="s">
        <v>123</v>
      </c>
      <c r="L45" s="105">
        <v>58.226999999999997</v>
      </c>
      <c r="M45" s="105">
        <v>11.943</v>
      </c>
      <c r="N45" s="105">
        <v>7.6</v>
      </c>
      <c r="O45" s="104">
        <v>8240</v>
      </c>
      <c r="P45" s="104">
        <v>4293.7060000000001</v>
      </c>
      <c r="Q45" s="105">
        <v>10.462999999999999</v>
      </c>
    </row>
    <row r="46" spans="1:17" x14ac:dyDescent="0.2">
      <c r="A46" s="106" t="s">
        <v>124</v>
      </c>
      <c r="B46" s="244" t="s">
        <v>125</v>
      </c>
      <c r="C46" s="107">
        <v>330248</v>
      </c>
      <c r="D46" s="107">
        <v>6343.44</v>
      </c>
      <c r="E46" s="107">
        <v>52.061</v>
      </c>
      <c r="F46" s="107">
        <v>267</v>
      </c>
      <c r="G46" s="107">
        <v>255</v>
      </c>
      <c r="H46" s="253">
        <v>24.186</v>
      </c>
      <c r="I46" s="102"/>
      <c r="J46" s="245" t="s">
        <v>124</v>
      </c>
      <c r="K46" s="245" t="s">
        <v>125</v>
      </c>
      <c r="L46" s="108">
        <v>57.704999999999998</v>
      </c>
      <c r="M46" s="108">
        <v>12.351000000000001</v>
      </c>
      <c r="N46" s="108">
        <v>6.2</v>
      </c>
      <c r="O46" s="107">
        <v>7117</v>
      </c>
      <c r="P46" s="107">
        <v>3424</v>
      </c>
      <c r="Q46" s="108">
        <v>10.368</v>
      </c>
    </row>
    <row r="47" spans="1:17" x14ac:dyDescent="0.2">
      <c r="A47" s="103" t="s">
        <v>126</v>
      </c>
      <c r="B47" s="243" t="s">
        <v>127</v>
      </c>
      <c r="C47" s="104">
        <v>763441</v>
      </c>
      <c r="D47" s="104">
        <v>4780.59</v>
      </c>
      <c r="E47" s="104">
        <v>159.696</v>
      </c>
      <c r="F47" s="104">
        <v>323</v>
      </c>
      <c r="G47" s="104">
        <v>270</v>
      </c>
      <c r="H47" s="252">
        <v>42.938000000000002</v>
      </c>
      <c r="I47" s="102"/>
      <c r="J47" s="243" t="s">
        <v>126</v>
      </c>
      <c r="K47" s="243" t="s">
        <v>127</v>
      </c>
      <c r="L47" s="105">
        <v>59.021000000000001</v>
      </c>
      <c r="M47" s="105">
        <v>10.999000000000001</v>
      </c>
      <c r="N47" s="105">
        <v>7.7</v>
      </c>
      <c r="O47" s="104">
        <v>17140</v>
      </c>
      <c r="P47" s="104">
        <v>3798.67</v>
      </c>
      <c r="Q47" s="105">
        <v>4.976</v>
      </c>
    </row>
    <row r="48" spans="1:17" x14ac:dyDescent="0.2">
      <c r="A48" s="106" t="s">
        <v>128</v>
      </c>
      <c r="B48" s="244" t="s">
        <v>129</v>
      </c>
      <c r="C48" s="107">
        <v>227552</v>
      </c>
      <c r="D48" s="107">
        <v>4977.1400000000003</v>
      </c>
      <c r="E48" s="107">
        <v>45.719000000000001</v>
      </c>
      <c r="F48" s="107">
        <v>257</v>
      </c>
      <c r="G48" s="107">
        <v>242</v>
      </c>
      <c r="H48" s="253">
        <v>8.3770000000000007</v>
      </c>
      <c r="I48" s="102"/>
      <c r="J48" s="245" t="s">
        <v>128</v>
      </c>
      <c r="K48" s="245" t="s">
        <v>129</v>
      </c>
      <c r="L48" s="108">
        <v>58.683</v>
      </c>
      <c r="M48" s="108">
        <v>11.532999999999999</v>
      </c>
      <c r="N48" s="108">
        <v>6.1</v>
      </c>
      <c r="O48" s="107">
        <v>3144</v>
      </c>
      <c r="P48" s="107">
        <v>3410.9340000000002</v>
      </c>
      <c r="Q48" s="108">
        <v>14.99</v>
      </c>
    </row>
    <row r="49" spans="1:19" x14ac:dyDescent="0.2">
      <c r="A49" s="103" t="s">
        <v>130</v>
      </c>
      <c r="B49" s="243" t="s">
        <v>131</v>
      </c>
      <c r="C49" s="104">
        <v>1412502</v>
      </c>
      <c r="D49" s="104">
        <v>6874.35</v>
      </c>
      <c r="E49" s="104">
        <v>205.47399999999999</v>
      </c>
      <c r="F49" s="104">
        <v>207</v>
      </c>
      <c r="G49" s="104">
        <v>152</v>
      </c>
      <c r="H49" s="252">
        <v>54.234999999999999</v>
      </c>
      <c r="I49" s="102"/>
      <c r="J49" s="243" t="s">
        <v>130</v>
      </c>
      <c r="K49" s="243" t="s">
        <v>131</v>
      </c>
      <c r="L49" s="105">
        <v>62.573999999999998</v>
      </c>
      <c r="M49" s="105">
        <v>8.3829999999999991</v>
      </c>
      <c r="N49" s="105">
        <v>6.7</v>
      </c>
      <c r="O49" s="104">
        <v>29997</v>
      </c>
      <c r="P49" s="104">
        <v>4293.7049999999999</v>
      </c>
      <c r="Q49" s="105">
        <v>3.04</v>
      </c>
    </row>
    <row r="50" spans="1:19" x14ac:dyDescent="0.2">
      <c r="A50" s="106" t="s">
        <v>132</v>
      </c>
      <c r="B50" s="244" t="s">
        <v>133</v>
      </c>
      <c r="C50" s="107">
        <v>678845</v>
      </c>
      <c r="D50" s="107">
        <v>6775.23</v>
      </c>
      <c r="E50" s="107">
        <v>100.19499999999999</v>
      </c>
      <c r="F50" s="107">
        <v>325</v>
      </c>
      <c r="G50" s="107">
        <v>281</v>
      </c>
      <c r="H50" s="253">
        <v>40.942</v>
      </c>
      <c r="I50" s="102"/>
      <c r="J50" s="245" t="s">
        <v>132</v>
      </c>
      <c r="K50" s="245" t="s">
        <v>133</v>
      </c>
      <c r="L50" s="108">
        <v>60.465000000000003</v>
      </c>
      <c r="M50" s="108">
        <v>9.5340000000000007</v>
      </c>
      <c r="N50" s="108">
        <v>7.2</v>
      </c>
      <c r="O50" s="107">
        <v>15907</v>
      </c>
      <c r="P50" s="107">
        <v>3603.84</v>
      </c>
      <c r="Q50" s="108">
        <v>5.3090000000000002</v>
      </c>
    </row>
    <row r="51" spans="1:19" x14ac:dyDescent="0.2">
      <c r="A51" s="103" t="s">
        <v>134</v>
      </c>
      <c r="B51" s="243" t="s">
        <v>135</v>
      </c>
      <c r="C51" s="104">
        <v>173929</v>
      </c>
      <c r="D51" s="104">
        <v>5216.53</v>
      </c>
      <c r="E51" s="104">
        <v>33.341999999999999</v>
      </c>
      <c r="F51" s="104">
        <v>313</v>
      </c>
      <c r="G51" s="104">
        <v>310</v>
      </c>
      <c r="H51" s="252">
        <v>11.445</v>
      </c>
      <c r="I51" s="102"/>
      <c r="J51" s="243" t="s">
        <v>134</v>
      </c>
      <c r="K51" s="243" t="s">
        <v>135</v>
      </c>
      <c r="L51" s="105">
        <v>55.526000000000003</v>
      </c>
      <c r="M51" s="105">
        <v>14.641999999999999</v>
      </c>
      <c r="N51" s="105">
        <v>7.8</v>
      </c>
      <c r="O51" s="104">
        <v>4047</v>
      </c>
      <c r="P51" s="104">
        <v>4017</v>
      </c>
      <c r="Q51" s="105">
        <v>23.096</v>
      </c>
    </row>
    <row r="52" spans="1:19" x14ac:dyDescent="0.2">
      <c r="A52" s="106" t="s">
        <v>136</v>
      </c>
      <c r="B52" s="244" t="s">
        <v>137</v>
      </c>
      <c r="C52" s="107">
        <v>331970</v>
      </c>
      <c r="D52" s="107">
        <v>5360.91</v>
      </c>
      <c r="E52" s="107">
        <v>61.923999999999999</v>
      </c>
      <c r="F52" s="107">
        <v>319</v>
      </c>
      <c r="G52" s="107">
        <v>301</v>
      </c>
      <c r="H52" s="253">
        <v>21.827999999999999</v>
      </c>
      <c r="I52" s="102"/>
      <c r="J52" s="245" t="s">
        <v>136</v>
      </c>
      <c r="K52" s="245" t="s">
        <v>137</v>
      </c>
      <c r="L52" s="108">
        <v>57.158000000000001</v>
      </c>
      <c r="M52" s="108">
        <v>13.114000000000001</v>
      </c>
      <c r="N52" s="108">
        <v>7.9</v>
      </c>
      <c r="O52" s="107">
        <v>9723</v>
      </c>
      <c r="P52" s="107">
        <v>2955.9250000000002</v>
      </c>
      <c r="Q52" s="108">
        <v>8.9039999999999999</v>
      </c>
    </row>
    <row r="53" spans="1:19" x14ac:dyDescent="0.2">
      <c r="A53" s="103" t="s">
        <v>138</v>
      </c>
      <c r="B53" s="243" t="s">
        <v>139</v>
      </c>
      <c r="C53" s="104">
        <v>76520</v>
      </c>
      <c r="D53" s="104">
        <v>5166.88</v>
      </c>
      <c r="E53" s="104">
        <v>14.81</v>
      </c>
      <c r="F53" s="104">
        <v>152</v>
      </c>
      <c r="G53" s="104">
        <v>151</v>
      </c>
      <c r="H53" s="252">
        <v>15.978999999999999</v>
      </c>
      <c r="I53" s="102"/>
      <c r="J53" s="243" t="s">
        <v>138</v>
      </c>
      <c r="K53" s="243" t="s">
        <v>139</v>
      </c>
      <c r="L53" s="105">
        <v>58.393999999999998</v>
      </c>
      <c r="M53" s="105">
        <v>12.585000000000001</v>
      </c>
      <c r="N53" s="105">
        <v>4.8</v>
      </c>
      <c r="O53" s="104">
        <v>1278</v>
      </c>
      <c r="P53" s="104">
        <v>2261.9050000000002</v>
      </c>
      <c r="Q53" s="105">
        <v>29.56</v>
      </c>
    </row>
    <row r="54" spans="1:19" x14ac:dyDescent="0.2">
      <c r="A54" s="106" t="s">
        <v>140</v>
      </c>
      <c r="B54" s="244" t="s">
        <v>141</v>
      </c>
      <c r="C54" s="107">
        <v>815883</v>
      </c>
      <c r="D54" s="107">
        <v>7106.63</v>
      </c>
      <c r="E54" s="107">
        <v>114.806</v>
      </c>
      <c r="F54" s="107">
        <v>177</v>
      </c>
      <c r="G54" s="107">
        <v>160</v>
      </c>
      <c r="H54" s="253">
        <v>56.853000000000002</v>
      </c>
      <c r="I54" s="102"/>
      <c r="J54" s="245" t="s">
        <v>140</v>
      </c>
      <c r="K54" s="245" t="s">
        <v>141</v>
      </c>
      <c r="L54" s="108">
        <v>60.878999999999998</v>
      </c>
      <c r="M54" s="108">
        <v>10.199</v>
      </c>
      <c r="N54" s="108">
        <v>7.2</v>
      </c>
      <c r="O54" s="107">
        <v>15742</v>
      </c>
      <c r="P54" s="107">
        <v>4771.1390000000001</v>
      </c>
      <c r="Q54" s="108">
        <v>5.8479999999999999</v>
      </c>
    </row>
    <row r="55" spans="1:19" x14ac:dyDescent="0.2">
      <c r="A55" s="85" t="s">
        <v>299</v>
      </c>
      <c r="J55" s="85" t="s">
        <v>300</v>
      </c>
      <c r="K55" s="86"/>
      <c r="M55" s="110"/>
      <c r="N55" s="110"/>
      <c r="O55" s="109"/>
      <c r="P55" s="109"/>
      <c r="Q55" s="110"/>
    </row>
    <row r="56" spans="1:19" ht="12.75" customHeight="1" x14ac:dyDescent="0.2">
      <c r="A56" s="80" t="s">
        <v>309</v>
      </c>
      <c r="B56" s="246"/>
      <c r="J56" s="272" t="s">
        <v>310</v>
      </c>
      <c r="K56" s="272"/>
      <c r="L56" s="272"/>
      <c r="M56" s="272"/>
      <c r="N56" s="272"/>
      <c r="O56" s="272"/>
      <c r="P56" s="272"/>
      <c r="Q56" s="272"/>
      <c r="R56" s="112"/>
    </row>
    <row r="57" spans="1:19" ht="33.6" customHeight="1" x14ac:dyDescent="0.2">
      <c r="A57" s="80" t="s">
        <v>332</v>
      </c>
      <c r="B57" s="246"/>
      <c r="J57" s="268" t="s">
        <v>311</v>
      </c>
      <c r="K57" s="268"/>
      <c r="L57" s="268"/>
      <c r="M57" s="268"/>
      <c r="N57" s="268"/>
      <c r="O57" s="268"/>
      <c r="P57" s="268"/>
      <c r="Q57" s="268"/>
    </row>
    <row r="58" spans="1:19" x14ac:dyDescent="0.2">
      <c r="A58" s="113"/>
      <c r="B58" s="246"/>
      <c r="J58" s="85" t="s">
        <v>284</v>
      </c>
      <c r="K58" s="86"/>
      <c r="M58" s="110"/>
      <c r="N58" s="110"/>
      <c r="O58" s="109"/>
      <c r="P58" s="109"/>
      <c r="Q58" s="110"/>
    </row>
    <row r="59" spans="1:19" x14ac:dyDescent="0.2">
      <c r="A59" s="114"/>
      <c r="J59" s="85" t="s">
        <v>312</v>
      </c>
      <c r="K59" s="86"/>
      <c r="L59" s="86"/>
      <c r="M59" s="110"/>
      <c r="N59" s="110"/>
      <c r="O59" s="109"/>
      <c r="P59" s="109"/>
      <c r="Q59" s="110"/>
    </row>
    <row r="60" spans="1:19" ht="23.25" customHeight="1" x14ac:dyDescent="0.25">
      <c r="A60" s="95" t="s">
        <v>37</v>
      </c>
      <c r="B60" s="115"/>
      <c r="C60" s="115"/>
      <c r="D60" s="115"/>
      <c r="E60" s="115"/>
      <c r="F60" s="115"/>
      <c r="G60" s="115"/>
      <c r="H60" s="115"/>
      <c r="I60" s="108"/>
      <c r="J60" s="95" t="s">
        <v>38</v>
      </c>
      <c r="K60" s="115"/>
      <c r="L60" s="96"/>
      <c r="M60" s="96"/>
      <c r="N60" s="96"/>
      <c r="O60" s="96"/>
      <c r="P60" s="96"/>
      <c r="Q60" s="96"/>
      <c r="S60" s="12"/>
    </row>
    <row r="61" spans="1:19" ht="11.25" customHeight="1" thickBot="1" x14ac:dyDescent="0.25">
      <c r="S61" s="12"/>
    </row>
    <row r="62" spans="1:19" ht="31.5" customHeight="1" x14ac:dyDescent="0.2">
      <c r="A62" s="287" t="s">
        <v>40</v>
      </c>
      <c r="B62" s="287"/>
      <c r="C62" s="289" t="s">
        <v>320</v>
      </c>
      <c r="D62" s="285" t="s">
        <v>41</v>
      </c>
      <c r="E62" s="285" t="s">
        <v>42</v>
      </c>
      <c r="F62" s="291" t="s">
        <v>308</v>
      </c>
      <c r="G62" s="291"/>
      <c r="H62" s="283" t="s">
        <v>314</v>
      </c>
      <c r="I62" s="100"/>
      <c r="J62" s="287" t="s">
        <v>40</v>
      </c>
      <c r="K62" s="287"/>
      <c r="L62" s="283" t="s">
        <v>315</v>
      </c>
      <c r="M62" s="283" t="s">
        <v>321</v>
      </c>
      <c r="N62" s="283" t="s">
        <v>317</v>
      </c>
      <c r="O62" s="285" t="s">
        <v>318</v>
      </c>
      <c r="P62" s="285" t="s">
        <v>319</v>
      </c>
      <c r="Q62" s="283" t="s">
        <v>43</v>
      </c>
    </row>
    <row r="63" spans="1:19" ht="60" customHeight="1" x14ac:dyDescent="0.2">
      <c r="A63" s="288"/>
      <c r="B63" s="288"/>
      <c r="C63" s="290"/>
      <c r="D63" s="286"/>
      <c r="E63" s="286"/>
      <c r="F63" s="117" t="s">
        <v>44</v>
      </c>
      <c r="G63" s="117" t="s">
        <v>331</v>
      </c>
      <c r="H63" s="284"/>
      <c r="I63" s="100"/>
      <c r="J63" s="288"/>
      <c r="K63" s="288"/>
      <c r="L63" s="284"/>
      <c r="M63" s="284"/>
      <c r="N63" s="284"/>
      <c r="O63" s="286"/>
      <c r="P63" s="286"/>
      <c r="Q63" s="284"/>
    </row>
    <row r="64" spans="1:19" x14ac:dyDescent="0.2">
      <c r="A64" s="118" t="s">
        <v>142</v>
      </c>
      <c r="B64" s="247" t="s">
        <v>143</v>
      </c>
      <c r="C64" s="119">
        <v>495983</v>
      </c>
      <c r="D64" s="119">
        <v>5951.47</v>
      </c>
      <c r="E64" s="119">
        <v>83.337999999999994</v>
      </c>
      <c r="F64" s="101">
        <v>446</v>
      </c>
      <c r="G64" s="101">
        <v>430</v>
      </c>
      <c r="H64" s="120">
        <v>28.721</v>
      </c>
      <c r="J64" s="242" t="s">
        <v>142</v>
      </c>
      <c r="K64" s="242" t="s">
        <v>143</v>
      </c>
      <c r="L64" s="120">
        <v>58.043999999999997</v>
      </c>
      <c r="M64" s="120">
        <v>12.29</v>
      </c>
      <c r="N64" s="120">
        <v>5.8</v>
      </c>
      <c r="O64" s="119">
        <v>7581</v>
      </c>
      <c r="P64" s="119">
        <v>7762.3209999999999</v>
      </c>
      <c r="Q64" s="120">
        <v>15.65</v>
      </c>
    </row>
    <row r="65" spans="1:17" x14ac:dyDescent="0.2">
      <c r="A65" s="121" t="s">
        <v>144</v>
      </c>
      <c r="B65" s="249" t="s">
        <v>145</v>
      </c>
      <c r="C65" s="122">
        <v>567462</v>
      </c>
      <c r="D65" s="122">
        <v>8169.05</v>
      </c>
      <c r="E65" s="122">
        <v>69.465000000000003</v>
      </c>
      <c r="F65" s="122">
        <v>613</v>
      </c>
      <c r="G65" s="122">
        <v>580</v>
      </c>
      <c r="H65" s="123">
        <v>47.701000000000001</v>
      </c>
      <c r="J65" s="249" t="s">
        <v>144</v>
      </c>
      <c r="K65" s="249" t="s">
        <v>145</v>
      </c>
      <c r="L65" s="123">
        <v>62.119</v>
      </c>
      <c r="M65" s="123">
        <v>8.8970000000000002</v>
      </c>
      <c r="N65" s="123">
        <v>7.5</v>
      </c>
      <c r="O65" s="122">
        <v>14462</v>
      </c>
      <c r="P65" s="122">
        <v>4171.732</v>
      </c>
      <c r="Q65" s="123">
        <v>7.3520000000000003</v>
      </c>
    </row>
    <row r="66" spans="1:17" x14ac:dyDescent="0.2">
      <c r="A66" s="118" t="s">
        <v>146</v>
      </c>
      <c r="B66" s="250" t="s">
        <v>147</v>
      </c>
      <c r="C66" s="107">
        <v>174069</v>
      </c>
      <c r="D66" s="107">
        <v>6210.6</v>
      </c>
      <c r="E66" s="107">
        <v>28.027999999999999</v>
      </c>
      <c r="F66" s="107">
        <v>426</v>
      </c>
      <c r="G66" s="107">
        <v>420</v>
      </c>
      <c r="H66" s="108">
        <v>26.065999999999999</v>
      </c>
      <c r="J66" s="248" t="s">
        <v>146</v>
      </c>
      <c r="K66" s="248" t="s">
        <v>147</v>
      </c>
      <c r="L66" s="120">
        <v>58.734999999999999</v>
      </c>
      <c r="M66" s="120">
        <v>11.96</v>
      </c>
      <c r="N66" s="108">
        <v>6.7</v>
      </c>
      <c r="O66" s="107">
        <v>4352</v>
      </c>
      <c r="P66" s="107">
        <v>3893</v>
      </c>
      <c r="Q66" s="124">
        <v>22.364999999999998</v>
      </c>
    </row>
    <row r="67" spans="1:17" x14ac:dyDescent="0.2">
      <c r="A67" s="121" t="s">
        <v>148</v>
      </c>
      <c r="B67" s="249" t="s">
        <v>149</v>
      </c>
      <c r="C67" s="122">
        <v>307084</v>
      </c>
      <c r="D67" s="122">
        <v>5175.21</v>
      </c>
      <c r="E67" s="122">
        <v>59.337000000000003</v>
      </c>
      <c r="F67" s="122">
        <v>242</v>
      </c>
      <c r="G67" s="122">
        <v>233</v>
      </c>
      <c r="H67" s="123">
        <v>25.843</v>
      </c>
      <c r="J67" s="249" t="s">
        <v>148</v>
      </c>
      <c r="K67" s="249" t="s">
        <v>149</v>
      </c>
      <c r="L67" s="123">
        <v>58.866</v>
      </c>
      <c r="M67" s="123">
        <v>11.198</v>
      </c>
      <c r="N67" s="123">
        <v>5.3</v>
      </c>
      <c r="O67" s="122">
        <v>3889</v>
      </c>
      <c r="P67" s="122">
        <v>3675.1120000000001</v>
      </c>
      <c r="Q67" s="123">
        <v>11.968</v>
      </c>
    </row>
    <row r="68" spans="1:17" x14ac:dyDescent="0.2">
      <c r="A68" s="118" t="s">
        <v>150</v>
      </c>
      <c r="B68" s="250" t="s">
        <v>151</v>
      </c>
      <c r="C68" s="107">
        <v>733469</v>
      </c>
      <c r="D68" s="107">
        <v>5245.91</v>
      </c>
      <c r="E68" s="107">
        <v>139.81700000000001</v>
      </c>
      <c r="F68" s="107">
        <v>591</v>
      </c>
      <c r="G68" s="107">
        <v>508</v>
      </c>
      <c r="H68" s="108">
        <v>30.869</v>
      </c>
      <c r="J68" s="248" t="s">
        <v>150</v>
      </c>
      <c r="K68" s="248" t="s">
        <v>151</v>
      </c>
      <c r="L68" s="120">
        <v>63.265999999999998</v>
      </c>
      <c r="M68" s="120">
        <v>9.0459999999999994</v>
      </c>
      <c r="N68" s="108">
        <v>7.4</v>
      </c>
      <c r="O68" s="107">
        <v>22016</v>
      </c>
      <c r="P68" s="107">
        <v>3218.058</v>
      </c>
      <c r="Q68" s="124">
        <v>4.3869999999999996</v>
      </c>
    </row>
    <row r="69" spans="1:17" x14ac:dyDescent="0.2">
      <c r="A69" s="121" t="s">
        <v>152</v>
      </c>
      <c r="B69" s="249" t="s">
        <v>153</v>
      </c>
      <c r="C69" s="122">
        <v>185355</v>
      </c>
      <c r="D69" s="122">
        <v>6211.44</v>
      </c>
      <c r="E69" s="122">
        <v>29.841000000000001</v>
      </c>
      <c r="F69" s="122">
        <v>499</v>
      </c>
      <c r="G69" s="122">
        <v>491</v>
      </c>
      <c r="H69" s="123">
        <v>17.207000000000001</v>
      </c>
      <c r="J69" s="249" t="s">
        <v>152</v>
      </c>
      <c r="K69" s="249" t="s">
        <v>153</v>
      </c>
      <c r="L69" s="123">
        <v>59.411000000000001</v>
      </c>
      <c r="M69" s="123">
        <v>10.477</v>
      </c>
      <c r="N69" s="123">
        <v>7.3</v>
      </c>
      <c r="O69" s="122">
        <v>4978</v>
      </c>
      <c r="P69" s="122">
        <v>3528.9879999999998</v>
      </c>
      <c r="Q69" s="123">
        <v>19.039000000000001</v>
      </c>
    </row>
    <row r="70" spans="1:17" x14ac:dyDescent="0.2">
      <c r="A70" s="118" t="s">
        <v>154</v>
      </c>
      <c r="B70" s="250" t="s">
        <v>155</v>
      </c>
      <c r="C70" s="107">
        <v>754867</v>
      </c>
      <c r="D70" s="107">
        <v>6822.64</v>
      </c>
      <c r="E70" s="107">
        <v>110.64100000000001</v>
      </c>
      <c r="F70" s="107">
        <v>250</v>
      </c>
      <c r="G70" s="107">
        <v>222</v>
      </c>
      <c r="H70" s="108">
        <v>29.074999999999999</v>
      </c>
      <c r="J70" s="248" t="s">
        <v>154</v>
      </c>
      <c r="K70" s="248" t="s">
        <v>155</v>
      </c>
      <c r="L70" s="120">
        <v>58.170999999999999</v>
      </c>
      <c r="M70" s="120">
        <v>11.548999999999999</v>
      </c>
      <c r="N70" s="108">
        <v>6.7</v>
      </c>
      <c r="O70" s="107">
        <v>13848</v>
      </c>
      <c r="P70" s="107">
        <v>4174.9040000000005</v>
      </c>
      <c r="Q70" s="124">
        <v>5.5309999999999997</v>
      </c>
    </row>
    <row r="71" spans="1:17" x14ac:dyDescent="0.2">
      <c r="A71" s="121" t="s">
        <v>156</v>
      </c>
      <c r="B71" s="249" t="s">
        <v>157</v>
      </c>
      <c r="C71" s="122">
        <v>1043524</v>
      </c>
      <c r="D71" s="122">
        <v>6216.27</v>
      </c>
      <c r="E71" s="122">
        <v>167.87</v>
      </c>
      <c r="F71" s="122">
        <v>725</v>
      </c>
      <c r="G71" s="122">
        <v>598</v>
      </c>
      <c r="H71" s="123">
        <v>37.481000000000002</v>
      </c>
      <c r="J71" s="249" t="s">
        <v>156</v>
      </c>
      <c r="K71" s="249" t="s">
        <v>157</v>
      </c>
      <c r="L71" s="123">
        <v>62.765000000000001</v>
      </c>
      <c r="M71" s="123">
        <v>9.1280000000000001</v>
      </c>
      <c r="N71" s="123">
        <v>7.7</v>
      </c>
      <c r="O71" s="122">
        <v>26908</v>
      </c>
      <c r="P71" s="122">
        <v>4299.1610000000001</v>
      </c>
      <c r="Q71" s="123">
        <v>4.12</v>
      </c>
    </row>
    <row r="72" spans="1:17" x14ac:dyDescent="0.2">
      <c r="A72" s="118" t="s">
        <v>158</v>
      </c>
      <c r="B72" s="250" t="s">
        <v>159</v>
      </c>
      <c r="C72" s="107">
        <v>205828</v>
      </c>
      <c r="D72" s="107">
        <v>6816.71</v>
      </c>
      <c r="E72" s="107">
        <v>30.195</v>
      </c>
      <c r="F72" s="107">
        <v>309</v>
      </c>
      <c r="G72" s="107">
        <v>300</v>
      </c>
      <c r="H72" s="108">
        <v>16.167999999999999</v>
      </c>
      <c r="J72" s="248" t="s">
        <v>158</v>
      </c>
      <c r="K72" s="248" t="s">
        <v>159</v>
      </c>
      <c r="L72" s="120">
        <v>55.265999999999998</v>
      </c>
      <c r="M72" s="120">
        <v>14.481</v>
      </c>
      <c r="N72" s="108">
        <v>6.2</v>
      </c>
      <c r="O72" s="107">
        <v>5699</v>
      </c>
      <c r="P72" s="107">
        <v>4359.1000000000004</v>
      </c>
      <c r="Q72" s="124">
        <v>21.178000000000001</v>
      </c>
    </row>
    <row r="73" spans="1:17" x14ac:dyDescent="0.2">
      <c r="A73" s="121" t="s">
        <v>160</v>
      </c>
      <c r="B73" s="249" t="s">
        <v>161</v>
      </c>
      <c r="C73" s="122">
        <v>2606234</v>
      </c>
      <c r="D73" s="122">
        <v>5742.75</v>
      </c>
      <c r="E73" s="122">
        <v>453.83</v>
      </c>
      <c r="F73" s="122">
        <v>648</v>
      </c>
      <c r="G73" s="122">
        <v>382</v>
      </c>
      <c r="H73" s="123">
        <v>57.006</v>
      </c>
      <c r="J73" s="249" t="s">
        <v>160</v>
      </c>
      <c r="K73" s="249" t="s">
        <v>161</v>
      </c>
      <c r="L73" s="123">
        <v>63.103999999999999</v>
      </c>
      <c r="M73" s="123">
        <v>7.5910000000000002</v>
      </c>
      <c r="N73" s="123">
        <v>9.6999999999999993</v>
      </c>
      <c r="O73" s="122">
        <v>109335</v>
      </c>
      <c r="P73" s="122">
        <v>4437.97</v>
      </c>
      <c r="Q73" s="123">
        <v>1.7030000000000001</v>
      </c>
    </row>
    <row r="74" spans="1:17" x14ac:dyDescent="0.2">
      <c r="A74" s="118" t="s">
        <v>162</v>
      </c>
      <c r="B74" s="250" t="s">
        <v>163</v>
      </c>
      <c r="C74" s="107">
        <v>827153</v>
      </c>
      <c r="D74" s="107">
        <v>5860.22</v>
      </c>
      <c r="E74" s="107">
        <v>141.14699999999999</v>
      </c>
      <c r="F74" s="107">
        <v>679</v>
      </c>
      <c r="G74" s="107">
        <v>587</v>
      </c>
      <c r="H74" s="108">
        <v>32.423999999999999</v>
      </c>
      <c r="J74" s="248" t="s">
        <v>162</v>
      </c>
      <c r="K74" s="248" t="s">
        <v>163</v>
      </c>
      <c r="L74" s="120">
        <v>62.378</v>
      </c>
      <c r="M74" s="120">
        <v>7.5149999999999997</v>
      </c>
      <c r="N74" s="108">
        <v>7.9</v>
      </c>
      <c r="O74" s="107">
        <v>20346</v>
      </c>
      <c r="P74" s="107">
        <v>4267.4889999999996</v>
      </c>
      <c r="Q74" s="124">
        <v>5.1589999999999998</v>
      </c>
    </row>
    <row r="75" spans="1:17" x14ac:dyDescent="0.2">
      <c r="A75" s="121" t="s">
        <v>164</v>
      </c>
      <c r="B75" s="249" t="s">
        <v>165</v>
      </c>
      <c r="C75" s="122">
        <v>281593</v>
      </c>
      <c r="D75" s="122">
        <v>6103.38</v>
      </c>
      <c r="E75" s="122">
        <v>46.137</v>
      </c>
      <c r="F75" s="122">
        <v>385</v>
      </c>
      <c r="G75" s="122">
        <v>375</v>
      </c>
      <c r="H75" s="123">
        <v>19.277000000000001</v>
      </c>
      <c r="J75" s="249" t="s">
        <v>164</v>
      </c>
      <c r="K75" s="249" t="s">
        <v>165</v>
      </c>
      <c r="L75" s="123">
        <v>56.889000000000003</v>
      </c>
      <c r="M75" s="123">
        <v>12.911</v>
      </c>
      <c r="N75" s="123">
        <v>7.2</v>
      </c>
      <c r="O75" s="122">
        <v>7031</v>
      </c>
      <c r="P75" s="122">
        <v>5861.1639999999998</v>
      </c>
      <c r="Q75" s="123">
        <v>20.814</v>
      </c>
    </row>
    <row r="76" spans="1:17" x14ac:dyDescent="0.2">
      <c r="A76" s="118" t="s">
        <v>166</v>
      </c>
      <c r="B76" s="250" t="s">
        <v>167</v>
      </c>
      <c r="C76" s="107">
        <v>1466743</v>
      </c>
      <c r="D76" s="107">
        <v>6671.35</v>
      </c>
      <c r="E76" s="107">
        <v>219.857</v>
      </c>
      <c r="F76" s="107">
        <v>890</v>
      </c>
      <c r="G76" s="107">
        <v>701</v>
      </c>
      <c r="H76" s="108">
        <v>33.381</v>
      </c>
      <c r="J76" s="248" t="s">
        <v>166</v>
      </c>
      <c r="K76" s="248" t="s">
        <v>167</v>
      </c>
      <c r="L76" s="120">
        <v>61.508000000000003</v>
      </c>
      <c r="M76" s="120">
        <v>8.1980000000000004</v>
      </c>
      <c r="N76" s="108">
        <v>9</v>
      </c>
      <c r="O76" s="107">
        <v>55666</v>
      </c>
      <c r="P76" s="107">
        <v>6207.1769999999997</v>
      </c>
      <c r="Q76" s="124">
        <v>4.2320000000000002</v>
      </c>
    </row>
    <row r="77" spans="1:17" x14ac:dyDescent="0.2">
      <c r="A77" s="121" t="s">
        <v>168</v>
      </c>
      <c r="B77" s="249" t="s">
        <v>169</v>
      </c>
      <c r="C77" s="122">
        <v>659048</v>
      </c>
      <c r="D77" s="122">
        <v>7969.66</v>
      </c>
      <c r="E77" s="122">
        <v>82.694999999999993</v>
      </c>
      <c r="F77" s="122">
        <v>464</v>
      </c>
      <c r="G77" s="122">
        <v>419</v>
      </c>
      <c r="H77" s="123">
        <v>41.539000000000001</v>
      </c>
      <c r="J77" s="249" t="s">
        <v>168</v>
      </c>
      <c r="K77" s="249" t="s">
        <v>169</v>
      </c>
      <c r="L77" s="123">
        <v>61.472000000000001</v>
      </c>
      <c r="M77" s="123">
        <v>10.196999999999999</v>
      </c>
      <c r="N77" s="123">
        <v>6.8</v>
      </c>
      <c r="O77" s="122">
        <v>15959</v>
      </c>
      <c r="P77" s="122">
        <v>6964.933</v>
      </c>
      <c r="Q77" s="123">
        <v>10.568</v>
      </c>
    </row>
    <row r="78" spans="1:17" x14ac:dyDescent="0.2">
      <c r="A78" s="118" t="s">
        <v>170</v>
      </c>
      <c r="B78" s="250" t="s">
        <v>171</v>
      </c>
      <c r="C78" s="107">
        <v>679810</v>
      </c>
      <c r="D78" s="107">
        <v>7644.76</v>
      </c>
      <c r="E78" s="107">
        <v>88.924999999999997</v>
      </c>
      <c r="F78" s="107">
        <v>546</v>
      </c>
      <c r="G78" s="107">
        <v>486</v>
      </c>
      <c r="H78" s="108">
        <v>41.445</v>
      </c>
      <c r="J78" s="248" t="s">
        <v>170</v>
      </c>
      <c r="K78" s="248" t="s">
        <v>171</v>
      </c>
      <c r="L78" s="120">
        <v>59.646000000000001</v>
      </c>
      <c r="M78" s="120">
        <v>12.179</v>
      </c>
      <c r="N78" s="108">
        <v>6.6</v>
      </c>
      <c r="O78" s="107">
        <v>14838</v>
      </c>
      <c r="P78" s="107">
        <v>4446.7430000000004</v>
      </c>
      <c r="Q78" s="124">
        <v>6.5410000000000004</v>
      </c>
    </row>
    <row r="79" spans="1:17" x14ac:dyDescent="0.2">
      <c r="A79" s="121" t="s">
        <v>172</v>
      </c>
      <c r="B79" s="249" t="s">
        <v>173</v>
      </c>
      <c r="C79" s="122">
        <v>229191</v>
      </c>
      <c r="D79" s="122">
        <v>4464.04</v>
      </c>
      <c r="E79" s="122">
        <v>51.341999999999999</v>
      </c>
      <c r="F79" s="122">
        <v>469</v>
      </c>
      <c r="G79" s="122">
        <v>452</v>
      </c>
      <c r="H79" s="123">
        <v>24.274999999999999</v>
      </c>
      <c r="J79" s="249" t="s">
        <v>172</v>
      </c>
      <c r="K79" s="249" t="s">
        <v>173</v>
      </c>
      <c r="L79" s="123">
        <v>58.124000000000002</v>
      </c>
      <c r="M79" s="123">
        <v>13.227</v>
      </c>
      <c r="N79" s="123">
        <v>8.9</v>
      </c>
      <c r="O79" s="122">
        <v>5564</v>
      </c>
      <c r="P79" s="122">
        <v>2960.8829999999998</v>
      </c>
      <c r="Q79" s="123">
        <v>12.919</v>
      </c>
    </row>
    <row r="80" spans="1:17" x14ac:dyDescent="0.2">
      <c r="A80" s="118" t="s">
        <v>174</v>
      </c>
      <c r="B80" s="250" t="s">
        <v>175</v>
      </c>
      <c r="C80" s="107">
        <v>476357</v>
      </c>
      <c r="D80" s="107">
        <v>4116.0200000000004</v>
      </c>
      <c r="E80" s="107">
        <v>115.732</v>
      </c>
      <c r="F80" s="107">
        <v>226</v>
      </c>
      <c r="G80" s="107">
        <v>184</v>
      </c>
      <c r="H80" s="108">
        <v>38.768000000000001</v>
      </c>
      <c r="J80" s="248" t="s">
        <v>174</v>
      </c>
      <c r="K80" s="248" t="s">
        <v>175</v>
      </c>
      <c r="L80" s="120">
        <v>57.058</v>
      </c>
      <c r="M80" s="120">
        <v>12.954000000000001</v>
      </c>
      <c r="N80" s="108">
        <v>12.2</v>
      </c>
      <c r="O80" s="107">
        <v>23173</v>
      </c>
      <c r="P80" s="107">
        <v>2154.0810000000001</v>
      </c>
      <c r="Q80" s="124">
        <v>4.5220000000000002</v>
      </c>
    </row>
    <row r="81" spans="1:17" x14ac:dyDescent="0.2">
      <c r="A81" s="121" t="s">
        <v>176</v>
      </c>
      <c r="B81" s="249" t="s">
        <v>177</v>
      </c>
      <c r="C81" s="122">
        <v>1133552</v>
      </c>
      <c r="D81" s="122">
        <v>4755.03</v>
      </c>
      <c r="E81" s="122">
        <v>238.39</v>
      </c>
      <c r="F81" s="122">
        <v>514</v>
      </c>
      <c r="G81" s="122">
        <v>388</v>
      </c>
      <c r="H81" s="123">
        <v>44.497</v>
      </c>
      <c r="J81" s="249" t="s">
        <v>176</v>
      </c>
      <c r="K81" s="249" t="s">
        <v>177</v>
      </c>
      <c r="L81" s="123">
        <v>64.094999999999999</v>
      </c>
      <c r="M81" s="123">
        <v>8.5939999999999994</v>
      </c>
      <c r="N81" s="123">
        <v>6.9</v>
      </c>
      <c r="O81" s="122">
        <v>27478</v>
      </c>
      <c r="P81" s="122">
        <v>3446.366</v>
      </c>
      <c r="Q81" s="123">
        <v>3.04</v>
      </c>
    </row>
    <row r="82" spans="1:17" x14ac:dyDescent="0.2">
      <c r="A82" s="118" t="s">
        <v>178</v>
      </c>
      <c r="B82" s="250" t="s">
        <v>179</v>
      </c>
      <c r="C82" s="107">
        <v>764981</v>
      </c>
      <c r="D82" s="107">
        <v>3525.17</v>
      </c>
      <c r="E82" s="107">
        <v>217.005</v>
      </c>
      <c r="F82" s="107">
        <v>366</v>
      </c>
      <c r="G82" s="107">
        <v>247</v>
      </c>
      <c r="H82" s="108">
        <v>39.372999999999998</v>
      </c>
      <c r="J82" s="248" t="s">
        <v>178</v>
      </c>
      <c r="K82" s="248" t="s">
        <v>179</v>
      </c>
      <c r="L82" s="120">
        <v>61.963000000000001</v>
      </c>
      <c r="M82" s="120">
        <v>9.2940000000000005</v>
      </c>
      <c r="N82" s="108">
        <v>8</v>
      </c>
      <c r="O82" s="107">
        <v>15272</v>
      </c>
      <c r="P82" s="107">
        <v>2602.2379999999998</v>
      </c>
      <c r="Q82" s="124">
        <v>3.4020000000000001</v>
      </c>
    </row>
    <row r="83" spans="1:17" x14ac:dyDescent="0.2">
      <c r="A83" s="121" t="s">
        <v>180</v>
      </c>
      <c r="B83" s="249" t="s">
        <v>181</v>
      </c>
      <c r="C83" s="122">
        <v>1859524</v>
      </c>
      <c r="D83" s="122">
        <v>3249.12</v>
      </c>
      <c r="E83" s="122">
        <v>572.31600000000003</v>
      </c>
      <c r="F83" s="122">
        <v>267</v>
      </c>
      <c r="G83" s="122">
        <v>149</v>
      </c>
      <c r="H83" s="123">
        <v>70.891999999999996</v>
      </c>
      <c r="J83" s="249" t="s">
        <v>180</v>
      </c>
      <c r="K83" s="249" t="s">
        <v>181</v>
      </c>
      <c r="L83" s="123">
        <v>63.957999999999998</v>
      </c>
      <c r="M83" s="123">
        <v>8.452</v>
      </c>
      <c r="N83" s="123">
        <v>7.2</v>
      </c>
      <c r="O83" s="122">
        <v>47585</v>
      </c>
      <c r="P83" s="122">
        <v>6357.94</v>
      </c>
      <c r="Q83" s="123">
        <v>3.419</v>
      </c>
    </row>
    <row r="84" spans="1:17" x14ac:dyDescent="0.2">
      <c r="A84" s="118" t="s">
        <v>182</v>
      </c>
      <c r="B84" s="250" t="s">
        <v>183</v>
      </c>
      <c r="C84" s="107">
        <v>236018</v>
      </c>
      <c r="D84" s="107">
        <v>5360.08</v>
      </c>
      <c r="E84" s="107">
        <v>44.033000000000001</v>
      </c>
      <c r="F84" s="107">
        <v>539</v>
      </c>
      <c r="G84" s="107">
        <v>521</v>
      </c>
      <c r="H84" s="108">
        <v>10.858000000000001</v>
      </c>
      <c r="J84" s="248" t="s">
        <v>182</v>
      </c>
      <c r="K84" s="248" t="s">
        <v>183</v>
      </c>
      <c r="L84" s="120">
        <v>59.252000000000002</v>
      </c>
      <c r="M84" s="120">
        <v>10.670999999999999</v>
      </c>
      <c r="N84" s="108">
        <v>6.8</v>
      </c>
      <c r="O84" s="107">
        <v>4209</v>
      </c>
      <c r="P84" s="107">
        <v>3422.5</v>
      </c>
      <c r="Q84" s="124">
        <v>14.500999999999999</v>
      </c>
    </row>
    <row r="85" spans="1:17" x14ac:dyDescent="0.2">
      <c r="A85" s="121" t="s">
        <v>184</v>
      </c>
      <c r="B85" s="249" t="s">
        <v>185</v>
      </c>
      <c r="C85" s="122">
        <v>552185</v>
      </c>
      <c r="D85" s="122">
        <v>8574.69</v>
      </c>
      <c r="E85" s="122">
        <v>64.397000000000006</v>
      </c>
      <c r="F85" s="122">
        <v>565</v>
      </c>
      <c r="G85" s="122">
        <v>531</v>
      </c>
      <c r="H85" s="123">
        <v>23.754000000000001</v>
      </c>
      <c r="J85" s="249" t="s">
        <v>184</v>
      </c>
      <c r="K85" s="249" t="s">
        <v>185</v>
      </c>
      <c r="L85" s="123">
        <v>57.252000000000002</v>
      </c>
      <c r="M85" s="123">
        <v>12.721</v>
      </c>
      <c r="N85" s="123">
        <v>6.7</v>
      </c>
      <c r="O85" s="122">
        <v>10382</v>
      </c>
      <c r="P85" s="122">
        <v>5478.5129999999999</v>
      </c>
      <c r="Q85" s="123">
        <v>9.9220000000000006</v>
      </c>
    </row>
    <row r="86" spans="1:17" x14ac:dyDescent="0.2">
      <c r="A86" s="118" t="s">
        <v>186</v>
      </c>
      <c r="B86" s="250" t="s">
        <v>187</v>
      </c>
      <c r="C86" s="107">
        <v>565963</v>
      </c>
      <c r="D86" s="107">
        <v>6205.99</v>
      </c>
      <c r="E86" s="107">
        <v>91.195999999999998</v>
      </c>
      <c r="F86" s="107">
        <v>354</v>
      </c>
      <c r="G86" s="107">
        <v>330</v>
      </c>
      <c r="H86" s="108">
        <v>32.043999999999997</v>
      </c>
      <c r="J86" s="248" t="s">
        <v>186</v>
      </c>
      <c r="K86" s="248" t="s">
        <v>187</v>
      </c>
      <c r="L86" s="120">
        <v>59.234000000000002</v>
      </c>
      <c r="M86" s="120">
        <v>10.913</v>
      </c>
      <c r="N86" s="108">
        <v>7.8</v>
      </c>
      <c r="O86" s="107">
        <v>11864</v>
      </c>
      <c r="P86" s="107">
        <v>4266.7049999999999</v>
      </c>
      <c r="Q86" s="124">
        <v>7.5389999999999997</v>
      </c>
    </row>
    <row r="87" spans="1:17" x14ac:dyDescent="0.2">
      <c r="A87" s="121" t="s">
        <v>188</v>
      </c>
      <c r="B87" s="249" t="s">
        <v>189</v>
      </c>
      <c r="C87" s="122">
        <v>433724</v>
      </c>
      <c r="D87" s="122">
        <v>6028.25</v>
      </c>
      <c r="E87" s="122">
        <v>71.948999999999998</v>
      </c>
      <c r="F87" s="122">
        <v>273</v>
      </c>
      <c r="G87" s="122">
        <v>226</v>
      </c>
      <c r="H87" s="123">
        <v>27.661000000000001</v>
      </c>
      <c r="J87" s="249" t="s">
        <v>188</v>
      </c>
      <c r="K87" s="249" t="s">
        <v>189</v>
      </c>
      <c r="L87" s="123">
        <v>61.45</v>
      </c>
      <c r="M87" s="123">
        <v>10.064</v>
      </c>
      <c r="N87" s="123">
        <v>6.6</v>
      </c>
      <c r="O87" s="122">
        <v>5541</v>
      </c>
      <c r="P87" s="122">
        <v>3120.9609999999998</v>
      </c>
      <c r="Q87" s="123">
        <v>7.1959999999999997</v>
      </c>
    </row>
    <row r="88" spans="1:17" x14ac:dyDescent="0.2">
      <c r="A88" s="118" t="s">
        <v>190</v>
      </c>
      <c r="B88" s="250" t="s">
        <v>191</v>
      </c>
      <c r="C88" s="107">
        <v>816699</v>
      </c>
      <c r="D88" s="107">
        <v>4387.8</v>
      </c>
      <c r="E88" s="107">
        <v>186.12899999999999</v>
      </c>
      <c r="F88" s="107">
        <v>279</v>
      </c>
      <c r="G88" s="107">
        <v>194</v>
      </c>
      <c r="H88" s="108">
        <v>37.887999999999998</v>
      </c>
      <c r="J88" s="248" t="s">
        <v>190</v>
      </c>
      <c r="K88" s="248" t="s">
        <v>191</v>
      </c>
      <c r="L88" s="120">
        <v>63.557000000000002</v>
      </c>
      <c r="M88" s="120">
        <v>7.9630000000000001</v>
      </c>
      <c r="N88" s="108">
        <v>6.6</v>
      </c>
      <c r="O88" s="107">
        <v>8365</v>
      </c>
      <c r="P88" s="107">
        <v>2982.6419999999998</v>
      </c>
      <c r="Q88" s="124">
        <v>3.6520000000000001</v>
      </c>
    </row>
    <row r="89" spans="1:17" x14ac:dyDescent="0.2">
      <c r="A89" s="121" t="s">
        <v>192</v>
      </c>
      <c r="B89" s="249" t="s">
        <v>193</v>
      </c>
      <c r="C89" s="122">
        <v>2175601</v>
      </c>
      <c r="D89" s="122">
        <v>105.4</v>
      </c>
      <c r="E89" s="122">
        <v>20641.376</v>
      </c>
      <c r="F89" s="122">
        <v>1</v>
      </c>
      <c r="G89" s="122">
        <v>0</v>
      </c>
      <c r="H89" s="123">
        <v>100</v>
      </c>
      <c r="J89" s="249" t="s">
        <v>192</v>
      </c>
      <c r="K89" s="249" t="s">
        <v>193</v>
      </c>
      <c r="L89" s="123">
        <v>68.98</v>
      </c>
      <c r="M89" s="123">
        <v>8.1609999999999996</v>
      </c>
      <c r="N89" s="123">
        <v>6.8</v>
      </c>
      <c r="O89" s="122">
        <v>63590</v>
      </c>
      <c r="P89" s="122">
        <v>1625</v>
      </c>
      <c r="Q89" s="123">
        <v>0.747</v>
      </c>
    </row>
    <row r="90" spans="1:17" x14ac:dyDescent="0.2">
      <c r="A90" s="118" t="s">
        <v>194</v>
      </c>
      <c r="B90" s="250" t="s">
        <v>195</v>
      </c>
      <c r="C90" s="107">
        <v>1255883</v>
      </c>
      <c r="D90" s="107">
        <v>6277.81</v>
      </c>
      <c r="E90" s="107">
        <v>200.05099999999999</v>
      </c>
      <c r="F90" s="107">
        <v>708</v>
      </c>
      <c r="G90" s="107">
        <v>628</v>
      </c>
      <c r="H90" s="108">
        <v>47.939</v>
      </c>
      <c r="J90" s="248" t="s">
        <v>194</v>
      </c>
      <c r="K90" s="248" t="s">
        <v>195</v>
      </c>
      <c r="L90" s="120">
        <v>61.231000000000002</v>
      </c>
      <c r="M90" s="120">
        <v>9.3390000000000004</v>
      </c>
      <c r="N90" s="108">
        <v>8.6999999999999993</v>
      </c>
      <c r="O90" s="107">
        <v>41904</v>
      </c>
      <c r="P90" s="107">
        <v>5829</v>
      </c>
      <c r="Q90" s="124">
        <v>4.641</v>
      </c>
    </row>
    <row r="91" spans="1:17" x14ac:dyDescent="0.2">
      <c r="A91" s="121" t="s">
        <v>196</v>
      </c>
      <c r="B91" s="249" t="s">
        <v>197</v>
      </c>
      <c r="C91" s="122">
        <v>1412516</v>
      </c>
      <c r="D91" s="122">
        <v>5915.29</v>
      </c>
      <c r="E91" s="122">
        <v>238.791</v>
      </c>
      <c r="F91" s="122">
        <v>507</v>
      </c>
      <c r="G91" s="122">
        <v>365</v>
      </c>
      <c r="H91" s="123">
        <v>52.749000000000002</v>
      </c>
      <c r="J91" s="249" t="s">
        <v>196</v>
      </c>
      <c r="K91" s="249" t="s">
        <v>197</v>
      </c>
      <c r="L91" s="123">
        <v>63.835000000000001</v>
      </c>
      <c r="M91" s="123">
        <v>6.54</v>
      </c>
      <c r="N91" s="123">
        <v>7.1</v>
      </c>
      <c r="O91" s="122">
        <v>29836</v>
      </c>
      <c r="P91" s="122">
        <v>4321</v>
      </c>
      <c r="Q91" s="123">
        <v>3.0590000000000002</v>
      </c>
    </row>
    <row r="92" spans="1:17" x14ac:dyDescent="0.2">
      <c r="A92" s="118" t="s">
        <v>198</v>
      </c>
      <c r="B92" s="250" t="s">
        <v>199</v>
      </c>
      <c r="C92" s="107">
        <v>1441398</v>
      </c>
      <c r="D92" s="107">
        <v>2284.4299999999998</v>
      </c>
      <c r="E92" s="107">
        <v>630.96600000000001</v>
      </c>
      <c r="F92" s="107">
        <v>259</v>
      </c>
      <c r="G92" s="107">
        <v>138</v>
      </c>
      <c r="H92" s="108">
        <v>70.792000000000002</v>
      </c>
      <c r="J92" s="248" t="s">
        <v>198</v>
      </c>
      <c r="K92" s="248" t="s">
        <v>199</v>
      </c>
      <c r="L92" s="120">
        <v>62.694000000000003</v>
      </c>
      <c r="M92" s="120">
        <v>8.077</v>
      </c>
      <c r="N92" s="108">
        <v>6.7</v>
      </c>
      <c r="O92" s="107">
        <v>24557</v>
      </c>
      <c r="P92" s="107">
        <v>1578.91</v>
      </c>
      <c r="Q92" s="124">
        <v>1.095</v>
      </c>
    </row>
    <row r="93" spans="1:17" x14ac:dyDescent="0.2">
      <c r="A93" s="121" t="s">
        <v>200</v>
      </c>
      <c r="B93" s="249" t="s">
        <v>201</v>
      </c>
      <c r="C93" s="122">
        <v>374799</v>
      </c>
      <c r="D93" s="122">
        <v>5999.35</v>
      </c>
      <c r="E93" s="122">
        <v>62.472999999999999</v>
      </c>
      <c r="F93" s="122">
        <v>256</v>
      </c>
      <c r="G93" s="122">
        <v>243</v>
      </c>
      <c r="H93" s="123">
        <v>27.47</v>
      </c>
      <c r="J93" s="249" t="s">
        <v>200</v>
      </c>
      <c r="K93" s="249" t="s">
        <v>201</v>
      </c>
      <c r="L93" s="123">
        <v>58.786000000000001</v>
      </c>
      <c r="M93" s="123">
        <v>11.693</v>
      </c>
      <c r="N93" s="123">
        <v>5.6</v>
      </c>
      <c r="O93" s="122">
        <v>6701</v>
      </c>
      <c r="P93" s="122">
        <v>4010.4650000000001</v>
      </c>
      <c r="Q93" s="123">
        <v>10.7</v>
      </c>
    </row>
    <row r="94" spans="1:17" x14ac:dyDescent="0.2">
      <c r="A94" s="118" t="s">
        <v>202</v>
      </c>
      <c r="B94" s="250" t="s">
        <v>203</v>
      </c>
      <c r="C94" s="107">
        <v>570662</v>
      </c>
      <c r="D94" s="107">
        <v>6170.12</v>
      </c>
      <c r="E94" s="107">
        <v>92.488</v>
      </c>
      <c r="F94" s="107">
        <v>772</v>
      </c>
      <c r="G94" s="107">
        <v>731</v>
      </c>
      <c r="H94" s="108">
        <v>27.463999999999999</v>
      </c>
      <c r="J94" s="248" t="s">
        <v>202</v>
      </c>
      <c r="K94" s="248" t="s">
        <v>203</v>
      </c>
      <c r="L94" s="120">
        <v>62.076999999999998</v>
      </c>
      <c r="M94" s="120">
        <v>9.141</v>
      </c>
      <c r="N94" s="108">
        <v>9</v>
      </c>
      <c r="O94" s="107">
        <v>18499</v>
      </c>
      <c r="P94" s="107">
        <v>4522.9059999999999</v>
      </c>
      <c r="Q94" s="124">
        <v>7.9260000000000002</v>
      </c>
    </row>
    <row r="95" spans="1:17" x14ac:dyDescent="0.2">
      <c r="A95" s="121" t="s">
        <v>204</v>
      </c>
      <c r="B95" s="249" t="s">
        <v>205</v>
      </c>
      <c r="C95" s="122">
        <v>388596</v>
      </c>
      <c r="D95" s="122">
        <v>5757.89</v>
      </c>
      <c r="E95" s="122">
        <v>67.489000000000004</v>
      </c>
      <c r="F95" s="122">
        <v>314</v>
      </c>
      <c r="G95" s="122">
        <v>287</v>
      </c>
      <c r="H95" s="123">
        <v>35.930999999999997</v>
      </c>
      <c r="J95" s="249" t="s">
        <v>204</v>
      </c>
      <c r="K95" s="249" t="s">
        <v>205</v>
      </c>
      <c r="L95" s="123">
        <v>58.009</v>
      </c>
      <c r="M95" s="123">
        <v>12.617000000000001</v>
      </c>
      <c r="N95" s="123">
        <v>7.9</v>
      </c>
      <c r="O95" s="122">
        <v>10625</v>
      </c>
      <c r="P95" s="122">
        <v>4154</v>
      </c>
      <c r="Q95" s="123">
        <v>10.69</v>
      </c>
    </row>
    <row r="96" spans="1:17" x14ac:dyDescent="0.2">
      <c r="A96" s="118" t="s">
        <v>206</v>
      </c>
      <c r="B96" s="250" t="s">
        <v>207</v>
      </c>
      <c r="C96" s="107">
        <v>259124</v>
      </c>
      <c r="D96" s="107">
        <v>3718.28</v>
      </c>
      <c r="E96" s="107">
        <v>69.688999999999993</v>
      </c>
      <c r="F96" s="107">
        <v>195</v>
      </c>
      <c r="G96" s="107">
        <v>191</v>
      </c>
      <c r="H96" s="108">
        <v>33.991999999999997</v>
      </c>
      <c r="J96" s="248" t="s">
        <v>206</v>
      </c>
      <c r="K96" s="248" t="s">
        <v>207</v>
      </c>
      <c r="L96" s="120">
        <v>59.07</v>
      </c>
      <c r="M96" s="120">
        <v>10.648</v>
      </c>
      <c r="N96" s="108">
        <v>9</v>
      </c>
      <c r="O96" s="107">
        <v>6509</v>
      </c>
      <c r="P96" s="107">
        <v>2528.4720000000002</v>
      </c>
      <c r="Q96" s="124">
        <v>9.7579999999999991</v>
      </c>
    </row>
    <row r="97" spans="1:17" x14ac:dyDescent="0.2">
      <c r="A97" s="121" t="s">
        <v>208</v>
      </c>
      <c r="B97" s="249" t="s">
        <v>209</v>
      </c>
      <c r="C97" s="122">
        <v>1067697</v>
      </c>
      <c r="D97" s="122">
        <v>5972.54</v>
      </c>
      <c r="E97" s="122">
        <v>178.768</v>
      </c>
      <c r="F97" s="122">
        <v>153</v>
      </c>
      <c r="G97" s="122">
        <v>103</v>
      </c>
      <c r="H97" s="123">
        <v>66.248000000000005</v>
      </c>
      <c r="J97" s="249" t="s">
        <v>208</v>
      </c>
      <c r="K97" s="249" t="s">
        <v>209</v>
      </c>
      <c r="L97" s="123">
        <v>57.569000000000003</v>
      </c>
      <c r="M97" s="123">
        <v>13.262</v>
      </c>
      <c r="N97" s="123">
        <v>8.1999999999999993</v>
      </c>
      <c r="O97" s="122">
        <v>31970</v>
      </c>
      <c r="P97" s="122">
        <v>2965.558</v>
      </c>
      <c r="Q97" s="123">
        <v>2.778</v>
      </c>
    </row>
    <row r="98" spans="1:17" x14ac:dyDescent="0.2">
      <c r="A98" s="118" t="s">
        <v>210</v>
      </c>
      <c r="B98" s="250" t="s">
        <v>211</v>
      </c>
      <c r="C98" s="107">
        <v>559793</v>
      </c>
      <c r="D98" s="107">
        <v>3567.26</v>
      </c>
      <c r="E98" s="107">
        <v>156.92500000000001</v>
      </c>
      <c r="F98" s="107">
        <v>151</v>
      </c>
      <c r="G98" s="107">
        <v>121</v>
      </c>
      <c r="H98" s="108">
        <v>53.654000000000003</v>
      </c>
      <c r="J98" s="248" t="s">
        <v>210</v>
      </c>
      <c r="K98" s="248" t="s">
        <v>211</v>
      </c>
      <c r="L98" s="120">
        <v>59.156999999999996</v>
      </c>
      <c r="M98" s="120">
        <v>10.893000000000001</v>
      </c>
      <c r="N98" s="108">
        <v>10</v>
      </c>
      <c r="O98" s="107">
        <v>17616</v>
      </c>
      <c r="P98" s="107">
        <v>2322.2289999999998</v>
      </c>
      <c r="Q98" s="124">
        <v>4.1479999999999997</v>
      </c>
    </row>
    <row r="99" spans="1:17" x14ac:dyDescent="0.2">
      <c r="A99" s="121" t="s">
        <v>212</v>
      </c>
      <c r="B99" s="249" t="s">
        <v>213</v>
      </c>
      <c r="C99" s="122">
        <v>679991</v>
      </c>
      <c r="D99" s="122">
        <v>6719.59</v>
      </c>
      <c r="E99" s="122">
        <v>101.19499999999999</v>
      </c>
      <c r="F99" s="122">
        <v>258</v>
      </c>
      <c r="G99" s="122">
        <v>241</v>
      </c>
      <c r="H99" s="123">
        <v>26.597999999999999</v>
      </c>
      <c r="J99" s="249" t="s">
        <v>212</v>
      </c>
      <c r="K99" s="249" t="s">
        <v>213</v>
      </c>
      <c r="L99" s="123">
        <v>57.591000000000001</v>
      </c>
      <c r="M99" s="123">
        <v>11.388</v>
      </c>
      <c r="N99" s="123">
        <v>6.2</v>
      </c>
      <c r="O99" s="122">
        <v>7351</v>
      </c>
      <c r="P99" s="122">
        <v>4680.2969999999996</v>
      </c>
      <c r="Q99" s="123">
        <v>6.883</v>
      </c>
    </row>
    <row r="100" spans="1:17" x14ac:dyDescent="0.2">
      <c r="A100" s="118" t="s">
        <v>214</v>
      </c>
      <c r="B100" s="250" t="s">
        <v>215</v>
      </c>
      <c r="C100" s="107">
        <v>437586</v>
      </c>
      <c r="D100" s="107">
        <v>6990.44</v>
      </c>
      <c r="E100" s="107">
        <v>62.597999999999999</v>
      </c>
      <c r="F100" s="107">
        <v>266</v>
      </c>
      <c r="G100" s="107">
        <v>255</v>
      </c>
      <c r="H100" s="108">
        <v>29.809000000000001</v>
      </c>
      <c r="J100" s="248" t="s">
        <v>214</v>
      </c>
      <c r="K100" s="248" t="s">
        <v>215</v>
      </c>
      <c r="L100" s="120">
        <v>60.948</v>
      </c>
      <c r="M100" s="120">
        <v>10.848000000000001</v>
      </c>
      <c r="N100" s="108">
        <v>6.3</v>
      </c>
      <c r="O100" s="107">
        <v>12463</v>
      </c>
      <c r="P100" s="107">
        <v>4780</v>
      </c>
      <c r="Q100" s="124">
        <v>10.923999999999999</v>
      </c>
    </row>
    <row r="101" spans="1:17" x14ac:dyDescent="0.2">
      <c r="A101" s="121" t="s">
        <v>216</v>
      </c>
      <c r="B101" s="249" t="s">
        <v>217</v>
      </c>
      <c r="C101" s="122">
        <v>373199</v>
      </c>
      <c r="D101" s="122">
        <v>5520.13</v>
      </c>
      <c r="E101" s="122">
        <v>67.606999999999999</v>
      </c>
      <c r="F101" s="122">
        <v>195</v>
      </c>
      <c r="G101" s="122">
        <v>187</v>
      </c>
      <c r="H101" s="123">
        <v>41.186999999999998</v>
      </c>
      <c r="J101" s="249" t="s">
        <v>216</v>
      </c>
      <c r="K101" s="249" t="s">
        <v>217</v>
      </c>
      <c r="L101" s="123">
        <v>59.097999999999999</v>
      </c>
      <c r="M101" s="123">
        <v>12.141999999999999</v>
      </c>
      <c r="N101" s="123">
        <v>7.1</v>
      </c>
      <c r="O101" s="122">
        <v>10042</v>
      </c>
      <c r="P101" s="122">
        <v>3998.0030000000002</v>
      </c>
      <c r="Q101" s="123">
        <v>10.712999999999999</v>
      </c>
    </row>
    <row r="102" spans="1:17" x14ac:dyDescent="0.2">
      <c r="A102" s="118" t="s">
        <v>218</v>
      </c>
      <c r="B102" s="250" t="s">
        <v>219</v>
      </c>
      <c r="C102" s="107">
        <v>366112</v>
      </c>
      <c r="D102" s="107">
        <v>5873.78</v>
      </c>
      <c r="E102" s="107">
        <v>62.33</v>
      </c>
      <c r="F102" s="107">
        <v>507</v>
      </c>
      <c r="G102" s="107">
        <v>488</v>
      </c>
      <c r="H102" s="108">
        <v>14.189</v>
      </c>
      <c r="J102" s="248" t="s">
        <v>218</v>
      </c>
      <c r="K102" s="248" t="s">
        <v>219</v>
      </c>
      <c r="L102" s="120">
        <v>58.856999999999999</v>
      </c>
      <c r="M102" s="120">
        <v>11.349</v>
      </c>
      <c r="N102" s="108">
        <v>8.1999999999999993</v>
      </c>
      <c r="O102" s="107">
        <v>10684</v>
      </c>
      <c r="P102" s="107">
        <v>3239.7809999999999</v>
      </c>
      <c r="Q102" s="124">
        <v>8.8490000000000002</v>
      </c>
    </row>
    <row r="103" spans="1:17" x14ac:dyDescent="0.2">
      <c r="A103" s="121" t="s">
        <v>220</v>
      </c>
      <c r="B103" s="249" t="s">
        <v>221</v>
      </c>
      <c r="C103" s="122">
        <v>337504</v>
      </c>
      <c r="D103" s="122">
        <v>7427.35</v>
      </c>
      <c r="E103" s="122">
        <v>45.441000000000003</v>
      </c>
      <c r="F103" s="122">
        <v>423</v>
      </c>
      <c r="G103" s="122">
        <v>405</v>
      </c>
      <c r="H103" s="123">
        <v>18.178000000000001</v>
      </c>
      <c r="J103" s="249" t="s">
        <v>220</v>
      </c>
      <c r="K103" s="249" t="s">
        <v>221</v>
      </c>
      <c r="L103" s="123">
        <v>57.82</v>
      </c>
      <c r="M103" s="123">
        <v>11.587</v>
      </c>
      <c r="N103" s="123">
        <v>6.9</v>
      </c>
      <c r="O103" s="122">
        <v>9040</v>
      </c>
      <c r="P103" s="122">
        <v>4859.8069999999998</v>
      </c>
      <c r="Q103" s="123">
        <v>14.398999999999999</v>
      </c>
    </row>
    <row r="104" spans="1:17" x14ac:dyDescent="0.2">
      <c r="A104" s="118" t="s">
        <v>222</v>
      </c>
      <c r="B104" s="250" t="s">
        <v>223</v>
      </c>
      <c r="C104" s="107">
        <v>141852</v>
      </c>
      <c r="D104" s="107">
        <v>609.44000000000005</v>
      </c>
      <c r="E104" s="107">
        <v>232.75800000000001</v>
      </c>
      <c r="F104" s="107">
        <v>101</v>
      </c>
      <c r="G104" s="107">
        <v>79</v>
      </c>
      <c r="H104" s="108">
        <v>33.100999999999999</v>
      </c>
      <c r="J104" s="248" t="s">
        <v>222</v>
      </c>
      <c r="K104" s="248" t="s">
        <v>223</v>
      </c>
      <c r="L104" s="120">
        <v>61.970999999999997</v>
      </c>
      <c r="M104" s="120">
        <v>9.5739999999999998</v>
      </c>
      <c r="N104" s="108">
        <v>8.6</v>
      </c>
      <c r="O104" s="107">
        <v>4119</v>
      </c>
      <c r="P104" s="107">
        <v>547</v>
      </c>
      <c r="Q104" s="124">
        <v>3.8559999999999999</v>
      </c>
    </row>
    <row r="105" spans="1:17" x14ac:dyDescent="0.2">
      <c r="A105" s="121" t="s">
        <v>224</v>
      </c>
      <c r="B105" s="249" t="s">
        <v>225</v>
      </c>
      <c r="C105" s="122">
        <v>1296641</v>
      </c>
      <c r="D105" s="122">
        <v>1804.4</v>
      </c>
      <c r="E105" s="122">
        <v>718.6</v>
      </c>
      <c r="F105" s="122">
        <v>194</v>
      </c>
      <c r="G105" s="122">
        <v>80</v>
      </c>
      <c r="H105" s="123">
        <v>68.340999999999994</v>
      </c>
      <c r="J105" s="249" t="s">
        <v>224</v>
      </c>
      <c r="K105" s="249" t="s">
        <v>225</v>
      </c>
      <c r="L105" s="123">
        <v>63.86</v>
      </c>
      <c r="M105" s="123">
        <v>7.1470000000000002</v>
      </c>
      <c r="N105" s="123">
        <v>6.8</v>
      </c>
      <c r="O105" s="122">
        <v>28736</v>
      </c>
      <c r="P105" s="122">
        <v>1490.117</v>
      </c>
      <c r="Q105" s="123">
        <v>1.149</v>
      </c>
    </row>
    <row r="106" spans="1:17" x14ac:dyDescent="0.2">
      <c r="A106" s="118" t="s">
        <v>226</v>
      </c>
      <c r="B106" s="250" t="s">
        <v>227</v>
      </c>
      <c r="C106" s="107">
        <v>1619120</v>
      </c>
      <c r="D106" s="107">
        <v>175.61</v>
      </c>
      <c r="E106" s="107">
        <v>9219.9760000000006</v>
      </c>
      <c r="F106" s="107">
        <v>36</v>
      </c>
      <c r="G106" s="107">
        <v>0</v>
      </c>
      <c r="H106" s="108">
        <v>99.353999999999999</v>
      </c>
      <c r="J106" s="248" t="s">
        <v>226</v>
      </c>
      <c r="K106" s="248" t="s">
        <v>227</v>
      </c>
      <c r="L106" s="120">
        <v>65.978999999999999</v>
      </c>
      <c r="M106" s="120">
        <v>7.33</v>
      </c>
      <c r="N106" s="108">
        <v>6.8</v>
      </c>
      <c r="O106" s="107">
        <v>31210</v>
      </c>
      <c r="P106" s="107">
        <v>331.625</v>
      </c>
      <c r="Q106" s="124">
        <v>0.20499999999999999</v>
      </c>
    </row>
    <row r="107" spans="1:17" x14ac:dyDescent="0.2">
      <c r="A107" s="121" t="s">
        <v>228</v>
      </c>
      <c r="B107" s="249" t="s">
        <v>229</v>
      </c>
      <c r="C107" s="122">
        <v>1632677</v>
      </c>
      <c r="D107" s="122">
        <v>236.2</v>
      </c>
      <c r="E107" s="122">
        <v>6912.2650000000003</v>
      </c>
      <c r="F107" s="122">
        <v>40</v>
      </c>
      <c r="G107" s="122">
        <v>0</v>
      </c>
      <c r="H107" s="123">
        <v>98.361000000000004</v>
      </c>
      <c r="J107" s="249" t="s">
        <v>228</v>
      </c>
      <c r="K107" s="249" t="s">
        <v>229</v>
      </c>
      <c r="L107" s="123">
        <v>65.38</v>
      </c>
      <c r="M107" s="123">
        <v>4.952</v>
      </c>
      <c r="N107" s="123">
        <v>11.1</v>
      </c>
      <c r="O107" s="122">
        <v>85825</v>
      </c>
      <c r="P107" s="122">
        <v>344</v>
      </c>
      <c r="Q107" s="123">
        <v>0.21099999999999999</v>
      </c>
    </row>
    <row r="108" spans="1:17" x14ac:dyDescent="0.2">
      <c r="A108" s="118" t="s">
        <v>230</v>
      </c>
      <c r="B108" s="250" t="s">
        <v>231</v>
      </c>
      <c r="C108" s="107">
        <v>1396913</v>
      </c>
      <c r="D108" s="107">
        <v>245.03</v>
      </c>
      <c r="E108" s="107">
        <v>5700.9880000000003</v>
      </c>
      <c r="F108" s="107">
        <v>47</v>
      </c>
      <c r="G108" s="107">
        <v>0</v>
      </c>
      <c r="H108" s="108">
        <v>97.676000000000002</v>
      </c>
      <c r="J108" s="248" t="s">
        <v>230</v>
      </c>
      <c r="K108" s="248" t="s">
        <v>231</v>
      </c>
      <c r="L108" s="120">
        <v>65.472999999999999</v>
      </c>
      <c r="M108" s="120">
        <v>6.9509999999999996</v>
      </c>
      <c r="N108" s="108">
        <v>7.8</v>
      </c>
      <c r="O108" s="107">
        <v>44716</v>
      </c>
      <c r="P108" s="107">
        <v>406.50299999999999</v>
      </c>
      <c r="Q108" s="124">
        <v>0.29099999999999998</v>
      </c>
    </row>
    <row r="109" spans="1:17" x14ac:dyDescent="0.2">
      <c r="A109" s="121" t="s">
        <v>232</v>
      </c>
      <c r="B109" s="249" t="s">
        <v>233</v>
      </c>
      <c r="C109" s="122">
        <v>1238581</v>
      </c>
      <c r="D109" s="122">
        <v>1245.9100000000001</v>
      </c>
      <c r="E109" s="122">
        <v>994.11800000000005</v>
      </c>
      <c r="F109" s="122">
        <v>184</v>
      </c>
      <c r="G109" s="122">
        <v>88</v>
      </c>
      <c r="H109" s="123">
        <v>76.138000000000005</v>
      </c>
      <c r="J109" s="249" t="s">
        <v>232</v>
      </c>
      <c r="K109" s="249" t="s">
        <v>233</v>
      </c>
      <c r="L109" s="123">
        <v>63.863999999999997</v>
      </c>
      <c r="M109" s="123">
        <v>5.87</v>
      </c>
      <c r="N109" s="123">
        <v>8.9</v>
      </c>
      <c r="O109" s="122">
        <v>35052</v>
      </c>
      <c r="P109" s="122">
        <v>1079.5809999999999</v>
      </c>
      <c r="Q109" s="123">
        <v>0.872</v>
      </c>
    </row>
    <row r="110" spans="1:17" x14ac:dyDescent="0.2">
      <c r="A110" s="118" t="s">
        <v>234</v>
      </c>
      <c r="B110" s="250" t="s">
        <v>235</v>
      </c>
      <c r="C110" s="107">
        <v>387629</v>
      </c>
      <c r="D110" s="107">
        <v>1628.4</v>
      </c>
      <c r="E110" s="107">
        <v>238.04300000000001</v>
      </c>
      <c r="F110" s="107">
        <v>32</v>
      </c>
      <c r="G110" s="107">
        <v>13</v>
      </c>
      <c r="H110" s="108">
        <v>77.451999999999998</v>
      </c>
      <c r="J110" s="248" t="s">
        <v>234</v>
      </c>
      <c r="K110" s="248" t="s">
        <v>29</v>
      </c>
      <c r="L110" s="120">
        <v>61.585000000000001</v>
      </c>
      <c r="M110" s="120">
        <v>9.5030000000000001</v>
      </c>
      <c r="N110" s="108">
        <v>19.600000000000001</v>
      </c>
      <c r="O110" s="107">
        <v>43637</v>
      </c>
      <c r="P110" s="107">
        <v>582.14800000000002</v>
      </c>
      <c r="Q110" s="124">
        <v>1.502</v>
      </c>
    </row>
    <row r="111" spans="1:17" x14ac:dyDescent="0.2">
      <c r="A111" s="121" t="s">
        <v>236</v>
      </c>
      <c r="B111" s="249" t="s">
        <v>237</v>
      </c>
      <c r="C111" s="122">
        <v>368783</v>
      </c>
      <c r="D111" s="122">
        <v>1128</v>
      </c>
      <c r="E111" s="122">
        <v>326.935</v>
      </c>
      <c r="F111" s="122">
        <v>34</v>
      </c>
      <c r="G111" s="122">
        <v>17</v>
      </c>
      <c r="H111" s="123">
        <v>71.168999999999997</v>
      </c>
      <c r="J111" s="249" t="s">
        <v>236</v>
      </c>
      <c r="K111" s="249" t="s">
        <v>31</v>
      </c>
      <c r="L111" s="123">
        <v>61.540999999999997</v>
      </c>
      <c r="M111" s="123">
        <v>10.795999999999999</v>
      </c>
      <c r="N111" s="123">
        <v>14</v>
      </c>
      <c r="O111" s="122">
        <v>35950</v>
      </c>
      <c r="P111" s="122">
        <v>953</v>
      </c>
      <c r="Q111" s="123">
        <v>2.5840000000000001</v>
      </c>
    </row>
    <row r="112" spans="1:17" x14ac:dyDescent="0.2">
      <c r="A112" s="118" t="s">
        <v>238</v>
      </c>
      <c r="B112" s="250" t="s">
        <v>239</v>
      </c>
      <c r="C112" s="107">
        <v>276128</v>
      </c>
      <c r="D112" s="107">
        <v>83533.899999999994</v>
      </c>
      <c r="E112" s="107">
        <v>3.306</v>
      </c>
      <c r="F112" s="107">
        <v>22</v>
      </c>
      <c r="G112" s="107">
        <v>17</v>
      </c>
      <c r="H112" s="108">
        <v>84.055999999999997</v>
      </c>
      <c r="J112" s="248" t="s">
        <v>238</v>
      </c>
      <c r="K112" s="248" t="s">
        <v>30</v>
      </c>
      <c r="L112" s="120">
        <v>61.651000000000003</v>
      </c>
      <c r="M112" s="120">
        <v>2.194</v>
      </c>
      <c r="N112" s="108">
        <v>20.399999999999999</v>
      </c>
      <c r="O112" s="107">
        <v>22680</v>
      </c>
      <c r="P112" s="107">
        <v>447.82799999999997</v>
      </c>
      <c r="Q112" s="124">
        <v>1.6220000000000001</v>
      </c>
    </row>
    <row r="113" spans="1:18" x14ac:dyDescent="0.2">
      <c r="A113" s="121" t="s">
        <v>240</v>
      </c>
      <c r="B113" s="249" t="s">
        <v>241</v>
      </c>
      <c r="C113" s="122">
        <v>855961</v>
      </c>
      <c r="D113" s="122">
        <v>2503.7199999999998</v>
      </c>
      <c r="E113" s="122">
        <v>341.87599999999998</v>
      </c>
      <c r="F113" s="122">
        <v>24</v>
      </c>
      <c r="G113" s="122">
        <v>4</v>
      </c>
      <c r="H113" s="123">
        <v>94.775999999999996</v>
      </c>
      <c r="J113" s="249" t="s">
        <v>240</v>
      </c>
      <c r="K113" s="249" t="s">
        <v>242</v>
      </c>
      <c r="L113" s="123">
        <v>64.567999999999998</v>
      </c>
      <c r="M113" s="123">
        <v>5.3090000000000002</v>
      </c>
      <c r="N113" s="123">
        <v>17.100000000000001</v>
      </c>
      <c r="O113" s="122">
        <v>100688</v>
      </c>
      <c r="P113" s="122">
        <v>723.73099999999999</v>
      </c>
      <c r="Q113" s="123">
        <v>0.84599999999999997</v>
      </c>
    </row>
    <row r="114" spans="1:18" x14ac:dyDescent="0.2">
      <c r="A114" s="118" t="s">
        <v>243</v>
      </c>
      <c r="B114" s="250" t="s">
        <v>33</v>
      </c>
      <c r="C114" s="107">
        <v>256518</v>
      </c>
      <c r="D114" s="107">
        <v>374.24</v>
      </c>
      <c r="E114" s="107">
        <v>685.43700000000001</v>
      </c>
      <c r="F114" s="107">
        <v>17</v>
      </c>
      <c r="G114" s="107">
        <v>5</v>
      </c>
      <c r="H114" s="108">
        <v>81.194000000000003</v>
      </c>
      <c r="J114" s="248" t="s">
        <v>243</v>
      </c>
      <c r="K114" s="248" t="s">
        <v>33</v>
      </c>
      <c r="L114" s="120">
        <v>53.558</v>
      </c>
      <c r="M114" s="120">
        <v>0.90500000000000003</v>
      </c>
      <c r="N114" s="108">
        <v>35.1</v>
      </c>
      <c r="O114" s="107">
        <v>5406</v>
      </c>
      <c r="P114" s="107">
        <v>144</v>
      </c>
      <c r="Q114" s="124">
        <v>0.56100000000000005</v>
      </c>
    </row>
    <row r="115" spans="1:18" x14ac:dyDescent="0.2">
      <c r="A115" s="279" t="s">
        <v>244</v>
      </c>
      <c r="B115" s="279"/>
      <c r="C115" s="125">
        <v>62668436</v>
      </c>
      <c r="D115" s="125">
        <v>543835.69999999995</v>
      </c>
      <c r="E115" s="125">
        <v>115.23413413279049</v>
      </c>
      <c r="F115" s="125">
        <v>34838</v>
      </c>
      <c r="G115" s="125">
        <v>30719</v>
      </c>
      <c r="H115" s="126">
        <v>47.386074865503261</v>
      </c>
      <c r="I115" s="127"/>
      <c r="J115" s="280" t="s">
        <v>244</v>
      </c>
      <c r="K115" s="280"/>
      <c r="L115" s="126">
        <v>61.277256918334047</v>
      </c>
      <c r="M115" s="126">
        <v>9.6778831827575456</v>
      </c>
      <c r="N115" s="128" t="s">
        <v>26</v>
      </c>
      <c r="O115" s="125">
        <v>1644178</v>
      </c>
      <c r="P115" s="125">
        <v>376992.26</v>
      </c>
      <c r="Q115" s="126">
        <v>6.0156640896543196</v>
      </c>
    </row>
    <row r="116" spans="1:18" x14ac:dyDescent="0.2">
      <c r="A116" s="277" t="s">
        <v>28</v>
      </c>
      <c r="B116" s="277"/>
      <c r="C116" s="129">
        <v>64844037</v>
      </c>
      <c r="D116" s="129">
        <v>543941.1</v>
      </c>
      <c r="E116" s="129">
        <v>119.212</v>
      </c>
      <c r="F116" s="129">
        <v>34839</v>
      </c>
      <c r="G116" s="129">
        <v>30719</v>
      </c>
      <c r="H116" s="130">
        <v>49.151000000000003</v>
      </c>
      <c r="I116" s="127"/>
      <c r="J116" s="278" t="s">
        <v>28</v>
      </c>
      <c r="K116" s="278"/>
      <c r="L116" s="130">
        <v>61.53</v>
      </c>
      <c r="M116" s="130">
        <v>9.6280000000000001</v>
      </c>
      <c r="N116" s="131">
        <v>7.7</v>
      </c>
      <c r="O116" s="129">
        <v>1707800</v>
      </c>
      <c r="P116" s="129">
        <v>378617.26</v>
      </c>
      <c r="Q116" s="130">
        <v>5.8390000000000004</v>
      </c>
    </row>
    <row r="117" spans="1:18" x14ac:dyDescent="0.2">
      <c r="A117" s="281" t="s">
        <v>245</v>
      </c>
      <c r="B117" s="281"/>
      <c r="C117" s="125">
        <v>2145019</v>
      </c>
      <c r="D117" s="125">
        <v>89168.26</v>
      </c>
      <c r="E117" s="125">
        <v>24.056000000000001</v>
      </c>
      <c r="F117" s="125">
        <v>129</v>
      </c>
      <c r="G117" s="125">
        <v>56</v>
      </c>
      <c r="H117" s="126">
        <v>84.581999999999994</v>
      </c>
      <c r="I117" s="127"/>
      <c r="J117" s="282" t="s">
        <v>245</v>
      </c>
      <c r="K117" s="282"/>
      <c r="L117" s="126">
        <v>61.697000000000003</v>
      </c>
      <c r="M117" s="126">
        <v>5.923</v>
      </c>
      <c r="N117" s="132" t="s">
        <v>26</v>
      </c>
      <c r="O117" s="125">
        <v>208300</v>
      </c>
      <c r="P117" s="125">
        <v>2850.7069999999999</v>
      </c>
      <c r="Q117" s="126">
        <v>1.329</v>
      </c>
    </row>
    <row r="118" spans="1:18" x14ac:dyDescent="0.2">
      <c r="A118" s="277" t="s">
        <v>35</v>
      </c>
      <c r="B118" s="277"/>
      <c r="C118" s="133">
        <v>66989056</v>
      </c>
      <c r="D118" s="133">
        <v>633109.36</v>
      </c>
      <c r="E118" s="133">
        <v>105.81</v>
      </c>
      <c r="F118" s="133">
        <v>34968</v>
      </c>
      <c r="G118" s="133">
        <v>30775</v>
      </c>
      <c r="H118" s="134">
        <v>50.286000000000001</v>
      </c>
      <c r="I118" s="127"/>
      <c r="J118" s="278" t="s">
        <v>35</v>
      </c>
      <c r="K118" s="278"/>
      <c r="L118" s="134">
        <v>61.536000000000001</v>
      </c>
      <c r="M118" s="134">
        <v>9.5090000000000003</v>
      </c>
      <c r="N118" s="135">
        <v>8</v>
      </c>
      <c r="O118" s="133">
        <v>1916100</v>
      </c>
      <c r="P118" s="133">
        <v>381467.967</v>
      </c>
      <c r="Q118" s="134">
        <v>5.694</v>
      </c>
    </row>
    <row r="119" spans="1:18" x14ac:dyDescent="0.2">
      <c r="A119" s="80" t="str">
        <f>A55</f>
        <v>Source : DGCL. Données Insee.</v>
      </c>
      <c r="J119" s="85" t="str">
        <f>J55</f>
        <v>Source : DGCL. Données Insee, Drees.</v>
      </c>
      <c r="K119" s="247"/>
      <c r="L119" s="136"/>
      <c r="M119" s="136"/>
      <c r="N119" s="136"/>
      <c r="O119" s="137"/>
      <c r="P119" s="137"/>
      <c r="Q119" s="136"/>
    </row>
    <row r="120" spans="1:18" x14ac:dyDescent="0.2">
      <c r="A120" s="80" t="str">
        <f>A56</f>
        <v>(a) population municipale en vigueur en 2021 (millésimée 2018), délimitation communale au 01.01.2021.</v>
      </c>
      <c r="J120" s="85" t="str">
        <f>J56</f>
        <v>(a) Insee - Estimations de population au 1er janvier 2021.</v>
      </c>
      <c r="K120" s="85"/>
      <c r="L120" s="85"/>
      <c r="M120" s="85"/>
      <c r="N120" s="85"/>
      <c r="O120" s="85"/>
      <c r="P120" s="85"/>
      <c r="Q120" s="85"/>
      <c r="R120" s="112"/>
    </row>
    <row r="121" spans="1:18" ht="36" customHeight="1" x14ac:dyDescent="0.2">
      <c r="A121" s="80" t="str">
        <f>A57</f>
        <v>(b) Grille de densité communale au 01,01,2020</v>
      </c>
      <c r="B121" s="246"/>
      <c r="J121" s="268" t="s">
        <v>311</v>
      </c>
      <c r="K121" s="268"/>
      <c r="L121" s="268"/>
      <c r="M121" s="268"/>
      <c r="N121" s="268"/>
      <c r="O121" s="268"/>
      <c r="P121" s="268"/>
      <c r="Q121" s="268"/>
    </row>
    <row r="122" spans="1:18" x14ac:dyDescent="0.2">
      <c r="J122" s="85" t="str">
        <f>J58</f>
        <v xml:space="preserve">(c) Au 31 décembre 2018. </v>
      </c>
      <c r="K122" s="86"/>
      <c r="M122" s="110"/>
      <c r="N122" s="110"/>
      <c r="O122" s="109"/>
      <c r="P122" s="109"/>
      <c r="Q122" s="110"/>
    </row>
    <row r="123" spans="1:18" x14ac:dyDescent="0.2">
      <c r="J123" s="85" t="str">
        <f>J59</f>
        <v xml:space="preserve">(d) Année 2020. </v>
      </c>
      <c r="K123" s="86"/>
      <c r="L123" s="86"/>
      <c r="M123" s="110"/>
      <c r="N123" s="110"/>
      <c r="O123" s="109"/>
      <c r="P123" s="109"/>
      <c r="Q123" s="110"/>
    </row>
    <row r="124" spans="1:18" x14ac:dyDescent="0.2">
      <c r="L124" s="109"/>
      <c r="N124" s="110"/>
      <c r="O124" s="86"/>
    </row>
    <row r="125" spans="1:18" x14ac:dyDescent="0.2">
      <c r="L125" s="109"/>
      <c r="N125" s="110"/>
      <c r="O125" s="86"/>
    </row>
    <row r="126" spans="1:18" x14ac:dyDescent="0.2">
      <c r="L126" s="109"/>
      <c r="N126" s="110"/>
      <c r="O126" s="86"/>
    </row>
    <row r="127" spans="1:18" x14ac:dyDescent="0.2">
      <c r="L127" s="109"/>
      <c r="N127" s="110"/>
      <c r="O127" s="86"/>
    </row>
    <row r="128" spans="1:18" x14ac:dyDescent="0.2">
      <c r="L128" s="109"/>
      <c r="N128" s="110"/>
      <c r="O128" s="86"/>
    </row>
    <row r="129" spans="12:15" x14ac:dyDescent="0.2">
      <c r="L129" s="109"/>
      <c r="N129" s="110"/>
      <c r="O129" s="86"/>
    </row>
    <row r="130" spans="12:15" x14ac:dyDescent="0.2">
      <c r="L130" s="109"/>
      <c r="N130" s="110"/>
      <c r="O130" s="86"/>
    </row>
  </sheetData>
  <sortState ref="K137:L236">
    <sortCondition ref="L137:L236"/>
  </sortState>
  <mergeCells count="37">
    <mergeCell ref="P4:P5"/>
    <mergeCell ref="A4:B5"/>
    <mergeCell ref="C4:C5"/>
    <mergeCell ref="D4:D5"/>
    <mergeCell ref="E4:E5"/>
    <mergeCell ref="F4:G4"/>
    <mergeCell ref="H4:H5"/>
    <mergeCell ref="Q62:Q63"/>
    <mergeCell ref="Q4:Q5"/>
    <mergeCell ref="J56:Q56"/>
    <mergeCell ref="J57:Q57"/>
    <mergeCell ref="A62:B63"/>
    <mergeCell ref="C62:C63"/>
    <mergeCell ref="D62:D63"/>
    <mergeCell ref="E62:E63"/>
    <mergeCell ref="F62:G62"/>
    <mergeCell ref="H62:H63"/>
    <mergeCell ref="J62:K63"/>
    <mergeCell ref="J4:K5"/>
    <mergeCell ref="L4:L5"/>
    <mergeCell ref="M4:M5"/>
    <mergeCell ref="N4:N5"/>
    <mergeCell ref="O4:O5"/>
    <mergeCell ref="L62:L63"/>
    <mergeCell ref="M62:M63"/>
    <mergeCell ref="N62:N63"/>
    <mergeCell ref="O62:O63"/>
    <mergeCell ref="P62:P63"/>
    <mergeCell ref="A118:B118"/>
    <mergeCell ref="J118:K118"/>
    <mergeCell ref="J121:Q121"/>
    <mergeCell ref="A115:B115"/>
    <mergeCell ref="J115:K115"/>
    <mergeCell ref="A116:B116"/>
    <mergeCell ref="J116:K116"/>
    <mergeCell ref="A117:B117"/>
    <mergeCell ref="J117:K117"/>
  </mergeCells>
  <pageMargins left="0.7" right="0.7" top="0.75" bottom="0.75" header="0.3" footer="0.3"/>
  <pageSetup paperSize="9" scale="76" fitToWidth="2" fitToHeight="2" orientation="portrait" r:id="rId1"/>
  <rowBreaks count="1" manualBreakCount="1">
    <brk id="5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9</vt:lpstr>
      <vt:lpstr>9.1</vt:lpstr>
      <vt:lpstr>9.2</vt:lpstr>
      <vt:lpstr>9.3</vt:lpstr>
      <vt:lpstr>'9.1'!Zone_d_impression</vt:lpstr>
      <vt:lpstr>'9.2'!Zone_d_impression</vt:lpstr>
      <vt:lpstr>'9.3'!Zone_d_impression</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BRIERE Luc</cp:lastModifiedBy>
  <cp:lastPrinted>2020-04-24T14:21:34Z</cp:lastPrinted>
  <dcterms:created xsi:type="dcterms:W3CDTF">2019-04-17T07:47:35Z</dcterms:created>
  <dcterms:modified xsi:type="dcterms:W3CDTF">2021-06-02T14:41:00Z</dcterms:modified>
</cp:coreProperties>
</file>