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Colloc\2021\Fichiers mis en forme\Chapitre_4_Comptes\"/>
    </mc:Choice>
  </mc:AlternateContent>
  <bookViews>
    <workbookView xWindow="770" yWindow="400" windowWidth="19420" windowHeight="10550" firstSheet="1" activeTab="1"/>
  </bookViews>
  <sheets>
    <sheet name="Poids BA" sheetId="8" r:id="rId1"/>
    <sheet name="1-Comm" sheetId="1" r:id="rId2"/>
    <sheet name="2-GFP" sheetId="2" r:id="rId3"/>
    <sheet name="3-Sect Co" sheetId="4" r:id="rId4"/>
    <sheet name="4-Dept" sheetId="3" r:id="rId5"/>
    <sheet name="5-Reg+CTU" sheetId="5" r:id="rId6"/>
    <sheet name="6-Ensemble" sheetId="6" r:id="rId7"/>
    <sheet name="7-Synd" sheetId="7" r:id="rId8"/>
    <sheet name="8 Ens+Synd" sheetId="9" r:id="rId9"/>
  </sheets>
  <definedNames>
    <definedName name="_xlnm.Print_Area" localSheetId="1">'1-Comm'!$A$1:$H$42</definedName>
    <definedName name="_xlnm.Print_Area" localSheetId="2">'2-GFP'!$A$1:$H$42</definedName>
    <definedName name="_xlnm.Print_Area" localSheetId="3">'3-Sect Co'!$A$1:$H$44</definedName>
    <definedName name="_xlnm.Print_Area" localSheetId="4">'4-Dept'!$A$1:$H$45</definedName>
    <definedName name="_xlnm.Print_Area" localSheetId="5">'5-Reg+CTU'!$A$1:$H$43</definedName>
    <definedName name="_xlnm.Print_Area" localSheetId="6">'6-Ensemble'!$A$1:$H$43</definedName>
    <definedName name="_xlnm.Print_Area" localSheetId="7">'7-Synd'!$A$1:$H$42</definedName>
    <definedName name="_xlnm.Print_Area" localSheetId="8">'8 Ens+Synd'!$A$1:$H$43</definedName>
    <definedName name="_xlnm.Print_Area" localSheetId="0">'Poids BA'!$A$1:$F$22</definedName>
  </definedNames>
  <calcPr calcId="152511"/>
</workbook>
</file>

<file path=xl/calcChain.xml><?xml version="1.0" encoding="utf-8"?>
<calcChain xmlns="http://schemas.openxmlformats.org/spreadsheetml/2006/main">
  <c r="H34" i="9" l="1"/>
  <c r="H39" i="9" s="1"/>
  <c r="H33" i="9"/>
  <c r="H32" i="9"/>
  <c r="H31" i="9"/>
  <c r="H30" i="9"/>
  <c r="H29" i="9"/>
  <c r="G29" i="9" s="1"/>
  <c r="H28" i="9"/>
  <c r="G28" i="9" s="1"/>
  <c r="H27" i="9"/>
  <c r="H26" i="9"/>
  <c r="G26" i="9" s="1"/>
  <c r="H25" i="9"/>
  <c r="G25" i="9" s="1"/>
  <c r="H24" i="9"/>
  <c r="H23" i="9"/>
  <c r="H22" i="9"/>
  <c r="G22" i="9" s="1"/>
  <c r="H21" i="9"/>
  <c r="G21" i="9" s="1"/>
  <c r="H20" i="9"/>
  <c r="G20" i="9" s="1"/>
  <c r="H19" i="9"/>
  <c r="G19" i="9" s="1"/>
  <c r="H18" i="9"/>
  <c r="G18" i="9" s="1"/>
  <c r="H17" i="9"/>
  <c r="G17" i="9" s="1"/>
  <c r="H16" i="9"/>
  <c r="H15" i="9"/>
  <c r="H14" i="9"/>
  <c r="G14" i="9" s="1"/>
  <c r="H13" i="9"/>
  <c r="G13" i="9" s="1"/>
  <c r="H12" i="9"/>
  <c r="G12" i="9" s="1"/>
  <c r="H11" i="9"/>
  <c r="G11" i="9" s="1"/>
  <c r="H10" i="9"/>
  <c r="G10" i="9" s="1"/>
  <c r="H9" i="9"/>
  <c r="G9" i="9" s="1"/>
  <c r="H8" i="9"/>
  <c r="H7" i="9"/>
  <c r="H6" i="9"/>
  <c r="G6" i="9" s="1"/>
  <c r="H5" i="9"/>
  <c r="G5" i="9" s="1"/>
  <c r="H4" i="9"/>
  <c r="G4" i="9" s="1"/>
  <c r="F34" i="9"/>
  <c r="F33" i="9"/>
  <c r="F32" i="9"/>
  <c r="E32" i="9" s="1"/>
  <c r="F31" i="9"/>
  <c r="E31" i="9" s="1"/>
  <c r="F30" i="9"/>
  <c r="F29" i="9"/>
  <c r="F28" i="9"/>
  <c r="F27" i="9"/>
  <c r="F26" i="9"/>
  <c r="E26" i="9" s="1"/>
  <c r="F25" i="9"/>
  <c r="E25" i="9" s="1"/>
  <c r="F24" i="9"/>
  <c r="F23" i="9"/>
  <c r="E23" i="9" s="1"/>
  <c r="F22" i="9"/>
  <c r="E22" i="9" s="1"/>
  <c r="F21" i="9"/>
  <c r="F20" i="9"/>
  <c r="E20" i="9" s="1"/>
  <c r="F19" i="9"/>
  <c r="E19" i="9" s="1"/>
  <c r="F18" i="9"/>
  <c r="E18" i="9" s="1"/>
  <c r="F17" i="9"/>
  <c r="E17" i="9" s="1"/>
  <c r="F16" i="9"/>
  <c r="F37" i="9" s="1"/>
  <c r="F15" i="9"/>
  <c r="E15" i="9" s="1"/>
  <c r="F14" i="9"/>
  <c r="E14" i="9" s="1"/>
  <c r="F13" i="9"/>
  <c r="F12" i="9"/>
  <c r="E12" i="9" s="1"/>
  <c r="F11" i="9"/>
  <c r="E11" i="9" s="1"/>
  <c r="F10" i="9"/>
  <c r="E10" i="9" s="1"/>
  <c r="F9" i="9"/>
  <c r="E9" i="9" s="1"/>
  <c r="F8" i="9"/>
  <c r="E8" i="9" s="1"/>
  <c r="F7" i="9"/>
  <c r="E7" i="9" s="1"/>
  <c r="F6" i="9"/>
  <c r="E6" i="9" s="1"/>
  <c r="F5" i="9"/>
  <c r="F4" i="9"/>
  <c r="E4" i="9" s="1"/>
  <c r="D34" i="9"/>
  <c r="D39" i="9" s="1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36" i="9" s="1"/>
  <c r="D15" i="9"/>
  <c r="D14" i="9"/>
  <c r="D13" i="9"/>
  <c r="D12" i="9"/>
  <c r="D11" i="9"/>
  <c r="D10" i="9"/>
  <c r="D9" i="9"/>
  <c r="D8" i="9"/>
  <c r="D7" i="9"/>
  <c r="D6" i="9"/>
  <c r="D5" i="9"/>
  <c r="D4" i="9"/>
  <c r="D38" i="9"/>
  <c r="E28" i="9" l="1"/>
  <c r="E24" i="9"/>
  <c r="F39" i="9"/>
  <c r="E39" i="9" s="1"/>
  <c r="E5" i="9"/>
  <c r="E13" i="9"/>
  <c r="E21" i="9"/>
  <c r="E29" i="9"/>
  <c r="G7" i="9"/>
  <c r="G15" i="9"/>
  <c r="G23" i="9"/>
  <c r="G31" i="9"/>
  <c r="G8" i="9"/>
  <c r="H37" i="9"/>
  <c r="G37" i="9" s="1"/>
  <c r="G24" i="9"/>
  <c r="G32" i="9"/>
  <c r="E34" i="9"/>
  <c r="G34" i="9"/>
  <c r="H36" i="9"/>
  <c r="G36" i="9" s="1"/>
  <c r="E16" i="9"/>
  <c r="G16" i="9"/>
  <c r="F38" i="9"/>
  <c r="E38" i="9" s="1"/>
  <c r="H38" i="9"/>
  <c r="G38" i="9" s="1"/>
  <c r="D37" i="9"/>
  <c r="F36" i="9"/>
  <c r="E36" i="9" s="1"/>
  <c r="G39" i="9" l="1"/>
  <c r="E37" i="9"/>
  <c r="B34" i="9"/>
  <c r="B33" i="9"/>
  <c r="B32" i="9"/>
  <c r="C32" i="9" s="1"/>
  <c r="B31" i="9"/>
  <c r="C31" i="9" s="1"/>
  <c r="B30" i="9"/>
  <c r="B29" i="9"/>
  <c r="C29" i="9" s="1"/>
  <c r="B28" i="9"/>
  <c r="C28" i="9" s="1"/>
  <c r="B27" i="9"/>
  <c r="B26" i="9"/>
  <c r="C26" i="9" s="1"/>
  <c r="B25" i="9"/>
  <c r="C25" i="9" s="1"/>
  <c r="B24" i="9"/>
  <c r="C24" i="9" s="1"/>
  <c r="B23" i="9"/>
  <c r="C23" i="9" s="1"/>
  <c r="B22" i="9"/>
  <c r="C22" i="9" s="1"/>
  <c r="B21" i="9"/>
  <c r="C21" i="9" s="1"/>
  <c r="B20" i="9"/>
  <c r="C20" i="9" s="1"/>
  <c r="B19" i="9"/>
  <c r="C19" i="9" s="1"/>
  <c r="B18" i="9"/>
  <c r="C18" i="9" s="1"/>
  <c r="B17" i="9"/>
  <c r="C17" i="9" s="1"/>
  <c r="B16" i="9"/>
  <c r="B15" i="9"/>
  <c r="C15" i="9" s="1"/>
  <c r="B14" i="9"/>
  <c r="C14" i="9" s="1"/>
  <c r="B13" i="9"/>
  <c r="C13" i="9" s="1"/>
  <c r="B12" i="9"/>
  <c r="C12" i="9" s="1"/>
  <c r="B11" i="9"/>
  <c r="C11" i="9" s="1"/>
  <c r="B10" i="9"/>
  <c r="C10" i="9" s="1"/>
  <c r="B9" i="9"/>
  <c r="C9" i="9" s="1"/>
  <c r="B8" i="9"/>
  <c r="C8" i="9" s="1"/>
  <c r="B7" i="9"/>
  <c r="C7" i="9" s="1"/>
  <c r="B6" i="9"/>
  <c r="C6" i="9" s="1"/>
  <c r="B5" i="9"/>
  <c r="C5" i="9" s="1"/>
  <c r="B4" i="9"/>
  <c r="C4" i="9" s="1"/>
  <c r="B36" i="9" l="1"/>
  <c r="C36" i="9" s="1"/>
  <c r="B37" i="9"/>
  <c r="C37" i="9" s="1"/>
  <c r="C16" i="9"/>
  <c r="B39" i="9"/>
  <c r="C39" i="9" s="1"/>
  <c r="B38" i="9"/>
  <c r="C38" i="9" s="1"/>
  <c r="C34" i="9"/>
</calcChain>
</file>

<file path=xl/sharedStrings.xml><?xml version="1.0" encoding="utf-8"?>
<sst xmlns="http://schemas.openxmlformats.org/spreadsheetml/2006/main" count="408" uniqueCount="98">
  <si>
    <t>B1. Communes</t>
  </si>
  <si>
    <t>(en milliards d'euros)</t>
  </si>
  <si>
    <t>Valeurs provisoires</t>
  </si>
  <si>
    <t>2018 / 2017</t>
  </si>
  <si>
    <t>DÉPENSES DE FONCTIONNEMENT (1)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</si>
  <si>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</si>
  <si>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</si>
  <si>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</si>
  <si>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</si>
  <si>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</si>
  <si>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RECETTES DE FONCTIONNEMENT (2)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</si>
  <si>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</si>
  <si>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</si>
  <si>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</si>
  <si>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</si>
  <si>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</si>
  <si>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Épargne brute (3) = (2)-(1)</t>
  </si>
  <si>
    <t>DÉPENSES D'INVESTISSEMENT hors remboursements (4)</t>
  </si>
  <si>
    <t>Dépenses d'équipement</t>
  </si>
  <si>
    <t>Subventions d'équipement versées</t>
  </si>
  <si>
    <t>Autres depenses d'investissement</t>
  </si>
  <si>
    <t>RECETTES D'INVESTISSEMENT hors emprunts (5)</t>
  </si>
  <si>
    <t>FCTVA</t>
  </si>
  <si>
    <t>Dotations et Subventions d'équipement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</si>
  <si>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</si>
  <si>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</si>
  <si>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</si>
  <si>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</si>
  <si>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</si>
  <si>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</si>
  <si>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</si>
  <si>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</si>
  <si>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</si>
  <si>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</si>
  <si>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t>Ratios</t>
  </si>
  <si>
    <t>Taux d'épargne brute = (3) / (2)</t>
  </si>
  <si>
    <t>Taux d'endettement = (12) / (2)</t>
  </si>
  <si>
    <t>budgets annexes</t>
  </si>
  <si>
    <r>
      <t>B2. Groupements de communes à fiscalité propre</t>
    </r>
    <r>
      <rPr>
        <b/>
        <vertAlign val="superscript"/>
        <sz val="12"/>
        <rFont val="Arial"/>
        <family val="2"/>
      </rPr>
      <t xml:space="preserve"> (a)</t>
    </r>
  </si>
  <si>
    <t>Budgets annexes</t>
  </si>
  <si>
    <t>2019 / 2018</t>
  </si>
  <si>
    <t>(a) Y compris métropole de Lyon, métropole du grand Paris (MGP) et établissements publics territoriaux (EPT) de la MGP.</t>
  </si>
  <si>
    <t>Autres dépenses d'investissement</t>
  </si>
  <si>
    <t>Dotations et subventions d'investissement</t>
  </si>
  <si>
    <t>Flux net de dette =(9)-(8)</t>
  </si>
  <si>
    <t xml:space="preserve">Taux d'épargne nette = [(3)-(8)] / (2) </t>
  </si>
  <si>
    <t>Données provisoires</t>
  </si>
  <si>
    <t>Autres dotations et Subventions d'équipement</t>
  </si>
  <si>
    <r>
      <t>B4. Départements</t>
    </r>
    <r>
      <rPr>
        <b/>
        <vertAlign val="superscript"/>
        <sz val="12"/>
        <rFont val="Arial"/>
        <family val="2"/>
      </rPr>
      <t xml:space="preserve"> (a)</t>
    </r>
  </si>
  <si>
    <r>
      <t>B5. Régions et collectivités territoriales uniques (CTU)</t>
    </r>
    <r>
      <rPr>
        <vertAlign val="superscript"/>
        <sz val="12"/>
        <rFont val="Arial"/>
        <family val="2"/>
      </rPr>
      <t xml:space="preserve"> (a)</t>
    </r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</si>
  <si>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</si>
  <si>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(b) La dette de l'année N n'est pas exactement égale à la dette de l'année N-1 augmentée du flux net de dette de l'année N, du fait de certaines différences conceptuelles entre le stock et les flux reportés ici.</t>
  </si>
  <si>
    <r>
      <t>B6. Ensemble des collectivités territoriales et de leurs groupements à fiscalité propre</t>
    </r>
    <r>
      <rPr>
        <b/>
        <vertAlign val="superscript"/>
        <sz val="12"/>
        <rFont val="Arial"/>
        <family val="2"/>
      </rPr>
      <t xml:space="preserve"> (a)</t>
    </r>
  </si>
  <si>
    <t>Montants non consolidés entre les différents niveaux de collectivités. La consolidation est présentée à l'annexe 2D en incluant les budgets principaux.</t>
  </si>
  <si>
    <t>Poids des budgets annexes</t>
  </si>
  <si>
    <t xml:space="preserve">Exercice </t>
  </si>
  <si>
    <t>Nombre de budgets</t>
  </si>
  <si>
    <t>Dépenses de fonctionnement</t>
  </si>
  <si>
    <t>Budgets principaux (BP)</t>
  </si>
  <si>
    <t>Budgets annexes (BA)</t>
  </si>
  <si>
    <t>BA / BP (en %)</t>
  </si>
  <si>
    <t>dont : Communes</t>
  </si>
  <si>
    <t>GFP</t>
  </si>
  <si>
    <t>Départements</t>
  </si>
  <si>
    <t>Régions et CTU</t>
  </si>
  <si>
    <t>Syndicats</t>
  </si>
  <si>
    <t>Source : DGCL. Données DGFiP, comptes de gestion, y compris les EPSM (M22). Montants calculés hors gestion active de la dette.</t>
  </si>
  <si>
    <r>
      <t xml:space="preserve">Dépenses totales </t>
    </r>
    <r>
      <rPr>
        <sz val="9"/>
        <rFont val="Arial"/>
        <family val="2"/>
      </rPr>
      <t>(y compris remboursements d'emprunts)</t>
    </r>
  </si>
  <si>
    <r>
      <t xml:space="preserve">Dépenses d'investissement </t>
    </r>
    <r>
      <rPr>
        <sz val="9"/>
        <rFont val="Arial"/>
        <family val="2"/>
      </rPr>
      <t>(hors rembourse-ments d'emprunts)</t>
    </r>
  </si>
  <si>
    <t>(a) Types 421 à 424 dans les comptes de gestion, c'est-à-dire y compris les syndicats intercommunaux à vocation multiple (SIVOM), les syndicats intercommunaux à vocation unique (SIVU), les pôles métropolitains et les PETR, mais hors EPT (assimilés à des EPCI à fiscalité propre dans nos statistiques).</t>
  </si>
  <si>
    <t>(a) Y compris métropole de Lyon, métropole du Grand Paris (MGP) et établissements publics territoriaux (EPT) de la MGP.</t>
  </si>
  <si>
    <t>(a) Y compris les établissements publics territoriaux (EPT) de la métropole du Grand Paris (MGP).</t>
  </si>
  <si>
    <t>2020 / 2019</t>
  </si>
  <si>
    <r>
      <t xml:space="preserve">2019 / 2018 
à champ constant </t>
    </r>
    <r>
      <rPr>
        <b/>
        <vertAlign val="superscript"/>
        <sz val="11"/>
        <rFont val="Arial"/>
        <family val="2"/>
      </rPr>
      <t>(a)</t>
    </r>
  </si>
  <si>
    <t>(a) Évolution calculée à périmètre constant, c'est-à-dire hors Paris.</t>
  </si>
  <si>
    <r>
      <t>Dette au 31 décembre (12)</t>
    </r>
    <r>
      <rPr>
        <b/>
        <vertAlign val="superscript"/>
        <sz val="10"/>
        <rFont val="Arial"/>
        <family val="2"/>
      </rPr>
      <t xml:space="preserve"> (b)</t>
    </r>
  </si>
  <si>
    <t>Montants non consolidés ; la consolidation est présentée dans la partie C en incluant les budgets principaux et annexes.</t>
  </si>
  <si>
    <t>(a) Non compris les établissements publics locaux.</t>
  </si>
  <si>
    <t>(c) Évolution calculée à périmètre constant c'est-à-dire hors Ville de Paris.</t>
  </si>
  <si>
    <t>(a) Hors collectivités territoriales uniques (CTU) de Martinique et Guyane à partir de 2016 et de Corse à partir de 2018.</t>
  </si>
  <si>
    <t>(c) Évolution calculée à périmètre constant c'est-à-dire hors Corse.</t>
  </si>
  <si>
    <t>(d) Évolution calculée à périmètre constant c'est-à-dire hors Paris.</t>
  </si>
  <si>
    <t>(e) La Ville de Paris, créée en 2019 en lieu et place du département et de la commune de Paris, est considérée comme une commune.</t>
  </si>
  <si>
    <r>
      <t xml:space="preserve">2018 / 2017 
à champ constant </t>
    </r>
    <r>
      <rPr>
        <b/>
        <vertAlign val="superscript"/>
        <sz val="11"/>
        <rFont val="Arial"/>
        <family val="2"/>
      </rPr>
      <t>(c)</t>
    </r>
  </si>
  <si>
    <r>
      <t xml:space="preserve">2019 / 2018 
à champ constant </t>
    </r>
    <r>
      <rPr>
        <b/>
        <vertAlign val="superscript"/>
        <sz val="11"/>
        <rFont val="Arial"/>
        <family val="2"/>
      </rPr>
      <t>(d)</t>
    </r>
  </si>
  <si>
    <r>
      <t xml:space="preserve">2019 </t>
    </r>
    <r>
      <rPr>
        <b/>
        <vertAlign val="superscript"/>
        <sz val="11"/>
        <rFont val="Arial"/>
        <family val="2"/>
      </rPr>
      <t>(e)</t>
    </r>
  </si>
  <si>
    <t>(a) Y compris collectivités territoriales uniques (CTU) de Martinique et Guyane à partir de 2016 et de Corse à partir de 2018.</t>
  </si>
  <si>
    <t>(c) Évolution calculée à périmètre constant (hors Corse)</t>
  </si>
  <si>
    <t>Ensemble des collectivités locales 
(y compris syndicats)</t>
  </si>
  <si>
    <r>
      <t>B8. Ensemble des collectivités locales (y compris syndicats)</t>
    </r>
    <r>
      <rPr>
        <b/>
        <vertAlign val="superscript"/>
        <sz val="12"/>
        <rFont val="Arial"/>
        <family val="2"/>
      </rPr>
      <t xml:space="preserve"> (a)</t>
    </r>
  </si>
  <si>
    <r>
      <t>B7. Syndicats</t>
    </r>
    <r>
      <rPr>
        <b/>
        <vertAlign val="superscript"/>
        <sz val="12"/>
        <rFont val="Arial"/>
        <family val="2"/>
      </rPr>
      <t xml:space="preserve"> (a)</t>
    </r>
  </si>
  <si>
    <t>Source : DGCL. Données DGFiP, comptes de gestion ; budgets annexes, y compris les EPSM (M22). Montants en opérations réelles calculés hors gestion active de la dette.</t>
  </si>
  <si>
    <t>2018 / 
2017</t>
  </si>
  <si>
    <t>2019 / 
2018</t>
  </si>
  <si>
    <t>2020 / 
2019</t>
  </si>
  <si>
    <r>
      <t xml:space="preserve">B3. Secteur communal </t>
    </r>
    <r>
      <rPr>
        <sz val="12"/>
        <rFont val="Arial"/>
        <family val="2"/>
      </rPr>
      <t xml:space="preserve">(communes, groupements à fiscalité propre) </t>
    </r>
    <r>
      <rPr>
        <vertAlign val="superscript"/>
        <sz val="12"/>
        <rFont val="Arial"/>
        <family val="2"/>
      </rPr>
      <t>(a)</t>
    </r>
  </si>
  <si>
    <r>
      <t xml:space="preserve">2019 / 
2018 </t>
    </r>
    <r>
      <rPr>
        <b/>
        <vertAlign val="superscript"/>
        <sz val="10"/>
        <color theme="1"/>
        <rFont val="Arial"/>
        <family val="2"/>
      </rPr>
      <t>(c)</t>
    </r>
  </si>
  <si>
    <t>Délai de désendettement = (12) /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</si>
</sst>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+0.0%;\-0.0%"/>
    <numFmt numFmtId="165" formatCode="0.0000"/>
    <numFmt numFmtId="166" formatCode="\+0.00;\-0.00"/>
    <numFmt numFmtId="167" formatCode="0.0%"/>
    <numFmt numFmtId="168" formatCode="\+0.0&quot; pt&quot;;\-0.0&quot; pt&quot;"/>
    <numFmt numFmtId="169" formatCode="0.0&quot; ans&quot;"/>
    <numFmt numFmtId="170" formatCode="\+&quot; &quot;0.0&quot; an&quot;;\-&quot; &quot;0.0&quot; an&quot;"/>
    <numFmt numFmtId="171" formatCode="\+0.0&quot; &quot;%;\-0.0&quot; &quot;%"/>
    <numFmt numFmtId="172" formatCode="0.000"/>
    <numFmt numFmtId="173" formatCode="0.0&quot; Md€&quot;"/>
    <numFmt numFmtId="174" formatCode="0.00&quot; Md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6">
    <xf numFmtId="0" fontId="0" fillId="0" borderId="0" xfId="0"/>
    <xf numFmtId="0" fontId="3" fillId="2" borderId="0" xfId="2" applyFont="1" applyFill="1" applyBorder="1"/>
    <xf numFmtId="0" fontId="2" fillId="2" borderId="0" xfId="2" applyFont="1" applyFill="1"/>
    <xf numFmtId="0" fontId="2" fillId="0" borderId="0" xfId="2" applyFont="1" applyFill="1"/>
    <xf numFmtId="0" fontId="2" fillId="0" borderId="0" xfId="2" applyFont="1"/>
    <xf numFmtId="0" fontId="4" fillId="2" borderId="0" xfId="2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2" fontId="5" fillId="3" borderId="1" xfId="0" applyNumberFormat="1" applyFont="1" applyFill="1" applyBorder="1" applyAlignment="1">
      <alignment horizontal="right" indent="1"/>
    </xf>
    <xf numFmtId="164" fontId="5" fillId="2" borderId="1" xfId="0" applyNumberFormat="1" applyFont="1" applyFill="1" applyBorder="1" applyAlignment="1">
      <alignment horizontal="right" indent="1"/>
    </xf>
    <xf numFmtId="165" fontId="0" fillId="0" borderId="0" xfId="0" applyNumberFormat="1"/>
    <xf numFmtId="0" fontId="6" fillId="0" borderId="0" xfId="2" applyFont="1"/>
    <xf numFmtId="0" fontId="2" fillId="2" borderId="0" xfId="0" applyFont="1" applyFill="1" applyBorder="1"/>
    <xf numFmtId="2" fontId="2" fillId="3" borderId="0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/>
    <xf numFmtId="2" fontId="5" fillId="3" borderId="0" xfId="0" applyNumberFormat="1" applyFont="1" applyFill="1" applyBorder="1" applyAlignment="1">
      <alignment horizontal="right" indent="1"/>
    </xf>
    <xf numFmtId="164" fontId="5" fillId="2" borderId="0" xfId="0" applyNumberFormat="1" applyFont="1" applyFill="1" applyBorder="1" applyAlignment="1">
      <alignment horizontal="right" indent="1"/>
    </xf>
    <xf numFmtId="0" fontId="2" fillId="2" borderId="4" xfId="0" applyFont="1" applyFill="1" applyBorder="1"/>
    <xf numFmtId="2" fontId="2" fillId="3" borderId="4" xfId="0" applyNumberFormat="1" applyFont="1" applyFill="1" applyBorder="1" applyAlignment="1">
      <alignment horizontal="right" indent="1"/>
    </xf>
    <xf numFmtId="164" fontId="2" fillId="2" borderId="4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6" fontId="5" fillId="3" borderId="4" xfId="0" applyNumberFormat="1" applyFont="1" applyFill="1" applyBorder="1" applyAlignment="1">
      <alignment horizontal="right" indent="1"/>
    </xf>
    <xf numFmtId="164" fontId="5" fillId="2" borderId="4" xfId="0" applyNumberFormat="1" applyFont="1" applyFill="1" applyBorder="1" applyAlignment="1">
      <alignment horizontal="right" indent="1"/>
    </xf>
    <xf numFmtId="0" fontId="2" fillId="2" borderId="2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indent="1"/>
    </xf>
    <xf numFmtId="164" fontId="2" fillId="2" borderId="1" xfId="0" applyNumberFormat="1" applyFont="1" applyFill="1" applyBorder="1" applyAlignment="1">
      <alignment horizontal="right" indent="1"/>
    </xf>
    <xf numFmtId="166" fontId="8" fillId="3" borderId="4" xfId="0" applyNumberFormat="1" applyFont="1" applyFill="1" applyBorder="1" applyAlignment="1">
      <alignment horizontal="right" indent="1"/>
    </xf>
    <xf numFmtId="164" fontId="8" fillId="2" borderId="4" xfId="0" applyNumberFormat="1" applyFont="1" applyFill="1" applyBorder="1" applyAlignment="1">
      <alignment horizontal="right" indent="1"/>
    </xf>
    <xf numFmtId="0" fontId="8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right" vertical="center" indent="1"/>
    </xf>
    <xf numFmtId="164" fontId="6" fillId="2" borderId="4" xfId="0" applyNumberFormat="1" applyFont="1" applyFill="1" applyBorder="1" applyAlignment="1">
      <alignment horizontal="right" vertical="center" indent="1"/>
    </xf>
    <xf numFmtId="2" fontId="2" fillId="2" borderId="1" xfId="0" applyNumberFormat="1" applyFont="1" applyFill="1" applyBorder="1" applyAlignment="1">
      <alignment horizontal="right" indent="1"/>
    </xf>
    <xf numFmtId="167" fontId="2" fillId="3" borderId="0" xfId="1" applyNumberFormat="1" applyFont="1" applyFill="1" applyBorder="1" applyAlignment="1">
      <alignment horizontal="right" indent="1"/>
    </xf>
    <xf numFmtId="168" fontId="2" fillId="2" borderId="0" xfId="1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 vertical="top" wrapText="1"/>
    </xf>
    <xf numFmtId="169" fontId="0" fillId="3" borderId="4" xfId="0" applyNumberFormat="1" applyFill="1" applyBorder="1" applyAlignment="1">
      <alignment horizontal="right" indent="1"/>
    </xf>
    <xf numFmtId="170" fontId="0" fillId="2" borderId="4" xfId="0" applyNumberFormat="1" applyFill="1" applyBorder="1" applyAlignment="1">
      <alignment horizontal="right" indent="1"/>
    </xf>
    <xf numFmtId="0" fontId="9" fillId="2" borderId="0" xfId="3" applyFont="1" applyFill="1" applyAlignment="1">
      <alignment horizontal="left"/>
    </xf>
    <xf numFmtId="0" fontId="9" fillId="2" borderId="0" xfId="3" applyFont="1" applyFill="1" applyBorder="1"/>
    <xf numFmtId="0" fontId="9" fillId="2" borderId="0" xfId="2" applyFont="1" applyFill="1"/>
    <xf numFmtId="0" fontId="5" fillId="2" borderId="2" xfId="0" applyFont="1" applyFill="1" applyBorder="1" applyAlignment="1">
      <alignment horizontal="center" vertical="center" wrapText="1"/>
    </xf>
    <xf numFmtId="0" fontId="3" fillId="2" borderId="0" xfId="4" applyFont="1" applyFill="1" applyBorder="1"/>
    <xf numFmtId="0" fontId="2" fillId="2" borderId="0" xfId="2" applyFont="1" applyFill="1" applyBorder="1"/>
    <xf numFmtId="171" fontId="5" fillId="2" borderId="1" xfId="0" applyNumberFormat="1" applyFont="1" applyFill="1" applyBorder="1" applyAlignment="1">
      <alignment horizontal="right" indent="1"/>
    </xf>
    <xf numFmtId="2" fontId="6" fillId="0" borderId="0" xfId="2" applyNumberFormat="1" applyFont="1"/>
    <xf numFmtId="171" fontId="2" fillId="2" borderId="0" xfId="0" applyNumberFormat="1" applyFont="1" applyFill="1" applyBorder="1" applyAlignment="1">
      <alignment horizontal="right" indent="1"/>
    </xf>
    <xf numFmtId="2" fontId="2" fillId="0" borderId="0" xfId="2" applyNumberFormat="1" applyFont="1"/>
    <xf numFmtId="171" fontId="5" fillId="2" borderId="0" xfId="0" applyNumberFormat="1" applyFont="1" applyFill="1" applyBorder="1" applyAlignment="1">
      <alignment horizontal="right" indent="1"/>
    </xf>
    <xf numFmtId="171" fontId="2" fillId="2" borderId="4" xfId="0" applyNumberFormat="1" applyFont="1" applyFill="1" applyBorder="1" applyAlignment="1">
      <alignment horizontal="right" indent="1"/>
    </xf>
    <xf numFmtId="171" fontId="5" fillId="2" borderId="4" xfId="0" applyNumberFormat="1" applyFont="1" applyFill="1" applyBorder="1" applyAlignment="1">
      <alignment horizontal="right" indent="1"/>
    </xf>
    <xf numFmtId="171" fontId="2" fillId="2" borderId="1" xfId="0" applyNumberFormat="1" applyFont="1" applyFill="1" applyBorder="1" applyAlignment="1">
      <alignment horizontal="right" indent="1"/>
    </xf>
    <xf numFmtId="166" fontId="2" fillId="3" borderId="4" xfId="0" applyNumberFormat="1" applyFont="1" applyFill="1" applyBorder="1" applyAlignment="1">
      <alignment horizontal="right" indent="1"/>
    </xf>
    <xf numFmtId="166" fontId="2" fillId="3" borderId="0" xfId="0" applyNumberFormat="1" applyFont="1" applyFill="1" applyBorder="1" applyAlignment="1">
      <alignment horizontal="right" indent="1"/>
    </xf>
    <xf numFmtId="2" fontId="4" fillId="0" borderId="0" xfId="2" applyNumberFormat="1" applyFont="1"/>
    <xf numFmtId="0" fontId="4" fillId="0" borderId="0" xfId="2" applyFont="1"/>
    <xf numFmtId="0" fontId="8" fillId="2" borderId="0" xfId="0" applyFont="1" applyFill="1" applyBorder="1" applyAlignment="1">
      <alignment horizontal="left" vertical="top" wrapText="1"/>
    </xf>
    <xf numFmtId="171" fontId="8" fillId="2" borderId="4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>
      <alignment horizontal="left" vertical="top" wrapText="1"/>
    </xf>
    <xf numFmtId="171" fontId="6" fillId="2" borderId="4" xfId="0" applyNumberFormat="1" applyFont="1" applyFill="1" applyBorder="1" applyAlignment="1">
      <alignment horizontal="right" vertical="center" indent="1"/>
    </xf>
    <xf numFmtId="167" fontId="0" fillId="3" borderId="0" xfId="1" applyNumberFormat="1" applyFont="1" applyFill="1" applyBorder="1" applyAlignment="1">
      <alignment horizontal="right" indent="1"/>
    </xf>
    <xf numFmtId="0" fontId="9" fillId="2" borderId="0" xfId="2" applyFont="1" applyFill="1" applyBorder="1"/>
    <xf numFmtId="0" fontId="2" fillId="0" borderId="0" xfId="2" applyFont="1" applyBorder="1"/>
    <xf numFmtId="0" fontId="11" fillId="2" borderId="0" xfId="2" applyFont="1" applyFill="1"/>
    <xf numFmtId="0" fontId="0" fillId="2" borderId="0" xfId="0" applyFill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2" fontId="6" fillId="3" borderId="1" xfId="0" applyNumberFormat="1" applyFont="1" applyFill="1" applyBorder="1" applyAlignment="1">
      <alignment horizontal="right" indent="1"/>
    </xf>
    <xf numFmtId="171" fontId="6" fillId="2" borderId="1" xfId="0" applyNumberFormat="1" applyFont="1" applyFill="1" applyBorder="1" applyAlignment="1">
      <alignment horizontal="right" indent="1"/>
    </xf>
    <xf numFmtId="167" fontId="0" fillId="0" borderId="0" xfId="1" applyNumberFormat="1" applyFont="1"/>
    <xf numFmtId="0" fontId="6" fillId="2" borderId="0" xfId="0" applyFont="1" applyFill="1" applyBorder="1"/>
    <xf numFmtId="2" fontId="6" fillId="3" borderId="0" xfId="0" applyNumberFormat="1" applyFont="1" applyFill="1" applyBorder="1" applyAlignment="1">
      <alignment horizontal="right" indent="1"/>
    </xf>
    <xf numFmtId="171" fontId="6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2" fontId="2" fillId="3" borderId="0" xfId="0" applyNumberFormat="1" applyFont="1" applyFill="1" applyBorder="1" applyAlignment="1">
      <alignment horizontal="right" vertical="center" indent="1"/>
    </xf>
    <xf numFmtId="171" fontId="2" fillId="2" borderId="0" xfId="0" applyNumberFormat="1" applyFont="1" applyFill="1" applyBorder="1" applyAlignment="1">
      <alignment horizontal="right" vertical="center" indent="1"/>
    </xf>
    <xf numFmtId="2" fontId="6" fillId="3" borderId="3" xfId="0" applyNumberFormat="1" applyFont="1" applyFill="1" applyBorder="1" applyAlignment="1">
      <alignment horizontal="right" indent="1"/>
    </xf>
    <xf numFmtId="171" fontId="6" fillId="2" borderId="3" xfId="0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66" fontId="6" fillId="3" borderId="4" xfId="0" applyNumberFormat="1" applyFont="1" applyFill="1" applyBorder="1" applyAlignment="1">
      <alignment horizontal="right" indent="1"/>
    </xf>
    <xf numFmtId="171" fontId="6" fillId="2" borderId="4" xfId="0" applyNumberFormat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left" vertical="top" wrapText="1"/>
    </xf>
    <xf numFmtId="0" fontId="12" fillId="0" borderId="0" xfId="2" applyFont="1" applyAlignment="1"/>
    <xf numFmtId="168" fontId="3" fillId="2" borderId="6" xfId="1" applyNumberFormat="1" applyFont="1" applyFill="1" applyBorder="1"/>
    <xf numFmtId="168" fontId="4" fillId="2" borderId="0" xfId="1" applyNumberFormat="1" applyFont="1" applyFill="1" applyBorder="1"/>
    <xf numFmtId="172" fontId="6" fillId="0" borderId="0" xfId="2" applyNumberFormat="1" applyFont="1"/>
    <xf numFmtId="2" fontId="6" fillId="3" borderId="4" xfId="0" applyNumberFormat="1" applyFont="1" applyFill="1" applyBorder="1" applyAlignment="1">
      <alignment horizontal="right" indent="1"/>
    </xf>
    <xf numFmtId="164" fontId="6" fillId="2" borderId="4" xfId="0" applyNumberFormat="1" applyFont="1" applyFill="1" applyBorder="1" applyAlignment="1">
      <alignment horizontal="right" indent="1"/>
    </xf>
    <xf numFmtId="0" fontId="2" fillId="0" borderId="0" xfId="3" applyFont="1"/>
    <xf numFmtId="169" fontId="2" fillId="3" borderId="4" xfId="0" applyNumberFormat="1" applyFont="1" applyFill="1" applyBorder="1" applyAlignment="1">
      <alignment horizontal="right" indent="1"/>
    </xf>
    <xf numFmtId="170" fontId="2" fillId="2" borderId="4" xfId="0" applyNumberFormat="1" applyFont="1" applyFill="1" applyBorder="1" applyAlignment="1">
      <alignment horizontal="right" indent="1"/>
    </xf>
    <xf numFmtId="0" fontId="17" fillId="2" borderId="0" xfId="3" applyFont="1" applyFill="1"/>
    <xf numFmtId="0" fontId="9" fillId="2" borderId="0" xfId="5" applyFont="1" applyFill="1" applyAlignment="1">
      <alignment horizontal="left"/>
    </xf>
    <xf numFmtId="0" fontId="17" fillId="2" borderId="0" xfId="2" applyFont="1" applyFill="1"/>
    <xf numFmtId="172" fontId="6" fillId="3" borderId="1" xfId="0" applyNumberFormat="1" applyFont="1" applyFill="1" applyBorder="1" applyAlignment="1">
      <alignment horizontal="right" indent="1"/>
    </xf>
    <xf numFmtId="172" fontId="2" fillId="3" borderId="0" xfId="0" applyNumberFormat="1" applyFont="1" applyFill="1" applyBorder="1" applyAlignment="1">
      <alignment horizontal="right" indent="1"/>
    </xf>
    <xf numFmtId="172" fontId="6" fillId="3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/>
    <xf numFmtId="0" fontId="2" fillId="2" borderId="0" xfId="0" quotePrefix="1" applyFont="1" applyFill="1" applyBorder="1" applyAlignment="1"/>
    <xf numFmtId="172" fontId="2" fillId="3" borderId="0" xfId="0" applyNumberFormat="1" applyFont="1" applyFill="1" applyBorder="1" applyAlignment="1">
      <alignment horizontal="right" vertical="center" indent="1"/>
    </xf>
    <xf numFmtId="172" fontId="6" fillId="3" borderId="3" xfId="0" applyNumberFormat="1" applyFont="1" applyFill="1" applyBorder="1" applyAlignment="1">
      <alignment horizontal="right" indent="1"/>
    </xf>
    <xf numFmtId="172" fontId="6" fillId="3" borderId="4" xfId="0" applyNumberFormat="1" applyFont="1" applyFill="1" applyBorder="1" applyAlignment="1">
      <alignment horizontal="right" indent="1"/>
    </xf>
    <xf numFmtId="172" fontId="2" fillId="3" borderId="1" xfId="0" applyNumberFormat="1" applyFont="1" applyFill="1" applyBorder="1" applyAlignment="1">
      <alignment horizontal="right" indent="1"/>
    </xf>
    <xf numFmtId="172" fontId="8" fillId="3" borderId="4" xfId="0" applyNumberFormat="1" applyFont="1" applyFill="1" applyBorder="1" applyAlignment="1">
      <alignment horizontal="right" indent="1"/>
    </xf>
    <xf numFmtId="172" fontId="6" fillId="3" borderId="4" xfId="0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vertical="center"/>
    </xf>
    <xf numFmtId="2" fontId="18" fillId="2" borderId="0" xfId="0" applyNumberFormat="1" applyFont="1" applyFill="1" applyBorder="1"/>
    <xf numFmtId="0" fontId="3" fillId="2" borderId="0" xfId="2" applyFont="1" applyFill="1" applyBorder="1" applyAlignment="1">
      <alignment horizontal="left" vertical="center"/>
    </xf>
    <xf numFmtId="0" fontId="4" fillId="2" borderId="0" xfId="2" applyFont="1" applyFill="1" applyAlignment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2" fillId="2" borderId="4" xfId="0" applyFont="1" applyFill="1" applyBorder="1" applyAlignment="1"/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/>
    <xf numFmtId="2" fontId="2" fillId="2" borderId="1" xfId="0" applyNumberFormat="1" applyFont="1" applyFill="1" applyBorder="1"/>
    <xf numFmtId="167" fontId="2" fillId="3" borderId="0" xfId="6" applyNumberFormat="1" applyFont="1" applyFill="1" applyBorder="1" applyAlignment="1">
      <alignment horizontal="right" indent="1"/>
    </xf>
    <xf numFmtId="168" fontId="2" fillId="2" borderId="0" xfId="6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 vertical="top"/>
    </xf>
    <xf numFmtId="169" fontId="8" fillId="3" borderId="4" xfId="0" applyNumberFormat="1" applyFont="1" applyFill="1" applyBorder="1" applyAlignment="1">
      <alignment horizontal="right" indent="1"/>
    </xf>
    <xf numFmtId="170" fontId="8" fillId="2" borderId="4" xfId="0" applyNumberFormat="1" applyFont="1" applyFill="1" applyBorder="1" applyAlignment="1">
      <alignment horizontal="right" indent="1"/>
    </xf>
    <xf numFmtId="0" fontId="2" fillId="2" borderId="0" xfId="3" applyFont="1" applyFill="1"/>
    <xf numFmtId="0" fontId="2" fillId="0" borderId="0" xfId="2" applyFont="1" applyAlignment="1"/>
    <xf numFmtId="0" fontId="19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/>
    </xf>
    <xf numFmtId="170" fontId="2" fillId="2" borderId="0" xfId="0" applyNumberFormat="1" applyFont="1" applyFill="1" applyBorder="1" applyAlignment="1">
      <alignment horizontal="right" indent="1"/>
    </xf>
    <xf numFmtId="169" fontId="2" fillId="2" borderId="0" xfId="0" applyNumberFormat="1" applyFont="1" applyFill="1" applyBorder="1" applyAlignment="1">
      <alignment horizontal="right" indent="1"/>
    </xf>
    <xf numFmtId="170" fontId="8" fillId="2" borderId="0" xfId="0" applyNumberFormat="1" applyFont="1" applyFill="1" applyBorder="1" applyAlignment="1">
      <alignment horizontal="right" indent="1"/>
    </xf>
    <xf numFmtId="169" fontId="8" fillId="2" borderId="0" xfId="0" applyNumberFormat="1" applyFont="1" applyFill="1" applyBorder="1" applyAlignment="1">
      <alignment horizontal="right" indent="1"/>
    </xf>
    <xf numFmtId="0" fontId="3" fillId="2" borderId="0" xfId="0" applyFont="1" applyFill="1" applyAlignment="1">
      <alignment vertical="top"/>
    </xf>
    <xf numFmtId="0" fontId="17" fillId="2" borderId="0" xfId="0" applyFont="1" applyFill="1"/>
    <xf numFmtId="0" fontId="20" fillId="0" borderId="0" xfId="0" applyFont="1"/>
    <xf numFmtId="0" fontId="17" fillId="2" borderId="0" xfId="0" applyFont="1" applyFill="1" applyAlignment="1">
      <alignment horizontal="center"/>
    </xf>
    <xf numFmtId="0" fontId="2" fillId="2" borderId="0" xfId="0" applyFont="1" applyFill="1"/>
    <xf numFmtId="0" fontId="17" fillId="2" borderId="7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left" vertical="top"/>
    </xf>
    <xf numFmtId="3" fontId="21" fillId="2" borderId="10" xfId="0" applyNumberFormat="1" applyFont="1" applyFill="1" applyBorder="1" applyAlignment="1">
      <alignment horizontal="right" vertical="center" wrapText="1" indent="1"/>
    </xf>
    <xf numFmtId="173" fontId="21" fillId="2" borderId="10" xfId="0" applyNumberFormat="1" applyFont="1" applyFill="1" applyBorder="1" applyAlignment="1">
      <alignment horizontal="right" vertical="center" indent="1"/>
    </xf>
    <xf numFmtId="0" fontId="21" fillId="2" borderId="11" xfId="0" applyFont="1" applyFill="1" applyBorder="1" applyAlignment="1">
      <alignment horizontal="left" vertical="top"/>
    </xf>
    <xf numFmtId="3" fontId="21" fillId="2" borderId="11" xfId="0" applyNumberFormat="1" applyFont="1" applyFill="1" applyBorder="1" applyAlignment="1">
      <alignment horizontal="right" vertical="center" wrapText="1" indent="1"/>
    </xf>
    <xf numFmtId="173" fontId="21" fillId="2" borderId="11" xfId="0" applyNumberFormat="1" applyFont="1" applyFill="1" applyBorder="1" applyAlignment="1">
      <alignment horizontal="right" vertical="center" indent="1"/>
    </xf>
    <xf numFmtId="0" fontId="22" fillId="2" borderId="12" xfId="0" applyFont="1" applyFill="1" applyBorder="1" applyAlignment="1">
      <alignment horizontal="left" vertical="top" wrapText="1"/>
    </xf>
    <xf numFmtId="9" fontId="22" fillId="2" borderId="12" xfId="1" applyFont="1" applyFill="1" applyBorder="1" applyAlignment="1">
      <alignment horizontal="right" vertical="center" wrapText="1" indent="1"/>
    </xf>
    <xf numFmtId="0" fontId="17" fillId="2" borderId="10" xfId="0" applyFont="1" applyFill="1" applyBorder="1" applyAlignment="1">
      <alignment horizontal="left" vertical="top" wrapText="1"/>
    </xf>
    <xf numFmtId="3" fontId="17" fillId="2" borderId="10" xfId="0" applyNumberFormat="1" applyFont="1" applyFill="1" applyBorder="1" applyAlignment="1">
      <alignment horizontal="right" vertical="center" wrapText="1" indent="1"/>
    </xf>
    <xf numFmtId="173" fontId="17" fillId="2" borderId="10" xfId="0" applyNumberFormat="1" applyFont="1" applyFill="1" applyBorder="1" applyAlignment="1">
      <alignment horizontal="right" vertical="center" wrapText="1" indent="1"/>
    </xf>
    <xf numFmtId="0" fontId="17" fillId="2" borderId="11" xfId="0" applyFont="1" applyFill="1" applyBorder="1" applyAlignment="1">
      <alignment horizontal="left" vertical="top" wrapText="1"/>
    </xf>
    <xf numFmtId="3" fontId="17" fillId="2" borderId="11" xfId="0" applyNumberFormat="1" applyFont="1" applyFill="1" applyBorder="1" applyAlignment="1">
      <alignment horizontal="right" vertical="center" wrapText="1" indent="1"/>
    </xf>
    <xf numFmtId="173" fontId="17" fillId="2" borderId="11" xfId="0" applyNumberFormat="1" applyFont="1" applyFill="1" applyBorder="1" applyAlignment="1">
      <alignment horizontal="right" vertical="center" wrapText="1" indent="1"/>
    </xf>
    <xf numFmtId="0" fontId="9" fillId="2" borderId="12" xfId="0" applyFont="1" applyFill="1" applyBorder="1" applyAlignment="1">
      <alignment horizontal="left" vertical="top" wrapText="1"/>
    </xf>
    <xf numFmtId="9" fontId="9" fillId="2" borderId="12" xfId="1" applyFont="1" applyFill="1" applyBorder="1" applyAlignment="1">
      <alignment horizontal="right" vertical="center" wrapText="1" indent="1"/>
    </xf>
    <xf numFmtId="9" fontId="9" fillId="2" borderId="12" xfId="1" applyNumberFormat="1" applyFont="1" applyFill="1" applyBorder="1" applyAlignment="1">
      <alignment horizontal="right" vertical="center" wrapText="1" indent="1"/>
    </xf>
    <xf numFmtId="174" fontId="17" fillId="2" borderId="11" xfId="0" applyNumberFormat="1" applyFont="1" applyFill="1" applyBorder="1" applyAlignment="1">
      <alignment horizontal="right" vertical="center" wrapText="1" indent="1"/>
    </xf>
    <xf numFmtId="0" fontId="9" fillId="2" borderId="0" xfId="2" applyFont="1" applyFill="1" applyAlignment="1"/>
    <xf numFmtId="0" fontId="23" fillId="2" borderId="0" xfId="2" applyFont="1" applyFill="1"/>
    <xf numFmtId="0" fontId="2" fillId="2" borderId="0" xfId="3" applyFont="1" applyFill="1" applyAlignment="1"/>
    <xf numFmtId="0" fontId="2" fillId="2" borderId="0" xfId="2" applyFont="1" applyFill="1" applyAlignment="1"/>
    <xf numFmtId="0" fontId="0" fillId="2" borderId="0" xfId="0" applyFill="1" applyAlignment="1">
      <alignment horizontal="justify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/>
    </xf>
    <xf numFmtId="0" fontId="9" fillId="2" borderId="0" xfId="2" applyFont="1" applyFill="1" applyAlignment="1">
      <alignment wrapText="1"/>
    </xf>
    <xf numFmtId="0" fontId="9" fillId="2" borderId="0" xfId="2" applyFont="1" applyFill="1" applyBorder="1" applyAlignment="1">
      <alignment wrapText="1"/>
    </xf>
    <xf numFmtId="0" fontId="9" fillId="2" borderId="0" xfId="5" applyFont="1" applyFill="1" applyAlignment="1">
      <alignment horizontal="left" wrapText="1"/>
    </xf>
    <xf numFmtId="0" fontId="9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top" wrapText="1"/>
    </xf>
    <xf numFmtId="0" fontId="9" fillId="2" borderId="1" xfId="2" applyFont="1" applyFill="1" applyBorder="1" applyAlignment="1">
      <alignment wrapText="1"/>
    </xf>
    <xf numFmtId="0" fontId="9" fillId="2" borderId="0" xfId="3" applyFont="1" applyFill="1" applyBorder="1" applyAlignment="1">
      <alignment wrapText="1"/>
    </xf>
  </cellXfs>
  <cellStyles count="7">
    <cellStyle name="Normal" xfId="0" builtinId="0"/>
    <cellStyle name="Normal_Chapitre10 Séries longues intégralesAM 2" xfId="3"/>
    <cellStyle name="Normal_Chapitre10 Séries longues intégralesAM 2 2" xfId="5"/>
    <cellStyle name="Normal_Chapitre4 Les finances des collectivités locales-AM 2 2" xfId="2"/>
    <cellStyle name="Normal_GFP_retro_2000_DGCL" xfId="4"/>
    <cellStyle name="Pourcentage" xfId="1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D15" sqref="D15"/>
    </sheetView>
  </sheetViews>
  <sheetFormatPr baseColWidth="10" defaultColWidth="11.54296875" defaultRowHeight="14" x14ac:dyDescent="0.3"/>
  <cols>
    <col min="1" max="1" width="19.453125" style="153" customWidth="1"/>
    <col min="2" max="2" width="24.54296875" style="153" customWidth="1"/>
    <col min="3" max="3" width="12.6328125" style="153" customWidth="1"/>
    <col min="4" max="4" width="17.36328125" style="153" customWidth="1"/>
    <col min="5" max="5" width="17.453125" style="153" customWidth="1"/>
    <col min="6" max="6" width="17" style="153" customWidth="1"/>
    <col min="7" max="16384" width="11.54296875" style="153"/>
  </cols>
  <sheetData>
    <row r="1" spans="1:6" ht="15.5" x14ac:dyDescent="0.3">
      <c r="A1" s="151" t="s">
        <v>54</v>
      </c>
      <c r="B1" s="152"/>
      <c r="C1" s="152"/>
      <c r="D1" s="152"/>
      <c r="E1" s="152"/>
      <c r="F1" s="152"/>
    </row>
    <row r="2" spans="1:6" x14ac:dyDescent="0.3">
      <c r="A2" s="154"/>
      <c r="B2" s="152"/>
      <c r="C2" s="152"/>
      <c r="D2" s="152"/>
      <c r="E2" s="152"/>
      <c r="F2" s="152"/>
    </row>
    <row r="3" spans="1:6" ht="52.5" customHeight="1" x14ac:dyDescent="0.3">
      <c r="A3" s="156" t="s">
        <v>55</v>
      </c>
      <c r="B3" s="157">
        <v>2020</v>
      </c>
      <c r="C3" s="158" t="s">
        <v>56</v>
      </c>
      <c r="D3" s="158" t="s">
        <v>67</v>
      </c>
      <c r="E3" s="158" t="s">
        <v>57</v>
      </c>
      <c r="F3" s="158" t="s">
        <v>68</v>
      </c>
    </row>
    <row r="4" spans="1:6" ht="13.5" customHeight="1" x14ac:dyDescent="0.3">
      <c r="A4" s="185" t="s">
        <v>88</v>
      </c>
      <c r="B4" s="159" t="s">
        <v>58</v>
      </c>
      <c r="C4" s="160">
        <v>45770</v>
      </c>
      <c r="D4" s="161">
        <v>259.69036417799998</v>
      </c>
      <c r="E4" s="161">
        <v>184.67700123899999</v>
      </c>
      <c r="F4" s="161">
        <v>59.439829992</v>
      </c>
    </row>
    <row r="5" spans="1:6" ht="13.5" customHeight="1" x14ac:dyDescent="0.3">
      <c r="A5" s="186"/>
      <c r="B5" s="162" t="s">
        <v>59</v>
      </c>
      <c r="C5" s="163">
        <v>36912</v>
      </c>
      <c r="D5" s="164">
        <v>28.766322422999998</v>
      </c>
      <c r="E5" s="164">
        <v>17.951067161000001</v>
      </c>
      <c r="F5" s="164">
        <v>8.1158646660000002</v>
      </c>
    </row>
    <row r="6" spans="1:6" ht="13.5" customHeight="1" x14ac:dyDescent="0.3">
      <c r="A6" s="187"/>
      <c r="B6" s="165" t="s">
        <v>60</v>
      </c>
      <c r="C6" s="166">
        <v>0.80646711819969408</v>
      </c>
      <c r="D6" s="166">
        <v>0.11077162032582254</v>
      </c>
      <c r="E6" s="166">
        <v>9.7202505133644673E-2</v>
      </c>
      <c r="F6" s="166">
        <v>0.13653916350521719</v>
      </c>
    </row>
    <row r="7" spans="1:6" ht="13.5" customHeight="1" x14ac:dyDescent="0.3">
      <c r="A7" s="182" t="s">
        <v>61</v>
      </c>
      <c r="B7" s="167" t="s">
        <v>58</v>
      </c>
      <c r="C7" s="168">
        <v>34968</v>
      </c>
      <c r="D7" s="169">
        <v>97.112167602</v>
      </c>
      <c r="E7" s="169">
        <v>69.599976932000004</v>
      </c>
      <c r="F7" s="169">
        <v>21.217844163999999</v>
      </c>
    </row>
    <row r="8" spans="1:6" ht="13.5" customHeight="1" x14ac:dyDescent="0.3">
      <c r="A8" s="183"/>
      <c r="B8" s="170" t="s">
        <v>59</v>
      </c>
      <c r="C8" s="171">
        <v>26333</v>
      </c>
      <c r="D8" s="172">
        <v>4.3330004730000002</v>
      </c>
      <c r="E8" s="172">
        <v>2.5332235249999999</v>
      </c>
      <c r="F8" s="172">
        <v>1.191027981</v>
      </c>
    </row>
    <row r="9" spans="1:6" ht="13.5" customHeight="1" x14ac:dyDescent="0.3">
      <c r="A9" s="184"/>
      <c r="B9" s="173" t="s">
        <v>60</v>
      </c>
      <c r="C9" s="174">
        <v>0.75305994051704417</v>
      </c>
      <c r="D9" s="174">
        <v>4.4618512592141578E-2</v>
      </c>
      <c r="E9" s="174">
        <v>3.639690179028348E-2</v>
      </c>
      <c r="F9" s="174">
        <v>5.6133317399926969E-2</v>
      </c>
    </row>
    <row r="10" spans="1:6" ht="13.5" customHeight="1" x14ac:dyDescent="0.3">
      <c r="A10" s="182" t="s">
        <v>62</v>
      </c>
      <c r="B10" s="167" t="s">
        <v>58</v>
      </c>
      <c r="C10" s="168">
        <v>1267</v>
      </c>
      <c r="D10" s="169">
        <v>38.820588471999997</v>
      </c>
      <c r="E10" s="169">
        <v>26.542947875999999</v>
      </c>
      <c r="F10" s="169">
        <v>9.8996608699999999</v>
      </c>
    </row>
    <row r="11" spans="1:6" ht="13.5" customHeight="1" x14ac:dyDescent="0.3">
      <c r="A11" s="183"/>
      <c r="B11" s="170" t="s">
        <v>59</v>
      </c>
      <c r="C11" s="171">
        <v>8358</v>
      </c>
      <c r="D11" s="172">
        <v>18.580482038</v>
      </c>
      <c r="E11" s="172">
        <v>12.231082088999999</v>
      </c>
      <c r="F11" s="172">
        <v>4.656859442</v>
      </c>
    </row>
    <row r="12" spans="1:6" ht="13.5" customHeight="1" x14ac:dyDescent="0.3">
      <c r="A12" s="184"/>
      <c r="B12" s="173" t="s">
        <v>60</v>
      </c>
      <c r="C12" s="174">
        <v>6.596685082872928</v>
      </c>
      <c r="D12" s="174">
        <v>0.47862443021443341</v>
      </c>
      <c r="E12" s="174">
        <v>0.46080345506985992</v>
      </c>
      <c r="F12" s="174">
        <v>0.4704059566436441</v>
      </c>
    </row>
    <row r="13" spans="1:6" ht="13.5" customHeight="1" x14ac:dyDescent="0.3">
      <c r="A13" s="182" t="s">
        <v>63</v>
      </c>
      <c r="B13" s="167" t="s">
        <v>58</v>
      </c>
      <c r="C13" s="168">
        <v>96</v>
      </c>
      <c r="D13" s="169">
        <v>70.721073950999994</v>
      </c>
      <c r="E13" s="169">
        <v>57.031234523999998</v>
      </c>
      <c r="F13" s="169">
        <v>10.409473007000001</v>
      </c>
    </row>
    <row r="14" spans="1:6" ht="13.5" customHeight="1" x14ac:dyDescent="0.3">
      <c r="A14" s="183"/>
      <c r="B14" s="170" t="s">
        <v>59</v>
      </c>
      <c r="C14" s="171">
        <v>371</v>
      </c>
      <c r="D14" s="172">
        <v>1.5765863769999999</v>
      </c>
      <c r="E14" s="172">
        <v>1.1917067299999999</v>
      </c>
      <c r="F14" s="172">
        <v>0.35198924999999998</v>
      </c>
    </row>
    <row r="15" spans="1:6" ht="13.5" customHeight="1" x14ac:dyDescent="0.3">
      <c r="A15" s="184"/>
      <c r="B15" s="173" t="s">
        <v>60</v>
      </c>
      <c r="C15" s="174">
        <v>3.8645833333333335</v>
      </c>
      <c r="D15" s="174">
        <v>2.2293020862386197E-2</v>
      </c>
      <c r="E15" s="174">
        <v>2.0895685319568237E-2</v>
      </c>
      <c r="F15" s="174">
        <v>3.3814319876068623E-2</v>
      </c>
    </row>
    <row r="16" spans="1:6" ht="13.5" customHeight="1" x14ac:dyDescent="0.3">
      <c r="A16" s="182" t="s">
        <v>64</v>
      </c>
      <c r="B16" s="167" t="s">
        <v>58</v>
      </c>
      <c r="C16" s="168">
        <v>17</v>
      </c>
      <c r="D16" s="169">
        <v>36.863969832999999</v>
      </c>
      <c r="E16" s="169">
        <v>21.809636233999999</v>
      </c>
      <c r="F16" s="169">
        <v>12.667754474000001</v>
      </c>
    </row>
    <row r="17" spans="1:6" ht="13.5" customHeight="1" x14ac:dyDescent="0.3">
      <c r="A17" s="183"/>
      <c r="B17" s="170" t="s">
        <v>59</v>
      </c>
      <c r="C17" s="171">
        <v>20</v>
      </c>
      <c r="D17" s="172">
        <v>0.36476375100000002</v>
      </c>
      <c r="E17" s="172">
        <v>0.12227819199999999</v>
      </c>
      <c r="F17" s="172">
        <v>0.24231567300000001</v>
      </c>
    </row>
    <row r="18" spans="1:6" ht="13.5" customHeight="1" x14ac:dyDescent="0.3">
      <c r="A18" s="184"/>
      <c r="B18" s="173" t="s">
        <v>60</v>
      </c>
      <c r="C18" s="174">
        <v>1.1764705882352942</v>
      </c>
      <c r="D18" s="175">
        <v>9.8948581135575291E-3</v>
      </c>
      <c r="E18" s="175">
        <v>5.6066130901062513E-3</v>
      </c>
      <c r="F18" s="175">
        <v>1.9128541960403644E-2</v>
      </c>
    </row>
    <row r="19" spans="1:6" ht="13.5" customHeight="1" x14ac:dyDescent="0.3">
      <c r="A19" s="182" t="s">
        <v>65</v>
      </c>
      <c r="B19" s="167" t="s">
        <v>58</v>
      </c>
      <c r="C19" s="168">
        <v>9422</v>
      </c>
      <c r="D19" s="169">
        <v>16.172564317999999</v>
      </c>
      <c r="E19" s="169">
        <v>9.6932056709999994</v>
      </c>
      <c r="F19" s="169">
        <v>5.2450974759999998</v>
      </c>
    </row>
    <row r="20" spans="1:6" ht="13.5" customHeight="1" x14ac:dyDescent="0.3">
      <c r="A20" s="183"/>
      <c r="B20" s="170" t="s">
        <v>59</v>
      </c>
      <c r="C20" s="171">
        <v>1830</v>
      </c>
      <c r="D20" s="176">
        <v>3.9114897819999999</v>
      </c>
      <c r="E20" s="176">
        <v>1.8727766210000001</v>
      </c>
      <c r="F20" s="176">
        <v>1.6736723179999999</v>
      </c>
    </row>
    <row r="21" spans="1:6" ht="13.5" customHeight="1" x14ac:dyDescent="0.3">
      <c r="A21" s="184"/>
      <c r="B21" s="173" t="s">
        <v>60</v>
      </c>
      <c r="C21" s="174">
        <v>0.19422627892167268</v>
      </c>
      <c r="D21" s="175">
        <v>0.2418595904204584</v>
      </c>
      <c r="E21" s="175">
        <v>0.19320508452667498</v>
      </c>
      <c r="F21" s="175">
        <v>0.31909270049950927</v>
      </c>
    </row>
    <row r="22" spans="1:6" x14ac:dyDescent="0.3">
      <c r="A22" s="47" t="s">
        <v>66</v>
      </c>
      <c r="B22" s="155"/>
      <c r="C22" s="155"/>
      <c r="D22" s="155"/>
      <c r="E22" s="155"/>
      <c r="F22" s="155"/>
    </row>
  </sheetData>
  <mergeCells count="6">
    <mergeCell ref="A19:A21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pane xSplit="1" ySplit="3" topLeftCell="B25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2.5" x14ac:dyDescent="0.25"/>
  <cols>
    <col min="1" max="1" width="54.453125" style="4" customWidth="1"/>
    <col min="2" max="2" width="10.54296875" style="4" customWidth="1"/>
    <col min="3" max="3" width="11.453125" style="4"/>
    <col min="4" max="4" width="10.54296875" style="4" customWidth="1"/>
    <col min="5" max="5" width="12" style="4" customWidth="1"/>
    <col min="6" max="6" width="10.54296875" style="3" customWidth="1"/>
    <col min="7" max="8" width="11.453125" style="3"/>
    <col min="9" max="16384" width="11.453125" style="4"/>
  </cols>
  <sheetData>
    <row r="1" spans="1:9" ht="15.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9" ht="13" x14ac:dyDescent="0.3">
      <c r="A2" s="5" t="s">
        <v>1</v>
      </c>
      <c r="B2" s="2"/>
      <c r="F2" s="2"/>
      <c r="G2" s="188" t="s">
        <v>2</v>
      </c>
      <c r="H2" s="188"/>
    </row>
    <row r="3" spans="1:9" ht="46.25" customHeight="1" x14ac:dyDescent="0.25">
      <c r="A3" s="49" t="s">
        <v>37</v>
      </c>
      <c r="B3" s="6">
        <v>2017</v>
      </c>
      <c r="C3" s="7" t="s">
        <v>3</v>
      </c>
      <c r="D3" s="6">
        <v>2018</v>
      </c>
      <c r="E3" s="8" t="s">
        <v>73</v>
      </c>
      <c r="F3" s="6">
        <v>2019</v>
      </c>
      <c r="G3" s="8" t="s">
        <v>72</v>
      </c>
      <c r="H3" s="6">
        <v>2020</v>
      </c>
    </row>
    <row r="4" spans="1:9" s="13" customFormat="1" ht="14.4" customHeight="1" x14ac:dyDescent="0.35">
      <c r="A4" s="9" t="s">
        <v>4</v>
      </c>
      <c r="B4" s="10">
        <v>3.2014625379999999</v>
      </c>
      <c r="C4" s="11">
        <v>-2.7808813610424976E-2</v>
      </c>
      <c r="D4" s="10">
        <v>3.112433663</v>
      </c>
      <c r="E4" s="11">
        <v>-3.2206719673439022E-2</v>
      </c>
      <c r="F4" s="10">
        <v>3.0712157320000002</v>
      </c>
      <c r="G4" s="11">
        <v>-0.1751723922857269</v>
      </c>
      <c r="H4" s="10">
        <v>2.5332235249999999</v>
      </c>
      <c r="I4" s="12"/>
    </row>
    <row r="5" spans="1:9" s="13" customFormat="1" ht="14.4" customHeight="1" x14ac:dyDescent="0.35">
      <c r="A5" s="14" t="s">
        <v>5</v>
      </c>
      <c r="B5" s="15">
        <v>1.6236849769999999</v>
      </c>
      <c r="C5" s="16">
        <v>1.2301028390927726E-2</v>
      </c>
      <c r="D5" s="15">
        <v>1.643657972</v>
      </c>
      <c r="E5" s="16">
        <v>-3.2259794970483147E-2</v>
      </c>
      <c r="F5" s="15">
        <v>1.6031876350000001</v>
      </c>
      <c r="G5" s="16">
        <v>-0.18528372444688923</v>
      </c>
      <c r="H5" s="15">
        <v>1.3061430590000001</v>
      </c>
      <c r="I5" s="12"/>
    </row>
    <row r="6" spans="1:9" s="13" customFormat="1" ht="14.4" customHeight="1" x14ac:dyDescent="0.35">
      <c r="A6" s="14" t="s">
        <v>6</v>
      </c>
      <c r="B6" s="15">
        <v>0.80257071400000002</v>
      </c>
      <c r="C6" s="16">
        <v>-4.5844482433980316E-2</v>
      </c>
      <c r="D6" s="15">
        <v>0.76577727500000004</v>
      </c>
      <c r="E6" s="16">
        <v>-7.9871817536448786E-3</v>
      </c>
      <c r="F6" s="15">
        <v>0.80478997299999999</v>
      </c>
      <c r="G6" s="16">
        <v>-0.11146160490247559</v>
      </c>
      <c r="H6" s="15">
        <v>0.71508679100000005</v>
      </c>
      <c r="I6" s="12"/>
    </row>
    <row r="7" spans="1:9" s="13" customFormat="1" ht="14.4" customHeight="1" x14ac:dyDescent="0.35">
      <c r="A7" s="14" t="s">
        <v>7</v>
      </c>
      <c r="B7" s="15">
        <v>0.21692797</v>
      </c>
      <c r="C7" s="16">
        <v>-0.13578838634778168</v>
      </c>
      <c r="D7" s="15">
        <v>0.18747167100000001</v>
      </c>
      <c r="E7" s="16">
        <v>-8.9135184067103967E-2</v>
      </c>
      <c r="F7" s="15">
        <v>0.17076472500000001</v>
      </c>
      <c r="G7" s="16">
        <v>-0.21907776327927209</v>
      </c>
      <c r="H7" s="15">
        <v>0.13335397099999999</v>
      </c>
      <c r="I7" s="12"/>
    </row>
    <row r="8" spans="1:9" ht="14.4" customHeight="1" x14ac:dyDescent="0.35">
      <c r="A8" s="14" t="s">
        <v>8</v>
      </c>
      <c r="B8" s="15">
        <v>2.3558905000000002E-2</v>
      </c>
      <c r="C8" s="16">
        <v>1.502985813644564E-2</v>
      </c>
      <c r="D8" s="15">
        <v>2.3912992000000001E-2</v>
      </c>
      <c r="E8" s="16">
        <v>5.2321892634765277E-2</v>
      </c>
      <c r="F8" s="15">
        <v>2.5164164999999999E-2</v>
      </c>
      <c r="G8" s="16">
        <v>-0.19013875485238629</v>
      </c>
      <c r="H8" s="15">
        <v>2.0379482000000001E-2</v>
      </c>
      <c r="I8" s="12"/>
    </row>
    <row r="9" spans="1:9" s="13" customFormat="1" ht="14.4" customHeight="1" x14ac:dyDescent="0.35">
      <c r="A9" s="14" t="s">
        <v>9</v>
      </c>
      <c r="B9" s="15">
        <v>0.53471997100000002</v>
      </c>
      <c r="C9" s="16">
        <v>-8.0614567133869053E-2</v>
      </c>
      <c r="D9" s="15">
        <v>0.49161375200000001</v>
      </c>
      <c r="E9" s="16">
        <v>-5.0144976361853222E-2</v>
      </c>
      <c r="F9" s="15">
        <v>0.46730923200000002</v>
      </c>
      <c r="G9" s="16">
        <v>-0.23335514159069726</v>
      </c>
      <c r="H9" s="15">
        <v>0.35826022000000002</v>
      </c>
      <c r="I9" s="12"/>
    </row>
    <row r="10" spans="1:9" ht="14.4" customHeight="1" x14ac:dyDescent="0.35">
      <c r="A10" s="17" t="s">
        <v>10</v>
      </c>
      <c r="B10" s="18">
        <v>4.4948539399999996</v>
      </c>
      <c r="C10" s="19">
        <v>-5.9212316029116585E-2</v>
      </c>
      <c r="D10" s="18">
        <v>4.2287032279999996</v>
      </c>
      <c r="E10" s="19">
        <v>-5.2267964520624544E-2</v>
      </c>
      <c r="F10" s="18">
        <v>4.0810852100000004</v>
      </c>
      <c r="G10" s="19">
        <v>-0.18625839032652791</v>
      </c>
      <c r="H10" s="18">
        <v>3.320948848</v>
      </c>
      <c r="I10" s="12"/>
    </row>
    <row r="11" spans="1:9" ht="14.4" customHeight="1" x14ac:dyDescent="0.35">
      <c r="A11" s="14" t="s">
        <v>11</v>
      </c>
      <c r="B11" s="15">
        <v>3.0509121E-2</v>
      </c>
      <c r="C11" s="16">
        <v>-7.7484893779797837E-2</v>
      </c>
      <c r="D11" s="15">
        <v>2.8145125E-2</v>
      </c>
      <c r="E11" s="16">
        <v>-0.11035150847615705</v>
      </c>
      <c r="F11" s="15">
        <v>2.5039268E-2</v>
      </c>
      <c r="G11" s="16">
        <v>-0.20427006891735011</v>
      </c>
      <c r="H11" s="15">
        <v>1.9924495E-2</v>
      </c>
      <c r="I11" s="12"/>
    </row>
    <row r="12" spans="1:9" ht="14.4" customHeight="1" x14ac:dyDescent="0.35">
      <c r="A12" s="14" t="s">
        <v>12</v>
      </c>
      <c r="B12" s="15">
        <v>1.3813600000000001E-3</v>
      </c>
      <c r="C12" s="16">
        <v>0.76389572595123645</v>
      </c>
      <c r="D12" s="15">
        <v>2.4365749999999999E-3</v>
      </c>
      <c r="E12" s="16">
        <v>0.51173758246719259</v>
      </c>
      <c r="F12" s="15">
        <v>3.716319E-3</v>
      </c>
      <c r="G12" s="16">
        <v>-0.11908235003507506</v>
      </c>
      <c r="H12" s="15">
        <v>3.273771E-3</v>
      </c>
      <c r="I12" s="12"/>
    </row>
    <row r="13" spans="1:9" ht="14.4" customHeight="1" x14ac:dyDescent="0.35">
      <c r="A13" s="14" t="s">
        <v>13</v>
      </c>
      <c r="B13" s="15">
        <v>0.58964377000000001</v>
      </c>
      <c r="C13" s="16">
        <v>-4.1264938659489325E-2</v>
      </c>
      <c r="D13" s="15">
        <v>0.56531215599999995</v>
      </c>
      <c r="E13" s="16">
        <v>2.3918290370691153E-2</v>
      </c>
      <c r="F13" s="15">
        <v>0.64024407299999997</v>
      </c>
      <c r="G13" s="16">
        <v>-3.3636815877247539E-2</v>
      </c>
      <c r="H13" s="15">
        <v>0.61870830099999996</v>
      </c>
      <c r="I13" s="12"/>
    </row>
    <row r="14" spans="1:9" ht="14.4" customHeight="1" x14ac:dyDescent="0.35">
      <c r="A14" s="14" t="s">
        <v>14</v>
      </c>
      <c r="B14" s="15">
        <v>3.1930364230000001</v>
      </c>
      <c r="C14" s="16">
        <v>-5.4148878714497473E-2</v>
      </c>
      <c r="D14" s="15">
        <v>3.0201370810000001</v>
      </c>
      <c r="E14" s="16">
        <v>-7.6884087351657193E-2</v>
      </c>
      <c r="F14" s="15">
        <v>2.7924275600000001</v>
      </c>
      <c r="G14" s="16">
        <v>-0.25004813303017248</v>
      </c>
      <c r="H14" s="15">
        <v>2.094186262</v>
      </c>
      <c r="I14" s="12"/>
    </row>
    <row r="15" spans="1:9" ht="14.4" customHeight="1" x14ac:dyDescent="0.35">
      <c r="A15" s="20" t="s">
        <v>15</v>
      </c>
      <c r="B15" s="21">
        <v>0.68028326400000005</v>
      </c>
      <c r="C15" s="22">
        <v>-9.9386504972140521E-2</v>
      </c>
      <c r="D15" s="21">
        <v>0.61267228799999995</v>
      </c>
      <c r="E15" s="22">
        <v>1.1814418845225161E-2</v>
      </c>
      <c r="F15" s="21">
        <v>0.61965798800000005</v>
      </c>
      <c r="G15" s="22">
        <v>-5.6163192719142385E-2</v>
      </c>
      <c r="H15" s="21">
        <v>0.58485601700000001</v>
      </c>
      <c r="I15" s="12"/>
    </row>
    <row r="16" spans="1:9" s="13" customFormat="1" ht="14.4" customHeight="1" x14ac:dyDescent="0.35">
      <c r="A16" s="23" t="s">
        <v>16</v>
      </c>
      <c r="B16" s="10">
        <v>1.2933914010000001</v>
      </c>
      <c r="C16" s="11">
        <v>-0.13694372551344958</v>
      </c>
      <c r="D16" s="10">
        <v>1.116269564</v>
      </c>
      <c r="E16" s="11">
        <v>-0.10553209750781722</v>
      </c>
      <c r="F16" s="10">
        <v>1.0098694779999999</v>
      </c>
      <c r="G16" s="11">
        <v>-0.21997313597391444</v>
      </c>
      <c r="H16" s="10">
        <v>0.78772532200000001</v>
      </c>
      <c r="I16" s="12"/>
    </row>
    <row r="17" spans="1:9" ht="14.4" customHeight="1" x14ac:dyDescent="0.35">
      <c r="A17" s="24" t="s">
        <v>17</v>
      </c>
      <c r="B17" s="10">
        <v>1.8283155929999999</v>
      </c>
      <c r="C17" s="11">
        <v>-0.1012671880658188</v>
      </c>
      <c r="D17" s="10">
        <v>1.643167214</v>
      </c>
      <c r="E17" s="11">
        <v>0.13588455399304289</v>
      </c>
      <c r="F17" s="10">
        <v>1.870965226</v>
      </c>
      <c r="G17" s="11">
        <v>-0.36341522308977425</v>
      </c>
      <c r="H17" s="10">
        <v>1.191027981</v>
      </c>
      <c r="I17" s="12"/>
    </row>
    <row r="18" spans="1:9" s="13" customFormat="1" ht="14.4" customHeight="1" x14ac:dyDescent="0.35">
      <c r="A18" s="25" t="s">
        <v>18</v>
      </c>
      <c r="B18" s="15">
        <v>1.7225599570000001</v>
      </c>
      <c r="C18" s="16">
        <v>-8.9126965581726947E-2</v>
      </c>
      <c r="D18" s="15">
        <v>1.569033415</v>
      </c>
      <c r="E18" s="16">
        <v>0.14948783922669517</v>
      </c>
      <c r="F18" s="15">
        <v>1.8101332809999999</v>
      </c>
      <c r="G18" s="16">
        <v>-0.38036270103803482</v>
      </c>
      <c r="H18" s="15">
        <v>1.121626097</v>
      </c>
      <c r="I18" s="12"/>
    </row>
    <row r="19" spans="1:9" ht="14.4" customHeight="1" x14ac:dyDescent="0.35">
      <c r="A19" s="25" t="s">
        <v>19</v>
      </c>
      <c r="B19" s="15">
        <v>4.7013380000000002E-3</v>
      </c>
      <c r="C19" s="16">
        <v>-0.60765148134424707</v>
      </c>
      <c r="D19" s="15">
        <v>1.844563E-3</v>
      </c>
      <c r="E19" s="16">
        <v>1.431233305666435E-2</v>
      </c>
      <c r="F19" s="15">
        <v>1.870963E-3</v>
      </c>
      <c r="G19" s="16">
        <v>1.9006372654082417</v>
      </c>
      <c r="H19" s="15">
        <v>5.4269849999999996E-3</v>
      </c>
      <c r="I19" s="12"/>
    </row>
    <row r="20" spans="1:9" ht="14.4" customHeight="1" x14ac:dyDescent="0.35">
      <c r="A20" s="25" t="s">
        <v>20</v>
      </c>
      <c r="B20" s="15">
        <v>0.101054297</v>
      </c>
      <c r="C20" s="16">
        <v>-0.28464957803823032</v>
      </c>
      <c r="D20" s="15">
        <v>7.2289233999999994E-2</v>
      </c>
      <c r="E20" s="16">
        <v>-0.18615533735519796</v>
      </c>
      <c r="F20" s="15">
        <v>5.8960982000000002E-2</v>
      </c>
      <c r="G20" s="16">
        <v>8.5037881492543654E-2</v>
      </c>
      <c r="H20" s="15">
        <v>6.3974899000000002E-2</v>
      </c>
      <c r="I20" s="12"/>
    </row>
    <row r="21" spans="1:9" s="13" customFormat="1" ht="14.4" customHeight="1" x14ac:dyDescent="0.35">
      <c r="A21" s="26" t="s">
        <v>21</v>
      </c>
      <c r="B21" s="18">
        <v>0.76399019999999995</v>
      </c>
      <c r="C21" s="19">
        <v>-9.4886484146000871E-2</v>
      </c>
      <c r="D21" s="18">
        <v>0.69149785600000002</v>
      </c>
      <c r="E21" s="19">
        <v>7.3810704524674975E-3</v>
      </c>
      <c r="F21" s="18">
        <v>0.692770263</v>
      </c>
      <c r="G21" s="19">
        <v>-0.19188990362307168</v>
      </c>
      <c r="H21" s="18">
        <v>0.55983464400000005</v>
      </c>
      <c r="I21" s="12"/>
    </row>
    <row r="22" spans="1:9" ht="14.4" customHeight="1" x14ac:dyDescent="0.35">
      <c r="A22" s="25" t="s">
        <v>22</v>
      </c>
      <c r="B22" s="15">
        <v>6.8464234999999998E-2</v>
      </c>
      <c r="C22" s="16">
        <v>2.7526678710424468E-2</v>
      </c>
      <c r="D22" s="15">
        <v>7.0348828000000002E-2</v>
      </c>
      <c r="E22" s="16">
        <v>-9.6846750530439563E-2</v>
      </c>
      <c r="F22" s="15">
        <v>6.4610972000000003E-2</v>
      </c>
      <c r="G22" s="16">
        <v>-9.8499802788913349E-2</v>
      </c>
      <c r="H22" s="15">
        <v>5.8246803999999999E-2</v>
      </c>
      <c r="I22" s="12"/>
    </row>
    <row r="23" spans="1:9" ht="14.4" customHeight="1" x14ac:dyDescent="0.35">
      <c r="A23" s="25" t="s">
        <v>23</v>
      </c>
      <c r="B23" s="15">
        <v>0.50196070000000004</v>
      </c>
      <c r="C23" s="16">
        <v>-5.0574778065294757E-2</v>
      </c>
      <c r="D23" s="15">
        <v>0.476574149</v>
      </c>
      <c r="E23" s="16">
        <v>3.0287276117150652E-2</v>
      </c>
      <c r="F23" s="15">
        <v>0.489178997</v>
      </c>
      <c r="G23" s="16">
        <v>-0.19903036638345284</v>
      </c>
      <c r="H23" s="15">
        <v>0.39181752199999997</v>
      </c>
      <c r="I23" s="12"/>
    </row>
    <row r="24" spans="1:9" ht="14.4" customHeight="1" x14ac:dyDescent="0.35">
      <c r="A24" s="27" t="s">
        <v>24</v>
      </c>
      <c r="B24" s="21">
        <v>0.19356526399999999</v>
      </c>
      <c r="C24" s="22">
        <v>-0.25309492513078169</v>
      </c>
      <c r="D24" s="21">
        <v>0.14457487799999999</v>
      </c>
      <c r="E24" s="22">
        <v>-1.8823630754536747E-2</v>
      </c>
      <c r="F24" s="21">
        <v>0.138980293</v>
      </c>
      <c r="G24" s="22">
        <v>-0.21017350999540629</v>
      </c>
      <c r="H24" s="21">
        <v>0.10977031700000001</v>
      </c>
      <c r="I24" s="12"/>
    </row>
    <row r="25" spans="1:9" s="13" customFormat="1" ht="14.4" customHeight="1" x14ac:dyDescent="0.35">
      <c r="A25" s="24" t="s">
        <v>25</v>
      </c>
      <c r="B25" s="10">
        <v>5.0297781319999997</v>
      </c>
      <c r="C25" s="11">
        <v>-5.4510805010593688E-2</v>
      </c>
      <c r="D25" s="10">
        <v>4.755600877</v>
      </c>
      <c r="E25" s="11">
        <v>2.7759937905782683E-2</v>
      </c>
      <c r="F25" s="10">
        <v>4.9421809589999999</v>
      </c>
      <c r="G25" s="11">
        <v>-0.24643562469765079</v>
      </c>
      <c r="H25" s="10">
        <v>3.724251507</v>
      </c>
      <c r="I25" s="12"/>
    </row>
    <row r="26" spans="1:9" ht="14.4" customHeight="1" x14ac:dyDescent="0.35">
      <c r="A26" s="26" t="s">
        <v>26</v>
      </c>
      <c r="B26" s="18">
        <v>5.2588441399999999</v>
      </c>
      <c r="C26" s="19">
        <v>-6.4394959611790314E-2</v>
      </c>
      <c r="D26" s="18">
        <v>4.9202010840000003</v>
      </c>
      <c r="E26" s="19">
        <v>-4.361046302902416E-2</v>
      </c>
      <c r="F26" s="18">
        <v>4.7738554730000002</v>
      </c>
      <c r="G26" s="19">
        <v>-0.18707562180108761</v>
      </c>
      <c r="H26" s="18">
        <v>3.8807834919999999</v>
      </c>
      <c r="I26" s="12"/>
    </row>
    <row r="27" spans="1:9" s="13" customFormat="1" ht="14.4" customHeight="1" x14ac:dyDescent="0.35">
      <c r="A27" s="28" t="s">
        <v>27</v>
      </c>
      <c r="B27" s="29">
        <v>0.22906600799999999</v>
      </c>
      <c r="C27" s="30"/>
      <c r="D27" s="29">
        <v>0.164600207</v>
      </c>
      <c r="E27" s="30"/>
      <c r="F27" s="29">
        <v>-0.168325485</v>
      </c>
      <c r="G27" s="30"/>
      <c r="H27" s="29">
        <v>0.15653198500000001</v>
      </c>
      <c r="I27" s="12"/>
    </row>
    <row r="28" spans="1:9" s="13" customFormat="1" ht="14.4" customHeight="1" x14ac:dyDescent="0.35">
      <c r="A28" s="31" t="s">
        <v>28</v>
      </c>
      <c r="B28" s="32">
        <v>0.84428033800000002</v>
      </c>
      <c r="C28" s="33">
        <v>-0.16337638790304265</v>
      </c>
      <c r="D28" s="32">
        <v>0.70634486600000002</v>
      </c>
      <c r="E28" s="33">
        <v>3.8562623069543278E-2</v>
      </c>
      <c r="F28" s="32">
        <v>0.73353256300000003</v>
      </c>
      <c r="G28" s="33">
        <v>-0.17011323599549599</v>
      </c>
      <c r="H28" s="32">
        <v>0.60874896499999998</v>
      </c>
      <c r="I28" s="12"/>
    </row>
    <row r="29" spans="1:9" ht="14.4" customHeight="1" x14ac:dyDescent="0.35">
      <c r="A29" s="25" t="s">
        <v>29</v>
      </c>
      <c r="B29" s="15">
        <v>0.834196241</v>
      </c>
      <c r="C29" s="16">
        <v>3.6066850365968017E-2</v>
      </c>
      <c r="D29" s="15">
        <v>0.86428307199999999</v>
      </c>
      <c r="E29" s="16">
        <v>7.5411941596171594E-2</v>
      </c>
      <c r="F29" s="15">
        <v>0.92868599299999999</v>
      </c>
      <c r="G29" s="16">
        <v>-0.39109045655650365</v>
      </c>
      <c r="H29" s="15">
        <v>0.56548576399999995</v>
      </c>
      <c r="I29" s="12"/>
    </row>
    <row r="30" spans="1:9" ht="14.4" customHeight="1" x14ac:dyDescent="0.35">
      <c r="A30" s="25" t="s">
        <v>30</v>
      </c>
      <c r="B30" s="34">
        <v>-1.0084096000000001E-2</v>
      </c>
      <c r="C30" s="35"/>
      <c r="D30" s="34">
        <v>0.157938205</v>
      </c>
      <c r="E30" s="35"/>
      <c r="F30" s="34">
        <v>0.19515342899999999</v>
      </c>
      <c r="G30" s="35"/>
      <c r="H30" s="34">
        <v>-4.3263200000000002E-2</v>
      </c>
      <c r="I30" s="12"/>
    </row>
    <row r="31" spans="1:9" ht="14.4" customHeight="1" x14ac:dyDescent="0.35">
      <c r="A31" s="24" t="s">
        <v>31</v>
      </c>
      <c r="B31" s="10">
        <v>5.8740584699999996</v>
      </c>
      <c r="C31" s="11">
        <v>-7.015809054416855E-2</v>
      </c>
      <c r="D31" s="10">
        <v>5.4619457440000003</v>
      </c>
      <c r="E31" s="11">
        <v>2.922735207284699E-2</v>
      </c>
      <c r="F31" s="10">
        <v>5.6757135219999997</v>
      </c>
      <c r="G31" s="11">
        <v>-0.23657167399225187</v>
      </c>
      <c r="H31" s="10">
        <v>4.3330004730000002</v>
      </c>
      <c r="I31" s="12"/>
    </row>
    <row r="32" spans="1:9" ht="14.4" customHeight="1" x14ac:dyDescent="0.35">
      <c r="A32" s="26" t="s">
        <v>32</v>
      </c>
      <c r="B32" s="18">
        <v>6.0930403819999999</v>
      </c>
      <c r="C32" s="19">
        <v>-5.0640764816122674E-2</v>
      </c>
      <c r="D32" s="18">
        <v>5.7844841569999996</v>
      </c>
      <c r="E32" s="19">
        <v>-2.4938435449043173E-2</v>
      </c>
      <c r="F32" s="18">
        <v>5.7025414669999996</v>
      </c>
      <c r="G32" s="19">
        <v>-0.22030040768136694</v>
      </c>
      <c r="H32" s="18">
        <v>4.446269257</v>
      </c>
      <c r="I32" s="12"/>
    </row>
    <row r="33" spans="1:9" ht="14.4" customHeight="1" x14ac:dyDescent="0.35">
      <c r="A33" s="36" t="s">
        <v>33</v>
      </c>
      <c r="B33" s="34">
        <v>0.218981912</v>
      </c>
      <c r="C33" s="35"/>
      <c r="D33" s="34">
        <v>0.322538412</v>
      </c>
      <c r="E33" s="35"/>
      <c r="F33" s="34">
        <v>2.6827943999999999E-2</v>
      </c>
      <c r="G33" s="35"/>
      <c r="H33" s="34">
        <v>0.113268784</v>
      </c>
      <c r="I33" s="12"/>
    </row>
    <row r="34" spans="1:9" ht="19.5" customHeight="1" x14ac:dyDescent="0.35">
      <c r="A34" s="37" t="s">
        <v>50</v>
      </c>
      <c r="B34" s="38">
        <v>7.8816484210000004</v>
      </c>
      <c r="C34" s="39">
        <v>-8.5311524833873276E-2</v>
      </c>
      <c r="D34" s="38">
        <v>7.2092529760000001</v>
      </c>
      <c r="E34" s="39">
        <v>-2.4272397515122779E-2</v>
      </c>
      <c r="F34" s="38">
        <v>7.0335954989999996</v>
      </c>
      <c r="G34" s="39">
        <v>-0.17620066766367226</v>
      </c>
      <c r="H34" s="38">
        <v>5.7942712759999999</v>
      </c>
      <c r="I34" s="12"/>
    </row>
    <row r="35" spans="1:9" ht="15" customHeight="1" x14ac:dyDescent="0.25">
      <c r="A35" s="23" t="s">
        <v>34</v>
      </c>
      <c r="B35" s="32"/>
      <c r="C35" s="40"/>
      <c r="D35" s="32"/>
      <c r="E35" s="40"/>
      <c r="F35" s="32"/>
      <c r="G35" s="40"/>
      <c r="H35" s="32"/>
    </row>
    <row r="36" spans="1:9" ht="15" customHeight="1" x14ac:dyDescent="0.25">
      <c r="A36" s="25" t="s">
        <v>35</v>
      </c>
      <c r="B36" s="41">
        <v>0.2877493725635944</v>
      </c>
      <c r="C36" s="42">
        <v>-2.3774933163658307</v>
      </c>
      <c r="D36" s="41">
        <v>0.26397443939993609</v>
      </c>
      <c r="E36" s="42">
        <v>-1.5376336152535197</v>
      </c>
      <c r="F36" s="41">
        <v>0.24745121114489052</v>
      </c>
      <c r="G36" s="42">
        <v>-1.02523387580431</v>
      </c>
      <c r="H36" s="41">
        <v>0.23719887238684745</v>
      </c>
    </row>
    <row r="37" spans="1:9" ht="15" customHeight="1" x14ac:dyDescent="0.25">
      <c r="A37" s="25" t="s">
        <v>45</v>
      </c>
      <c r="B37" s="41">
        <v>9.9916720097027234E-2</v>
      </c>
      <c r="C37" s="42">
        <v>-0.2978090002174888</v>
      </c>
      <c r="D37" s="41">
        <v>9.6938630094852332E-2</v>
      </c>
      <c r="E37" s="42">
        <v>-3.2389045623805401</v>
      </c>
      <c r="F37" s="41">
        <v>6.771162589864177E-2</v>
      </c>
      <c r="G37" s="42">
        <v>-1.3818487162769282</v>
      </c>
      <c r="H37" s="41">
        <v>5.3893138735872523E-2</v>
      </c>
    </row>
    <row r="38" spans="1:9" ht="15" customHeight="1" x14ac:dyDescent="0.25">
      <c r="A38" s="25" t="s">
        <v>36</v>
      </c>
      <c r="B38" s="41">
        <v>1.7534826551004683</v>
      </c>
      <c r="C38" s="42">
        <v>-4.8644886333782722</v>
      </c>
      <c r="D38" s="41">
        <v>1.7048377687666856</v>
      </c>
      <c r="E38" s="42">
        <v>5.3574444033787749</v>
      </c>
      <c r="F38" s="41">
        <v>1.7234620541039865</v>
      </c>
      <c r="G38" s="42">
        <v>2.1301729141132375</v>
      </c>
      <c r="H38" s="41">
        <v>1.744763783245119</v>
      </c>
    </row>
    <row r="39" spans="1:9" ht="15" customHeight="1" x14ac:dyDescent="0.35">
      <c r="A39" s="138" t="s">
        <v>97</v>
      </c>
      <c r="B39" s="44">
        <v>6.0937844606870089</v>
      </c>
      <c r="C39" s="45">
        <v>0.36455966021388164</v>
      </c>
      <c r="D39" s="44">
        <v>6.4583441209008905</v>
      </c>
      <c r="E39" s="45">
        <v>0.60222787853926274</v>
      </c>
      <c r="F39" s="44">
        <v>6.9648560058768307</v>
      </c>
      <c r="G39" s="45">
        <v>0.3908441527629849</v>
      </c>
      <c r="H39" s="44">
        <v>7.3557001586398156</v>
      </c>
    </row>
    <row r="40" spans="1:9" ht="13" x14ac:dyDescent="0.3">
      <c r="A40" s="46" t="s">
        <v>74</v>
      </c>
      <c r="B40" s="2"/>
      <c r="C40" s="2"/>
      <c r="D40" s="2"/>
      <c r="E40" s="2"/>
      <c r="F40" s="2"/>
      <c r="G40" s="2"/>
      <c r="H40" s="2"/>
    </row>
    <row r="41" spans="1:9" ht="26" customHeight="1" x14ac:dyDescent="0.3">
      <c r="A41" s="189" t="s">
        <v>51</v>
      </c>
      <c r="B41" s="189"/>
      <c r="C41" s="189"/>
      <c r="D41" s="189"/>
      <c r="E41" s="189"/>
      <c r="F41" s="189"/>
      <c r="G41" s="189"/>
      <c r="H41" s="189"/>
    </row>
    <row r="42" spans="1:9" ht="13" x14ac:dyDescent="0.3">
      <c r="A42" s="47" t="s">
        <v>91</v>
      </c>
      <c r="B42" s="2"/>
      <c r="C42" s="2"/>
      <c r="D42" s="2"/>
      <c r="E42" s="2"/>
      <c r="F42" s="2"/>
      <c r="G42" s="2"/>
      <c r="H42" s="2"/>
    </row>
    <row r="43" spans="1:9" ht="13" x14ac:dyDescent="0.3">
      <c r="A43" s="48"/>
      <c r="B43" s="2"/>
      <c r="C43" s="2"/>
      <c r="D43" s="2"/>
      <c r="E43" s="2"/>
      <c r="F43" s="2"/>
    </row>
  </sheetData>
  <mergeCells count="2">
    <mergeCell ref="G2:H2"/>
    <mergeCell ref="A41:H41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workbookViewId="0">
      <pane xSplit="1" ySplit="3" topLeftCell="B37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2.5" x14ac:dyDescent="0.25"/>
  <cols>
    <col min="1" max="1" width="53.08984375" style="4" customWidth="1"/>
    <col min="2" max="3" width="11.54296875" style="70" customWidth="1"/>
    <col min="4" max="8" width="11.54296875" style="4" customWidth="1"/>
    <col min="9" max="16384" width="11.453125" style="4"/>
  </cols>
  <sheetData>
    <row r="1" spans="1:16" ht="17.5" x14ac:dyDescent="0.35">
      <c r="A1" s="50" t="s">
        <v>38</v>
      </c>
      <c r="B1" s="51"/>
      <c r="C1" s="51"/>
      <c r="D1" s="2"/>
      <c r="E1" s="51"/>
      <c r="F1" s="2"/>
      <c r="G1" s="2"/>
      <c r="H1" s="2"/>
    </row>
    <row r="2" spans="1:16" ht="13" x14ac:dyDescent="0.3">
      <c r="A2" s="5" t="s">
        <v>1</v>
      </c>
      <c r="B2" s="51"/>
      <c r="C2" s="51"/>
      <c r="D2" s="2"/>
      <c r="E2" s="51"/>
      <c r="F2" s="2"/>
      <c r="G2" s="188" t="s">
        <v>2</v>
      </c>
      <c r="H2" s="188"/>
    </row>
    <row r="3" spans="1:16" ht="30.65" customHeight="1" x14ac:dyDescent="0.25">
      <c r="A3" s="49" t="s">
        <v>39</v>
      </c>
      <c r="B3" s="6">
        <v>2017</v>
      </c>
      <c r="C3" s="7" t="s">
        <v>3</v>
      </c>
      <c r="D3" s="6">
        <v>2018</v>
      </c>
      <c r="E3" s="7" t="s">
        <v>40</v>
      </c>
      <c r="F3" s="6">
        <v>2019</v>
      </c>
      <c r="G3" s="8" t="s">
        <v>72</v>
      </c>
      <c r="H3" s="6">
        <v>2020</v>
      </c>
    </row>
    <row r="4" spans="1:16" s="13" customFormat="1" ht="15" customHeight="1" x14ac:dyDescent="0.3">
      <c r="A4" s="9" t="s">
        <v>4</v>
      </c>
      <c r="B4" s="10">
        <v>10.520440795000001</v>
      </c>
      <c r="C4" s="52">
        <v>6.0680950773793096E-2</v>
      </c>
      <c r="D4" s="10">
        <v>11.158831145000001</v>
      </c>
      <c r="E4" s="52">
        <v>6.4640760275614051E-2</v>
      </c>
      <c r="F4" s="10">
        <v>11.880146474</v>
      </c>
      <c r="G4" s="52">
        <v>2.9539670724433531E-2</v>
      </c>
      <c r="H4" s="10">
        <v>12.231082088999999</v>
      </c>
      <c r="I4" s="53"/>
      <c r="K4" s="53"/>
      <c r="L4" s="53"/>
      <c r="M4" s="53"/>
      <c r="N4" s="53"/>
      <c r="O4" s="53"/>
      <c r="P4" s="53"/>
    </row>
    <row r="5" spans="1:16" s="13" customFormat="1" ht="15" customHeight="1" x14ac:dyDescent="0.3">
      <c r="A5" s="14" t="s">
        <v>5</v>
      </c>
      <c r="B5" s="15">
        <v>5.458356878</v>
      </c>
      <c r="C5" s="54">
        <v>0.14686410194815402</v>
      </c>
      <c r="D5" s="15">
        <v>6.2599935589999998</v>
      </c>
      <c r="E5" s="54">
        <v>9.879665197272125E-2</v>
      </c>
      <c r="F5" s="15">
        <v>6.8784599640000001</v>
      </c>
      <c r="G5" s="54">
        <v>2.0556214870773859E-2</v>
      </c>
      <c r="H5" s="15">
        <v>7.0198550649999998</v>
      </c>
      <c r="I5" s="53"/>
      <c r="K5" s="53"/>
      <c r="L5" s="53"/>
      <c r="M5" s="53"/>
      <c r="N5" s="53"/>
      <c r="O5" s="53"/>
      <c r="P5" s="53"/>
    </row>
    <row r="6" spans="1:16" s="13" customFormat="1" ht="15" customHeight="1" x14ac:dyDescent="0.3">
      <c r="A6" s="14" t="s">
        <v>6</v>
      </c>
      <c r="B6" s="15">
        <v>1.756548628</v>
      </c>
      <c r="C6" s="54">
        <v>7.9778082864438549E-2</v>
      </c>
      <c r="D6" s="15">
        <v>1.8966827100000001</v>
      </c>
      <c r="E6" s="54">
        <v>4.0330836885205779E-2</v>
      </c>
      <c r="F6" s="15">
        <v>1.9731775110000001</v>
      </c>
      <c r="G6" s="54">
        <v>9.0073957365308654E-2</v>
      </c>
      <c r="H6" s="15">
        <v>2.1509094179999999</v>
      </c>
      <c r="I6" s="53"/>
      <c r="K6" s="53"/>
      <c r="L6" s="53"/>
      <c r="M6" s="53"/>
      <c r="N6" s="53"/>
      <c r="O6" s="53"/>
      <c r="P6" s="53"/>
    </row>
    <row r="7" spans="1:16" s="13" customFormat="1" ht="15" customHeight="1" x14ac:dyDescent="0.3">
      <c r="A7" s="14" t="s">
        <v>7</v>
      </c>
      <c r="B7" s="15">
        <v>0.462352192</v>
      </c>
      <c r="C7" s="54">
        <v>3.503705460965989E-2</v>
      </c>
      <c r="D7" s="15">
        <v>0.47855165100000002</v>
      </c>
      <c r="E7" s="54">
        <v>-5.7813186815230511E-2</v>
      </c>
      <c r="F7" s="15">
        <v>0.45088505499999998</v>
      </c>
      <c r="G7" s="54">
        <v>2.8643903488883682E-2</v>
      </c>
      <c r="H7" s="15">
        <v>0.46380016299999999</v>
      </c>
      <c r="I7" s="53"/>
      <c r="K7" s="53"/>
      <c r="L7" s="53"/>
      <c r="M7" s="53"/>
      <c r="N7" s="53"/>
      <c r="O7" s="53"/>
      <c r="P7" s="53"/>
    </row>
    <row r="8" spans="1:16" ht="15" customHeight="1" x14ac:dyDescent="0.3">
      <c r="A8" s="14" t="s">
        <v>8</v>
      </c>
      <c r="B8" s="15">
        <v>1.644214343</v>
      </c>
      <c r="C8" s="54">
        <v>-0.13420924099066811</v>
      </c>
      <c r="D8" s="15">
        <v>1.423545584</v>
      </c>
      <c r="E8" s="54">
        <v>-1.9289205283362421E-2</v>
      </c>
      <c r="F8" s="15">
        <v>1.396086521</v>
      </c>
      <c r="G8" s="54">
        <v>-4.2855567402186878E-3</v>
      </c>
      <c r="H8" s="15">
        <v>1.3901035129999999</v>
      </c>
      <c r="I8" s="55"/>
      <c r="K8" s="53"/>
      <c r="L8" s="53"/>
      <c r="M8" s="53"/>
      <c r="N8" s="53"/>
      <c r="O8" s="53"/>
      <c r="P8" s="53"/>
    </row>
    <row r="9" spans="1:16" s="13" customFormat="1" ht="15" customHeight="1" x14ac:dyDescent="0.3">
      <c r="A9" s="14" t="s">
        <v>9</v>
      </c>
      <c r="B9" s="15">
        <v>1.1989687520000001</v>
      </c>
      <c r="C9" s="54">
        <v>-8.2496823069830971E-2</v>
      </c>
      <c r="D9" s="15">
        <v>1.1000576390000001</v>
      </c>
      <c r="E9" s="54">
        <v>7.4068648870134313E-2</v>
      </c>
      <c r="F9" s="15">
        <v>1.1815374219999999</v>
      </c>
      <c r="G9" s="54">
        <v>2.1054353875555876E-2</v>
      </c>
      <c r="H9" s="15">
        <v>1.206413929</v>
      </c>
      <c r="I9" s="53"/>
      <c r="K9" s="53"/>
      <c r="L9" s="53"/>
      <c r="M9" s="53"/>
      <c r="N9" s="53"/>
      <c r="O9" s="53"/>
      <c r="P9" s="53"/>
    </row>
    <row r="10" spans="1:16" ht="15" customHeight="1" x14ac:dyDescent="0.3">
      <c r="A10" s="17" t="s">
        <v>10</v>
      </c>
      <c r="B10" s="18">
        <v>13.205678104</v>
      </c>
      <c r="C10" s="56">
        <v>8.4629310755460763E-2</v>
      </c>
      <c r="D10" s="18">
        <v>14.32326554</v>
      </c>
      <c r="E10" s="56">
        <v>5.0637191147124394E-2</v>
      </c>
      <c r="F10" s="18">
        <v>15.048555475000001</v>
      </c>
      <c r="G10" s="56">
        <v>2.3992417385164444E-2</v>
      </c>
      <c r="H10" s="18">
        <v>15.409606698999999</v>
      </c>
      <c r="I10" s="55"/>
      <c r="K10" s="53"/>
      <c r="L10" s="53"/>
      <c r="M10" s="53"/>
      <c r="N10" s="53"/>
      <c r="O10" s="53"/>
      <c r="P10" s="53"/>
    </row>
    <row r="11" spans="1:16" ht="15" customHeight="1" x14ac:dyDescent="0.3">
      <c r="A11" s="14" t="s">
        <v>11</v>
      </c>
      <c r="B11" s="15">
        <v>4.3431749479999997</v>
      </c>
      <c r="C11" s="54">
        <v>6.67512026273549E-2</v>
      </c>
      <c r="D11" s="15">
        <v>4.6330870989999999</v>
      </c>
      <c r="E11" s="54">
        <v>8.1599169608013389E-2</v>
      </c>
      <c r="F11" s="15">
        <v>5.0111431590000004</v>
      </c>
      <c r="G11" s="54">
        <v>-3.926058261709553E-4</v>
      </c>
      <c r="H11" s="15">
        <v>5.0091757550000002</v>
      </c>
      <c r="I11" s="55"/>
      <c r="K11" s="53"/>
      <c r="L11" s="53"/>
      <c r="M11" s="53"/>
      <c r="N11" s="53"/>
      <c r="O11" s="53"/>
      <c r="P11" s="53"/>
    </row>
    <row r="12" spans="1:16" ht="15" customHeight="1" x14ac:dyDescent="0.3">
      <c r="A12" s="14" t="s">
        <v>12</v>
      </c>
      <c r="B12" s="15">
        <v>9.8111329999999997E-3</v>
      </c>
      <c r="C12" s="54">
        <v>0.1543746272729154</v>
      </c>
      <c r="D12" s="15">
        <v>1.1325722999999999E-2</v>
      </c>
      <c r="E12" s="54">
        <v>-1.7725844080770825E-2</v>
      </c>
      <c r="F12" s="15">
        <v>1.1124965000000001E-2</v>
      </c>
      <c r="G12" s="54">
        <v>0.12161889947518945</v>
      </c>
      <c r="H12" s="15">
        <v>1.2477970999999999E-2</v>
      </c>
      <c r="I12" s="55"/>
      <c r="K12" s="53"/>
      <c r="L12" s="53"/>
      <c r="M12" s="53"/>
      <c r="N12" s="53"/>
      <c r="O12" s="53"/>
      <c r="P12" s="53"/>
    </row>
    <row r="13" spans="1:16" ht="15" customHeight="1" x14ac:dyDescent="0.3">
      <c r="A13" s="14" t="s">
        <v>13</v>
      </c>
      <c r="B13" s="15">
        <v>2.2300365879999999</v>
      </c>
      <c r="C13" s="54">
        <v>1.4061621306458161E-3</v>
      </c>
      <c r="D13" s="15">
        <v>2.2331723810000002</v>
      </c>
      <c r="E13" s="54">
        <v>-2.4416480547544417E-3</v>
      </c>
      <c r="F13" s="15">
        <v>2.2277197599999998</v>
      </c>
      <c r="G13" s="54">
        <v>-3.9485546422589501E-2</v>
      </c>
      <c r="H13" s="15">
        <v>2.139757028</v>
      </c>
      <c r="I13" s="55"/>
      <c r="K13" s="53"/>
      <c r="L13" s="53"/>
      <c r="M13" s="53"/>
      <c r="N13" s="53"/>
      <c r="O13" s="53"/>
      <c r="P13" s="53"/>
    </row>
    <row r="14" spans="1:16" ht="15" customHeight="1" x14ac:dyDescent="0.3">
      <c r="A14" s="14" t="s">
        <v>14</v>
      </c>
      <c r="B14" s="15">
        <v>5.2751769160000004</v>
      </c>
      <c r="C14" s="54">
        <v>0.14012101466361515</v>
      </c>
      <c r="D14" s="15">
        <v>6.0143400580000002</v>
      </c>
      <c r="E14" s="54">
        <v>5.4932077803040658E-2</v>
      </c>
      <c r="F14" s="15">
        <v>6.3447202540000003</v>
      </c>
      <c r="G14" s="54">
        <v>4.0421832915062295E-2</v>
      </c>
      <c r="H14" s="15">
        <v>6.6011854760000004</v>
      </c>
      <c r="I14" s="55"/>
      <c r="K14" s="53"/>
      <c r="L14" s="53"/>
      <c r="M14" s="53"/>
      <c r="N14" s="53"/>
      <c r="O14" s="53"/>
      <c r="P14" s="53"/>
    </row>
    <row r="15" spans="1:16" ht="15" customHeight="1" x14ac:dyDescent="0.3">
      <c r="A15" s="20" t="s">
        <v>15</v>
      </c>
      <c r="B15" s="21">
        <v>1.347478518</v>
      </c>
      <c r="C15" s="57">
        <v>6.2236063046461121E-2</v>
      </c>
      <c r="D15" s="21">
        <v>1.431340276</v>
      </c>
      <c r="E15" s="57">
        <v>1.5724464250316483E-2</v>
      </c>
      <c r="F15" s="21">
        <v>1.4538473350000001</v>
      </c>
      <c r="G15" s="57">
        <v>0.13286342338000701</v>
      </c>
      <c r="H15" s="21">
        <v>1.647010469</v>
      </c>
      <c r="I15" s="55"/>
      <c r="K15" s="53"/>
      <c r="L15" s="53"/>
      <c r="M15" s="53"/>
      <c r="N15" s="53"/>
      <c r="O15" s="53"/>
      <c r="P15" s="53"/>
    </row>
    <row r="16" spans="1:16" s="13" customFormat="1" ht="15" customHeight="1" x14ac:dyDescent="0.3">
      <c r="A16" s="23" t="s">
        <v>16</v>
      </c>
      <c r="B16" s="10">
        <v>2.6852373090000001</v>
      </c>
      <c r="C16" s="52">
        <v>0.17845614031724311</v>
      </c>
      <c r="D16" s="10">
        <v>3.1644343949999998</v>
      </c>
      <c r="E16" s="52">
        <v>1.2560238272849578E-3</v>
      </c>
      <c r="F16" s="10">
        <v>3.168409</v>
      </c>
      <c r="G16" s="52">
        <v>3.1926462145512868E-3</v>
      </c>
      <c r="H16" s="10">
        <v>3.1785246090000001</v>
      </c>
      <c r="I16" s="53"/>
      <c r="K16" s="53"/>
      <c r="L16" s="53"/>
      <c r="M16" s="53"/>
      <c r="N16" s="53"/>
      <c r="O16" s="53"/>
      <c r="P16" s="53"/>
    </row>
    <row r="17" spans="1:16" ht="15" customHeight="1" x14ac:dyDescent="0.3">
      <c r="A17" s="24" t="s">
        <v>17</v>
      </c>
      <c r="B17" s="10">
        <v>4.2269094840000001</v>
      </c>
      <c r="C17" s="52">
        <v>0.16654549373832772</v>
      </c>
      <c r="D17" s="10">
        <v>4.9308822110000001</v>
      </c>
      <c r="E17" s="52">
        <v>0.10414627343041993</v>
      </c>
      <c r="F17" s="10">
        <v>5.4444152179999996</v>
      </c>
      <c r="G17" s="52">
        <v>-0.14465387823401676</v>
      </c>
      <c r="H17" s="10">
        <v>4.656859442</v>
      </c>
      <c r="I17" s="55"/>
      <c r="K17" s="53"/>
      <c r="L17" s="53"/>
      <c r="M17" s="53"/>
      <c r="N17" s="53"/>
      <c r="O17" s="53"/>
      <c r="P17" s="53"/>
    </row>
    <row r="18" spans="1:16" s="13" customFormat="1" ht="15" customHeight="1" x14ac:dyDescent="0.3">
      <c r="A18" s="25" t="s">
        <v>18</v>
      </c>
      <c r="B18" s="15">
        <v>3.6470782349999999</v>
      </c>
      <c r="C18" s="54">
        <v>0.1960382530702689</v>
      </c>
      <c r="D18" s="15">
        <v>4.3620450809999998</v>
      </c>
      <c r="E18" s="54">
        <v>9.2969769791336088E-2</v>
      </c>
      <c r="F18" s="15">
        <v>4.7675834080000001</v>
      </c>
      <c r="G18" s="54">
        <v>-0.13512082471782949</v>
      </c>
      <c r="H18" s="15">
        <v>4.123383606</v>
      </c>
      <c r="I18" s="53"/>
      <c r="K18" s="53"/>
      <c r="L18" s="53"/>
      <c r="M18" s="53"/>
      <c r="N18" s="53"/>
      <c r="O18" s="53"/>
      <c r="P18" s="53"/>
    </row>
    <row r="19" spans="1:16" ht="15" customHeight="1" x14ac:dyDescent="0.3">
      <c r="A19" s="25" t="s">
        <v>19</v>
      </c>
      <c r="B19" s="15">
        <v>3.9177948999999997E-2</v>
      </c>
      <c r="C19" s="54">
        <v>-4.266177895121559E-2</v>
      </c>
      <c r="D19" s="15">
        <v>3.7506548000000001E-2</v>
      </c>
      <c r="E19" s="54">
        <v>8.5211734228380687E-2</v>
      </c>
      <c r="F19" s="15">
        <v>4.0702545999999999E-2</v>
      </c>
      <c r="G19" s="54">
        <v>9.2092764909594838E-3</v>
      </c>
      <c r="H19" s="15">
        <v>4.1077387E-2</v>
      </c>
      <c r="I19" s="55"/>
      <c r="K19" s="53"/>
      <c r="L19" s="53"/>
      <c r="M19" s="53"/>
      <c r="N19" s="53"/>
      <c r="O19" s="53"/>
      <c r="P19" s="53"/>
    </row>
    <row r="20" spans="1:16" ht="15" customHeight="1" x14ac:dyDescent="0.3">
      <c r="A20" s="25" t="s">
        <v>20</v>
      </c>
      <c r="B20" s="15">
        <v>0.54065329900000003</v>
      </c>
      <c r="C20" s="54">
        <v>-1.7243431265921094E-2</v>
      </c>
      <c r="D20" s="15">
        <v>0.53133058099999997</v>
      </c>
      <c r="E20" s="54">
        <v>0.19723818983421171</v>
      </c>
      <c r="F20" s="15">
        <v>0.63612926299999994</v>
      </c>
      <c r="G20" s="54">
        <v>-0.22594592539598357</v>
      </c>
      <c r="H20" s="15">
        <v>0.49239844799999999</v>
      </c>
      <c r="I20" s="55"/>
      <c r="K20" s="53"/>
      <c r="L20" s="53"/>
      <c r="M20" s="53"/>
      <c r="N20" s="53"/>
      <c r="O20" s="53"/>
      <c r="P20" s="53"/>
    </row>
    <row r="21" spans="1:16" s="13" customFormat="1" ht="15" customHeight="1" x14ac:dyDescent="0.3">
      <c r="A21" s="26" t="s">
        <v>21</v>
      </c>
      <c r="B21" s="18">
        <v>1.582659941</v>
      </c>
      <c r="C21" s="56">
        <v>2.3742143227722057E-2</v>
      </c>
      <c r="D21" s="18">
        <v>1.62023568</v>
      </c>
      <c r="E21" s="56">
        <v>0.10001934163059545</v>
      </c>
      <c r="F21" s="18">
        <v>1.782290586</v>
      </c>
      <c r="G21" s="56">
        <v>-0.28179469102576515</v>
      </c>
      <c r="H21" s="18">
        <v>1.2800505609999999</v>
      </c>
      <c r="I21" s="53"/>
      <c r="K21" s="53"/>
      <c r="L21" s="53"/>
      <c r="M21" s="53"/>
      <c r="N21" s="53"/>
      <c r="O21" s="53"/>
      <c r="P21" s="53"/>
    </row>
    <row r="22" spans="1:16" ht="15" customHeight="1" x14ac:dyDescent="0.3">
      <c r="A22" s="25" t="s">
        <v>22</v>
      </c>
      <c r="B22" s="15">
        <v>7.5595869999999996E-2</v>
      </c>
      <c r="C22" s="54">
        <v>0.26835816559819992</v>
      </c>
      <c r="D22" s="15">
        <v>9.5882639000000006E-2</v>
      </c>
      <c r="E22" s="54">
        <v>0.23005277316157313</v>
      </c>
      <c r="F22" s="15">
        <v>0.11794070600000001</v>
      </c>
      <c r="G22" s="54">
        <v>5.5911298343423566E-2</v>
      </c>
      <c r="H22" s="15">
        <v>0.12453492400000001</v>
      </c>
      <c r="I22" s="55"/>
      <c r="K22" s="53"/>
      <c r="L22" s="53"/>
      <c r="M22" s="53"/>
      <c r="N22" s="53"/>
      <c r="O22" s="53"/>
      <c r="P22" s="53"/>
    </row>
    <row r="23" spans="1:16" ht="15" customHeight="1" x14ac:dyDescent="0.3">
      <c r="A23" s="25" t="s">
        <v>23</v>
      </c>
      <c r="B23" s="15">
        <v>0.72541255800000004</v>
      </c>
      <c r="C23" s="54">
        <v>0.12302938102706507</v>
      </c>
      <c r="D23" s="15">
        <v>0.81465961600000003</v>
      </c>
      <c r="E23" s="54">
        <v>5.304510024957465E-2</v>
      </c>
      <c r="F23" s="15">
        <v>0.85787331700000002</v>
      </c>
      <c r="G23" s="54">
        <v>-3.6675070055827375E-2</v>
      </c>
      <c r="H23" s="15">
        <v>0.826410753</v>
      </c>
      <c r="I23" s="55"/>
      <c r="K23" s="53"/>
      <c r="L23" s="53"/>
      <c r="M23" s="53"/>
      <c r="N23" s="53"/>
      <c r="O23" s="53"/>
      <c r="P23" s="53"/>
    </row>
    <row r="24" spans="1:16" ht="15" customHeight="1" x14ac:dyDescent="0.3">
      <c r="A24" s="27" t="s">
        <v>24</v>
      </c>
      <c r="B24" s="21">
        <v>0.78165151200000005</v>
      </c>
      <c r="C24" s="54">
        <v>-9.2059041523353424E-2</v>
      </c>
      <c r="D24" s="21">
        <v>0.70969342300000005</v>
      </c>
      <c r="E24" s="54">
        <v>0.13637316602270388</v>
      </c>
      <c r="F24" s="21">
        <v>0.80647656199999995</v>
      </c>
      <c r="G24" s="54">
        <v>-0.59192256972249124</v>
      </c>
      <c r="H24" s="21">
        <v>0.32910488300000001</v>
      </c>
      <c r="I24" s="55"/>
      <c r="K24" s="53"/>
      <c r="L24" s="53"/>
      <c r="M24" s="53"/>
      <c r="N24" s="53"/>
      <c r="O24" s="53"/>
      <c r="P24" s="53"/>
    </row>
    <row r="25" spans="1:16" s="13" customFormat="1" ht="15" customHeight="1" x14ac:dyDescent="0.3">
      <c r="A25" s="24" t="s">
        <v>25</v>
      </c>
      <c r="B25" s="10">
        <v>14.747350279999999</v>
      </c>
      <c r="C25" s="52">
        <v>9.1024017909202337E-2</v>
      </c>
      <c r="D25" s="10">
        <v>16.089713356000001</v>
      </c>
      <c r="E25" s="52">
        <v>7.6747690258851975E-2</v>
      </c>
      <c r="F25" s="10">
        <v>17.324561693</v>
      </c>
      <c r="G25" s="52">
        <v>-2.5202378492289124E-2</v>
      </c>
      <c r="H25" s="10">
        <v>16.887941531999999</v>
      </c>
      <c r="I25" s="53"/>
      <c r="K25" s="53"/>
      <c r="L25" s="53"/>
      <c r="M25" s="53"/>
      <c r="N25" s="53"/>
      <c r="O25" s="53"/>
      <c r="P25" s="53"/>
    </row>
    <row r="26" spans="1:16" ht="15" customHeight="1" x14ac:dyDescent="0.3">
      <c r="A26" s="26" t="s">
        <v>26</v>
      </c>
      <c r="B26" s="18">
        <v>14.788338046</v>
      </c>
      <c r="C26" s="56">
        <v>7.8113116660357473E-2</v>
      </c>
      <c r="D26" s="18">
        <v>15.943501221</v>
      </c>
      <c r="E26" s="56">
        <v>5.5655582026815642E-2</v>
      </c>
      <c r="F26" s="18">
        <v>16.830846060999999</v>
      </c>
      <c r="G26" s="56">
        <v>-8.3886929681543654E-3</v>
      </c>
      <c r="H26" s="18">
        <v>16.689657261000001</v>
      </c>
      <c r="I26" s="55"/>
      <c r="K26" s="53"/>
      <c r="L26" s="53"/>
      <c r="M26" s="53"/>
      <c r="N26" s="53"/>
      <c r="O26" s="53"/>
      <c r="P26" s="53"/>
    </row>
    <row r="27" spans="1:16" s="13" customFormat="1" ht="15" customHeight="1" x14ac:dyDescent="0.3">
      <c r="A27" s="28" t="s">
        <v>27</v>
      </c>
      <c r="B27" s="29">
        <v>4.0987766000000002E-2</v>
      </c>
      <c r="C27" s="58"/>
      <c r="D27" s="29">
        <v>-0.14621213499999999</v>
      </c>
      <c r="E27" s="58"/>
      <c r="F27" s="29">
        <v>-0.49371563099999999</v>
      </c>
      <c r="G27" s="58"/>
      <c r="H27" s="29">
        <v>-0.19828427000000001</v>
      </c>
      <c r="I27" s="53"/>
      <c r="K27" s="53"/>
      <c r="L27" s="53"/>
      <c r="M27" s="53"/>
      <c r="N27" s="53"/>
      <c r="O27" s="53"/>
      <c r="P27" s="53"/>
    </row>
    <row r="28" spans="1:16" s="13" customFormat="1" ht="15" customHeight="1" x14ac:dyDescent="0.3">
      <c r="A28" s="31" t="s">
        <v>28</v>
      </c>
      <c r="B28" s="32">
        <v>1.512322122</v>
      </c>
      <c r="C28" s="59">
        <v>7.7616643499710758E-2</v>
      </c>
      <c r="D28" s="32">
        <v>1.6297034889999999</v>
      </c>
      <c r="E28" s="59">
        <v>4.4876525388601873E-3</v>
      </c>
      <c r="F28" s="32">
        <v>1.6370170319999999</v>
      </c>
      <c r="G28" s="59">
        <v>3.3917468123202843E-2</v>
      </c>
      <c r="H28" s="32">
        <v>1.692540505</v>
      </c>
      <c r="I28" s="53"/>
      <c r="K28" s="53"/>
      <c r="L28" s="53"/>
      <c r="M28" s="53"/>
      <c r="N28" s="53"/>
      <c r="O28" s="53"/>
      <c r="P28" s="53"/>
    </row>
    <row r="29" spans="1:16" ht="15" customHeight="1" x14ac:dyDescent="0.3">
      <c r="A29" s="25" t="s">
        <v>29</v>
      </c>
      <c r="B29" s="15">
        <v>1.6060860939999999</v>
      </c>
      <c r="C29" s="54">
        <v>0.24981545665509008</v>
      </c>
      <c r="D29" s="15">
        <v>2.007311225</v>
      </c>
      <c r="E29" s="54">
        <v>0.15812715589233051</v>
      </c>
      <c r="F29" s="15">
        <v>2.3247216399999999</v>
      </c>
      <c r="G29" s="54">
        <v>-8.9900584398569072E-2</v>
      </c>
      <c r="H29" s="15">
        <v>2.1157278060000002</v>
      </c>
      <c r="I29" s="55"/>
      <c r="K29" s="53"/>
      <c r="L29" s="53"/>
      <c r="M29" s="53"/>
      <c r="N29" s="53"/>
      <c r="O29" s="53"/>
      <c r="P29" s="53"/>
    </row>
    <row r="30" spans="1:16" s="63" customFormat="1" ht="15" customHeight="1" x14ac:dyDescent="0.3">
      <c r="A30" s="43" t="s">
        <v>30</v>
      </c>
      <c r="B30" s="61">
        <v>9.3763972000000001E-2</v>
      </c>
      <c r="C30" s="54"/>
      <c r="D30" s="61">
        <v>0.37760773600000003</v>
      </c>
      <c r="E30" s="54"/>
      <c r="F30" s="61">
        <v>0.68770460700000002</v>
      </c>
      <c r="G30" s="54"/>
      <c r="H30" s="61">
        <v>0.42318730100000002</v>
      </c>
      <c r="I30" s="62"/>
      <c r="K30" s="53"/>
      <c r="L30" s="53"/>
      <c r="M30" s="53"/>
      <c r="N30" s="53"/>
      <c r="O30" s="53"/>
      <c r="P30" s="53"/>
    </row>
    <row r="31" spans="1:16" ht="15" customHeight="1" x14ac:dyDescent="0.3">
      <c r="A31" s="26" t="s">
        <v>31</v>
      </c>
      <c r="B31" s="10">
        <v>16.259672402</v>
      </c>
      <c r="C31" s="52">
        <v>8.9776989837780929E-2</v>
      </c>
      <c r="D31" s="10">
        <v>17.719416846000001</v>
      </c>
      <c r="E31" s="52">
        <v>7.0101735897725392E-2</v>
      </c>
      <c r="F31" s="10">
        <v>18.961578725999999</v>
      </c>
      <c r="G31" s="52">
        <v>-2.0098362773846579E-2</v>
      </c>
      <c r="H31" s="10">
        <v>18.580482038</v>
      </c>
      <c r="I31" s="55"/>
      <c r="K31" s="53"/>
      <c r="L31" s="53"/>
      <c r="M31" s="53"/>
      <c r="N31" s="53"/>
      <c r="O31" s="53"/>
      <c r="P31" s="53"/>
    </row>
    <row r="32" spans="1:16" ht="15" customHeight="1" x14ac:dyDescent="0.3">
      <c r="A32" s="26" t="s">
        <v>32</v>
      </c>
      <c r="B32" s="18">
        <v>16.394424140999998</v>
      </c>
      <c r="C32" s="56">
        <v>9.4934002659337491E-2</v>
      </c>
      <c r="D32" s="18">
        <v>17.950812446</v>
      </c>
      <c r="E32" s="56">
        <v>6.7114246757586482E-2</v>
      </c>
      <c r="F32" s="18">
        <v>19.155567701999999</v>
      </c>
      <c r="G32" s="56">
        <v>-1.8280984382594845E-2</v>
      </c>
      <c r="H32" s="18">
        <v>18.805385068</v>
      </c>
      <c r="I32" s="55"/>
      <c r="K32" s="53"/>
      <c r="L32" s="53"/>
      <c r="M32" s="53"/>
      <c r="N32" s="53"/>
      <c r="O32" s="53"/>
      <c r="P32" s="53"/>
    </row>
    <row r="33" spans="1:16" ht="15" customHeight="1" x14ac:dyDescent="0.3">
      <c r="A33" s="64" t="s">
        <v>33</v>
      </c>
      <c r="B33" s="34">
        <v>0.13475173900000001</v>
      </c>
      <c r="C33" s="65"/>
      <c r="D33" s="34">
        <v>0.23139560000000001</v>
      </c>
      <c r="E33" s="65"/>
      <c r="F33" s="34">
        <v>0.19398897500000001</v>
      </c>
      <c r="G33" s="65"/>
      <c r="H33" s="34">
        <v>0.22490303</v>
      </c>
      <c r="I33" s="55"/>
      <c r="K33" s="53"/>
      <c r="L33" s="53"/>
      <c r="M33" s="53"/>
      <c r="N33" s="53"/>
      <c r="O33" s="53"/>
      <c r="P33" s="53"/>
    </row>
    <row r="34" spans="1:16" ht="20.25" customHeight="1" x14ac:dyDescent="0.3">
      <c r="A34" s="66" t="s">
        <v>75</v>
      </c>
      <c r="B34" s="38">
        <v>17.505445201000001</v>
      </c>
      <c r="C34" s="67">
        <v>7.7398736932586143E-2</v>
      </c>
      <c r="D34" s="38">
        <v>18.860344549000001</v>
      </c>
      <c r="E34" s="67">
        <v>4.440561490401862E-2</v>
      </c>
      <c r="F34" s="38">
        <v>19.697849745999999</v>
      </c>
      <c r="G34" s="67">
        <v>7.3791238167768336E-2</v>
      </c>
      <c r="H34" s="38">
        <v>21.151378468000001</v>
      </c>
      <c r="I34" s="55"/>
      <c r="K34" s="53"/>
      <c r="L34" s="53"/>
      <c r="M34" s="53"/>
      <c r="N34" s="53"/>
      <c r="O34" s="53"/>
      <c r="P34" s="53"/>
    </row>
    <row r="35" spans="1:16" ht="15" customHeight="1" x14ac:dyDescent="0.25">
      <c r="A35" s="23" t="s">
        <v>34</v>
      </c>
      <c r="B35" s="32"/>
      <c r="C35" s="40"/>
      <c r="D35" s="32"/>
      <c r="E35" s="40"/>
      <c r="F35" s="32"/>
      <c r="G35" s="40"/>
      <c r="H35" s="32"/>
    </row>
    <row r="36" spans="1:16" ht="15" customHeight="1" x14ac:dyDescent="0.35">
      <c r="A36" s="25" t="s">
        <v>35</v>
      </c>
      <c r="B36" s="68">
        <v>0.20333960042435395</v>
      </c>
      <c r="C36" s="42">
        <v>1.7590074178327475</v>
      </c>
      <c r="D36" s="68">
        <v>0.22092967460268143</v>
      </c>
      <c r="E36" s="42">
        <v>-1.0383951110241041</v>
      </c>
      <c r="F36" s="68">
        <v>0.21054572349244038</v>
      </c>
      <c r="G36" s="42">
        <v>-0.42766946270723361</v>
      </c>
      <c r="H36" s="68">
        <v>0.20626902886536808</v>
      </c>
    </row>
    <row r="37" spans="1:16" ht="15" customHeight="1" x14ac:dyDescent="0.35">
      <c r="A37" s="25" t="s">
        <v>45</v>
      </c>
      <c r="B37" s="68">
        <v>8.881900480708553E-2</v>
      </c>
      <c r="C37" s="42">
        <v>1.8330506714153789</v>
      </c>
      <c r="D37" s="68">
        <v>0.1071495115212393</v>
      </c>
      <c r="E37" s="42">
        <v>-0.53861249593806093</v>
      </c>
      <c r="F37" s="68">
        <v>0.1017633865618587</v>
      </c>
      <c r="G37" s="42">
        <v>-0.53310678774089326</v>
      </c>
      <c r="H37" s="68">
        <v>9.6432318684449778E-2</v>
      </c>
    </row>
    <row r="38" spans="1:16" ht="15" customHeight="1" x14ac:dyDescent="0.35">
      <c r="A38" s="25" t="s">
        <v>36</v>
      </c>
      <c r="B38" s="68">
        <v>1.3255998717474116</v>
      </c>
      <c r="C38" s="42">
        <v>-0.88369801896530653</v>
      </c>
      <c r="D38" s="68">
        <v>1.3167628915577587</v>
      </c>
      <c r="E38" s="42">
        <v>-0.7810030352985553</v>
      </c>
      <c r="F38" s="68">
        <v>1.3089528612047727</v>
      </c>
      <c r="G38" s="42">
        <v>6.3657023080762487</v>
      </c>
      <c r="H38" s="68">
        <v>1.3726098842855354</v>
      </c>
    </row>
    <row r="39" spans="1:16" ht="15" customHeight="1" x14ac:dyDescent="0.35">
      <c r="A39" s="138" t="s">
        <v>97</v>
      </c>
      <c r="B39" s="44">
        <v>6.5191427000986897</v>
      </c>
      <c r="C39" s="45">
        <v>-0.55904298091964844</v>
      </c>
      <c r="D39" s="44">
        <v>5.9600997191790421</v>
      </c>
      <c r="E39" s="45">
        <v>0.25685325185468599</v>
      </c>
      <c r="F39" s="44">
        <v>6.2169529710337263</v>
      </c>
      <c r="G39" s="45">
        <v>0.43751130717567221</v>
      </c>
      <c r="H39" s="44">
        <v>6.6544642782093995</v>
      </c>
    </row>
    <row r="40" spans="1:16" ht="15" customHeight="1" x14ac:dyDescent="0.3">
      <c r="A40" s="69" t="s">
        <v>70</v>
      </c>
      <c r="B40" s="51"/>
      <c r="C40" s="51"/>
      <c r="D40" s="2"/>
      <c r="E40" s="2"/>
      <c r="F40" s="2"/>
      <c r="G40" s="2"/>
      <c r="H40" s="2"/>
    </row>
    <row r="41" spans="1:16" ht="26" customHeight="1" x14ac:dyDescent="0.3">
      <c r="A41" s="190" t="s">
        <v>51</v>
      </c>
      <c r="B41" s="190"/>
      <c r="C41" s="190"/>
      <c r="D41" s="190"/>
      <c r="E41" s="190"/>
      <c r="F41" s="190"/>
      <c r="G41" s="190"/>
      <c r="H41" s="190"/>
    </row>
    <row r="42" spans="1:16" ht="13" x14ac:dyDescent="0.3">
      <c r="A42" s="47" t="s">
        <v>91</v>
      </c>
      <c r="B42" s="51"/>
      <c r="C42" s="51"/>
      <c r="D42" s="2"/>
      <c r="E42" s="2"/>
      <c r="F42" s="2"/>
      <c r="G42" s="2"/>
      <c r="H42" s="2"/>
    </row>
    <row r="43" spans="1:16" ht="13" x14ac:dyDescent="0.3">
      <c r="A43" s="69"/>
      <c r="B43" s="51"/>
      <c r="C43" s="51"/>
      <c r="D43" s="2"/>
      <c r="E43" s="2"/>
      <c r="F43" s="2"/>
      <c r="G43" s="2"/>
      <c r="H43" s="2"/>
    </row>
    <row r="44" spans="1:16" x14ac:dyDescent="0.25">
      <c r="A44" s="2"/>
      <c r="B44" s="51"/>
      <c r="C44" s="51"/>
      <c r="D44" s="2"/>
      <c r="E44" s="2"/>
      <c r="F44" s="2"/>
      <c r="G44" s="2"/>
      <c r="H44" s="2"/>
    </row>
  </sheetData>
  <mergeCells count="2">
    <mergeCell ref="G2:H2"/>
    <mergeCell ref="A41:H4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pane xSplit="1" ySplit="3" topLeftCell="B25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2.5" x14ac:dyDescent="0.25"/>
  <cols>
    <col min="1" max="1" width="53.36328125" style="4" customWidth="1"/>
    <col min="2" max="2" width="10.81640625" style="4" customWidth="1"/>
    <col min="3" max="3" width="10.1796875" style="4" customWidth="1"/>
    <col min="4" max="6" width="10.81640625" style="4" customWidth="1"/>
    <col min="7" max="7" width="10.08984375" style="4" customWidth="1"/>
    <col min="8" max="16384" width="11.453125" style="4"/>
  </cols>
  <sheetData>
    <row r="1" spans="1:9" ht="18.5" x14ac:dyDescent="0.35">
      <c r="A1" s="95" t="s">
        <v>95</v>
      </c>
      <c r="B1" s="2"/>
      <c r="C1" s="2"/>
      <c r="D1" s="2"/>
      <c r="E1" s="2"/>
      <c r="F1" s="2"/>
      <c r="G1" s="2"/>
      <c r="H1" s="2"/>
    </row>
    <row r="2" spans="1:9" ht="13" x14ac:dyDescent="0.3">
      <c r="A2" s="96" t="s">
        <v>1</v>
      </c>
      <c r="B2" s="2"/>
      <c r="C2" s="2"/>
      <c r="D2" s="2"/>
      <c r="E2" s="2"/>
      <c r="F2" s="2"/>
      <c r="G2" s="188" t="s">
        <v>46</v>
      </c>
      <c r="H2" s="188"/>
    </row>
    <row r="3" spans="1:9" ht="28" x14ac:dyDescent="0.25">
      <c r="A3" s="49" t="s">
        <v>39</v>
      </c>
      <c r="B3" s="6">
        <v>2017</v>
      </c>
      <c r="C3" s="7" t="s">
        <v>3</v>
      </c>
      <c r="D3" s="6">
        <v>2018</v>
      </c>
      <c r="E3" s="7" t="s">
        <v>96</v>
      </c>
      <c r="F3" s="6">
        <v>2019</v>
      </c>
      <c r="G3" s="8" t="s">
        <v>72</v>
      </c>
      <c r="H3" s="6">
        <v>2020</v>
      </c>
    </row>
    <row r="4" spans="1:9" s="13" customFormat="1" ht="13" x14ac:dyDescent="0.3">
      <c r="A4" s="9" t="s">
        <v>4</v>
      </c>
      <c r="B4" s="10">
        <v>13.721903334</v>
      </c>
      <c r="C4" s="11">
        <v>4.0035369848350211E-2</v>
      </c>
      <c r="D4" s="10">
        <v>14.271264809</v>
      </c>
      <c r="E4" s="11">
        <v>4.4808461521793408E-2</v>
      </c>
      <c r="F4" s="10">
        <v>14.951362207000001</v>
      </c>
      <c r="G4" s="11">
        <v>-1.2511006650111289E-2</v>
      </c>
      <c r="H4" s="10">
        <v>14.764305615</v>
      </c>
      <c r="I4" s="97"/>
    </row>
    <row r="5" spans="1:9" s="13" customFormat="1" ht="13" x14ac:dyDescent="0.3">
      <c r="A5" s="14" t="s">
        <v>5</v>
      </c>
      <c r="B5" s="15">
        <v>7.082041856</v>
      </c>
      <c r="C5" s="16">
        <v>0.11601310634784245</v>
      </c>
      <c r="D5" s="15">
        <v>7.9036515310000004</v>
      </c>
      <c r="E5" s="16">
        <v>7.4095159466763372E-2</v>
      </c>
      <c r="F5" s="15">
        <v>8.4816475990000004</v>
      </c>
      <c r="G5" s="16">
        <v>-1.8351325397951146E-2</v>
      </c>
      <c r="H5" s="15">
        <v>8.3259981239999998</v>
      </c>
      <c r="I5" s="97"/>
    </row>
    <row r="6" spans="1:9" s="13" customFormat="1" ht="13" x14ac:dyDescent="0.3">
      <c r="A6" s="14" t="s">
        <v>6</v>
      </c>
      <c r="B6" s="15">
        <v>2.5591193419999998</v>
      </c>
      <c r="C6" s="16">
        <v>4.0381330133372195E-2</v>
      </c>
      <c r="D6" s="15">
        <v>2.6624599849999999</v>
      </c>
      <c r="E6" s="16">
        <v>2.7029690542121454E-2</v>
      </c>
      <c r="F6" s="15">
        <v>2.777967485</v>
      </c>
      <c r="G6" s="16">
        <v>3.168817686863612E-2</v>
      </c>
      <c r="H6" s="15">
        <v>2.86599621</v>
      </c>
      <c r="I6" s="97"/>
    </row>
    <row r="7" spans="1:9" s="13" customFormat="1" ht="13" x14ac:dyDescent="0.3">
      <c r="A7" s="14" t="s">
        <v>7</v>
      </c>
      <c r="B7" s="15">
        <v>0.67928016199999997</v>
      </c>
      <c r="C7" s="16">
        <v>-1.9516012304802155E-2</v>
      </c>
      <c r="D7" s="15">
        <v>0.66602332200000003</v>
      </c>
      <c r="E7" s="16">
        <v>-6.6604485201903429E-2</v>
      </c>
      <c r="F7" s="15">
        <v>0.62164978000000004</v>
      </c>
      <c r="G7" s="16">
        <v>-3.9404252664579031E-2</v>
      </c>
      <c r="H7" s="15">
        <v>0.59715413500000003</v>
      </c>
      <c r="I7" s="97"/>
    </row>
    <row r="8" spans="1:9" ht="13" x14ac:dyDescent="0.3">
      <c r="A8" s="14" t="s">
        <v>8</v>
      </c>
      <c r="B8" s="15">
        <v>1.667773248</v>
      </c>
      <c r="C8" s="16">
        <v>-0.13210109423700267</v>
      </c>
      <c r="D8" s="15">
        <v>1.4474585769999999</v>
      </c>
      <c r="E8" s="16">
        <v>-1.8106142321750229E-2</v>
      </c>
      <c r="F8" s="15">
        <v>1.421250686</v>
      </c>
      <c r="G8" s="16">
        <v>-7.5762074249581257E-3</v>
      </c>
      <c r="H8" s="15">
        <v>1.410482996</v>
      </c>
      <c r="I8" s="97"/>
    </row>
    <row r="9" spans="1:9" s="13" customFormat="1" ht="13" x14ac:dyDescent="0.3">
      <c r="A9" s="14" t="s">
        <v>9</v>
      </c>
      <c r="B9" s="15">
        <v>1.733688723</v>
      </c>
      <c r="C9" s="16">
        <v>-8.1916280654033002E-2</v>
      </c>
      <c r="D9" s="15">
        <v>1.591671391</v>
      </c>
      <c r="E9" s="16">
        <v>3.5870559128264423E-2</v>
      </c>
      <c r="F9" s="15">
        <v>1.648846655</v>
      </c>
      <c r="G9" s="16">
        <v>-5.1049323322307383E-2</v>
      </c>
      <c r="H9" s="15">
        <v>1.564674149</v>
      </c>
      <c r="I9" s="97"/>
    </row>
    <row r="10" spans="1:9" ht="13" x14ac:dyDescent="0.3">
      <c r="A10" s="17" t="s">
        <v>10</v>
      </c>
      <c r="B10" s="18">
        <v>17.700532044999999</v>
      </c>
      <c r="C10" s="19">
        <v>4.8102323807860392E-2</v>
      </c>
      <c r="D10" s="18">
        <v>18.551968768999998</v>
      </c>
      <c r="E10" s="19">
        <v>2.8367310375446042E-2</v>
      </c>
      <c r="F10" s="18">
        <v>19.129640685999998</v>
      </c>
      <c r="G10" s="19">
        <v>-2.086213455603847E-2</v>
      </c>
      <c r="H10" s="18">
        <v>18.730555548000002</v>
      </c>
    </row>
    <row r="11" spans="1:9" x14ac:dyDescent="0.25">
      <c r="A11" s="14" t="s">
        <v>11</v>
      </c>
      <c r="B11" s="15">
        <v>4.3736840690000003</v>
      </c>
      <c r="C11" s="16">
        <v>6.574506787952461E-2</v>
      </c>
      <c r="D11" s="15">
        <v>4.661232225</v>
      </c>
      <c r="E11" s="16">
        <v>8.044014648937603E-2</v>
      </c>
      <c r="F11" s="15">
        <v>5.036182428</v>
      </c>
      <c r="G11" s="16">
        <v>-1.4062592253657469E-3</v>
      </c>
      <c r="H11" s="15">
        <v>5.0291002499999999</v>
      </c>
    </row>
    <row r="12" spans="1:9" x14ac:dyDescent="0.25">
      <c r="A12" s="14" t="s">
        <v>12</v>
      </c>
      <c r="B12" s="15">
        <v>1.1192493E-2</v>
      </c>
      <c r="C12" s="16">
        <v>0.22960085836104605</v>
      </c>
      <c r="D12" s="15">
        <v>1.3762299E-2</v>
      </c>
      <c r="E12" s="16">
        <v>7.6014116536779142E-2</v>
      </c>
      <c r="F12" s="15">
        <v>1.4841284999999999E-2</v>
      </c>
      <c r="G12" s="16">
        <v>6.1346237876302556E-2</v>
      </c>
      <c r="H12" s="15">
        <v>1.5751741999999999E-2</v>
      </c>
    </row>
    <row r="13" spans="1:9" x14ac:dyDescent="0.25">
      <c r="A13" s="14" t="s">
        <v>13</v>
      </c>
      <c r="B13" s="15">
        <v>2.8196803589999999</v>
      </c>
      <c r="C13" s="16">
        <v>-7.517100628922746E-3</v>
      </c>
      <c r="D13" s="15">
        <v>2.7984845379999999</v>
      </c>
      <c r="E13" s="16">
        <v>1.7663642006751079E-3</v>
      </c>
      <c r="F13" s="15">
        <v>2.8679638330000001</v>
      </c>
      <c r="G13" s="16">
        <v>-3.8179876168612736E-2</v>
      </c>
      <c r="H13" s="15">
        <v>2.7584653289999999</v>
      </c>
    </row>
    <row r="14" spans="1:9" x14ac:dyDescent="0.25">
      <c r="A14" s="14" t="s">
        <v>14</v>
      </c>
      <c r="B14" s="15">
        <v>8.4682133390000001</v>
      </c>
      <c r="C14" s="16">
        <v>6.6869335635664218E-2</v>
      </c>
      <c r="D14" s="15">
        <v>9.0344771389999998</v>
      </c>
      <c r="E14" s="16">
        <v>1.2141472724274571E-2</v>
      </c>
      <c r="F14" s="15">
        <v>9.1371478150000005</v>
      </c>
      <c r="G14" s="16">
        <v>-4.8349450610261413E-2</v>
      </c>
      <c r="H14" s="15">
        <v>8.6953717380000004</v>
      </c>
    </row>
    <row r="15" spans="1:9" x14ac:dyDescent="0.25">
      <c r="A15" s="20" t="s">
        <v>15</v>
      </c>
      <c r="B15" s="21">
        <v>2.0277617829999999</v>
      </c>
      <c r="C15" s="22">
        <v>8.0141474882506891E-3</v>
      </c>
      <c r="D15" s="21">
        <v>2.0440125650000001</v>
      </c>
      <c r="E15" s="22">
        <v>1.4555807467823589E-2</v>
      </c>
      <c r="F15" s="21">
        <v>2.0735053240000001</v>
      </c>
      <c r="G15" s="22">
        <v>7.6373646195663225E-2</v>
      </c>
      <c r="H15" s="21">
        <v>2.2318664859999999</v>
      </c>
    </row>
    <row r="16" spans="1:9" s="13" customFormat="1" ht="13" x14ac:dyDescent="0.3">
      <c r="A16" s="23" t="s">
        <v>16</v>
      </c>
      <c r="B16" s="10">
        <v>3.9786287109999998</v>
      </c>
      <c r="C16" s="11">
        <v>7.5924462909753521E-2</v>
      </c>
      <c r="D16" s="10">
        <v>4.2807039590000002</v>
      </c>
      <c r="E16" s="11">
        <v>-2.5958994082770914E-2</v>
      </c>
      <c r="F16" s="10">
        <v>4.1782784790000003</v>
      </c>
      <c r="G16" s="11">
        <v>-5.074543213566407E-2</v>
      </c>
      <c r="H16" s="10">
        <v>3.9662499320000002</v>
      </c>
    </row>
    <row r="17" spans="1:8" ht="13" x14ac:dyDescent="0.3">
      <c r="A17" s="24" t="s">
        <v>17</v>
      </c>
      <c r="B17" s="10">
        <v>6.0552250770000002</v>
      </c>
      <c r="C17" s="11">
        <v>8.5682091318238118E-2</v>
      </c>
      <c r="D17" s="10">
        <v>6.5740494250000001</v>
      </c>
      <c r="E17" s="11">
        <v>0.11189861359145303</v>
      </c>
      <c r="F17" s="10">
        <v>7.3153804449999997</v>
      </c>
      <c r="G17" s="11">
        <v>-0.20060378705293702</v>
      </c>
      <c r="H17" s="10">
        <v>5.8478874239999996</v>
      </c>
    </row>
    <row r="18" spans="1:8" s="13" customFormat="1" ht="13" x14ac:dyDescent="0.3">
      <c r="A18" s="25" t="s">
        <v>18</v>
      </c>
      <c r="B18" s="15">
        <v>5.369638192</v>
      </c>
      <c r="C18" s="16">
        <v>0.10455831192434273</v>
      </c>
      <c r="D18" s="15">
        <v>5.9310784969999997</v>
      </c>
      <c r="E18" s="16">
        <v>0.10763163486369809</v>
      </c>
      <c r="F18" s="15">
        <v>6.5777166899999999</v>
      </c>
      <c r="G18" s="16">
        <v>-0.2026093626115113</v>
      </c>
      <c r="H18" s="15">
        <v>5.2450097040000001</v>
      </c>
    </row>
    <row r="19" spans="1:8" x14ac:dyDescent="0.25">
      <c r="A19" s="25" t="s">
        <v>19</v>
      </c>
      <c r="B19" s="15">
        <v>4.3879288000000002E-2</v>
      </c>
      <c r="C19" s="16">
        <v>-0.10319622779658599</v>
      </c>
      <c r="D19" s="15">
        <v>3.9351111000000001E-2</v>
      </c>
      <c r="E19" s="16">
        <v>8.188836142389988E-2</v>
      </c>
      <c r="F19" s="15">
        <v>4.2573509000000002E-2</v>
      </c>
      <c r="G19" s="16">
        <v>9.2331219397489672E-2</v>
      </c>
      <c r="H19" s="15">
        <v>4.6504373000000002E-2</v>
      </c>
    </row>
    <row r="20" spans="1:8" x14ac:dyDescent="0.25">
      <c r="A20" s="25" t="s">
        <v>20</v>
      </c>
      <c r="B20" s="15">
        <v>0.64170759600000005</v>
      </c>
      <c r="C20" s="16">
        <v>-5.9353793281262668E-2</v>
      </c>
      <c r="D20" s="15">
        <v>0.60361981600000003</v>
      </c>
      <c r="E20" s="16">
        <v>0.15610989000472264</v>
      </c>
      <c r="F20" s="15">
        <v>0.69509024500000005</v>
      </c>
      <c r="G20" s="16">
        <v>-0.19956674546626674</v>
      </c>
      <c r="H20" s="15">
        <v>0.55637334699999996</v>
      </c>
    </row>
    <row r="21" spans="1:8" s="13" customFormat="1" ht="13" x14ac:dyDescent="0.3">
      <c r="A21" s="26" t="s">
        <v>21</v>
      </c>
      <c r="B21" s="18">
        <v>2.3466501420000001</v>
      </c>
      <c r="C21" s="19">
        <v>-1.4879340288127207E-2</v>
      </c>
      <c r="D21" s="18">
        <v>2.3117335360000002</v>
      </c>
      <c r="E21" s="19">
        <v>7.2871778601781623E-2</v>
      </c>
      <c r="F21" s="18">
        <v>2.4750608490000001</v>
      </c>
      <c r="G21" s="19">
        <v>-0.25663031406142212</v>
      </c>
      <c r="H21" s="18">
        <v>1.8398852059999999</v>
      </c>
    </row>
    <row r="22" spans="1:8" x14ac:dyDescent="0.25">
      <c r="A22" s="25" t="s">
        <v>22</v>
      </c>
      <c r="B22" s="15">
        <v>0.14406010599999999</v>
      </c>
      <c r="C22" s="16">
        <v>0.1539035449550481</v>
      </c>
      <c r="D22" s="15">
        <v>0.16623146699999999</v>
      </c>
      <c r="E22" s="16">
        <v>9.3542280508109421E-2</v>
      </c>
      <c r="F22" s="15">
        <v>0.18255167899999999</v>
      </c>
      <c r="G22" s="16">
        <v>1.2601910936136385E-3</v>
      </c>
      <c r="H22" s="15">
        <v>0.182781729</v>
      </c>
    </row>
    <row r="23" spans="1:8" x14ac:dyDescent="0.25">
      <c r="A23" s="25" t="s">
        <v>47</v>
      </c>
      <c r="B23" s="15">
        <v>1.2273732589999999</v>
      </c>
      <c r="C23" s="16">
        <v>5.2030225142781994E-2</v>
      </c>
      <c r="D23" s="15">
        <v>1.2912337659999999</v>
      </c>
      <c r="E23" s="16">
        <v>4.4746134112335634E-2</v>
      </c>
      <c r="F23" s="15">
        <v>1.3470523139999999</v>
      </c>
      <c r="G23" s="16">
        <v>-9.5634027469552296E-2</v>
      </c>
      <c r="H23" s="15">
        <v>1.2182282760000001</v>
      </c>
    </row>
    <row r="24" spans="1:8" x14ac:dyDescent="0.25">
      <c r="A24" s="27" t="s">
        <v>24</v>
      </c>
      <c r="B24" s="21">
        <v>0.97521677600000001</v>
      </c>
      <c r="C24" s="16">
        <v>-0.12402214253951682</v>
      </c>
      <c r="D24" s="21">
        <v>0.85426830200000003</v>
      </c>
      <c r="E24" s="16">
        <v>0.11152477468532251</v>
      </c>
      <c r="F24" s="21">
        <v>0.94545685499999998</v>
      </c>
      <c r="G24" s="16">
        <v>-0.53580620979261928</v>
      </c>
      <c r="H24" s="21">
        <v>0.43887520099999999</v>
      </c>
    </row>
    <row r="25" spans="1:8" s="13" customFormat="1" ht="13" x14ac:dyDescent="0.3">
      <c r="A25" s="24" t="s">
        <v>25</v>
      </c>
      <c r="B25" s="10">
        <v>19.777128412</v>
      </c>
      <c r="C25" s="11">
        <v>5.4011168848550728E-2</v>
      </c>
      <c r="D25" s="10">
        <v>20.845314234</v>
      </c>
      <c r="E25" s="11">
        <v>6.6102204439342893E-2</v>
      </c>
      <c r="F25" s="10">
        <v>22.266742652000001</v>
      </c>
      <c r="G25" s="11">
        <v>-7.4305866729518666E-2</v>
      </c>
      <c r="H25" s="10">
        <v>20.612193040000001</v>
      </c>
    </row>
    <row r="26" spans="1:8" ht="13" x14ac:dyDescent="0.3">
      <c r="A26" s="26" t="s">
        <v>26</v>
      </c>
      <c r="B26" s="18">
        <v>20.047182187000001</v>
      </c>
      <c r="C26" s="19">
        <v>4.0729919565927197E-2</v>
      </c>
      <c r="D26" s="18">
        <v>20.863702305</v>
      </c>
      <c r="E26" s="19">
        <v>3.3325675755625506E-2</v>
      </c>
      <c r="F26" s="18">
        <v>21.604701535</v>
      </c>
      <c r="G26" s="19">
        <v>-4.7872023565078137E-2</v>
      </c>
      <c r="H26" s="18">
        <v>20.570440754</v>
      </c>
    </row>
    <row r="27" spans="1:8" s="13" customFormat="1" ht="13" x14ac:dyDescent="0.3">
      <c r="A27" s="28" t="s">
        <v>27</v>
      </c>
      <c r="B27" s="91">
        <v>0.270053775</v>
      </c>
      <c r="C27" s="30"/>
      <c r="D27" s="91">
        <v>1.8388070999999999E-2</v>
      </c>
      <c r="E27" s="30"/>
      <c r="F27" s="91">
        <v>-0.66204111700000001</v>
      </c>
      <c r="G27" s="30"/>
      <c r="H27" s="91">
        <v>-4.1752285E-2</v>
      </c>
    </row>
    <row r="28" spans="1:8" s="13" customFormat="1" ht="13" x14ac:dyDescent="0.3">
      <c r="A28" s="31" t="s">
        <v>28</v>
      </c>
      <c r="B28" s="32">
        <v>2.35660246</v>
      </c>
      <c r="C28" s="33">
        <v>-8.7219224917554072E-3</v>
      </c>
      <c r="D28" s="32">
        <v>2.336048356</v>
      </c>
      <c r="E28" s="33">
        <v>1.4748575217287341E-2</v>
      </c>
      <c r="F28" s="32">
        <v>2.370549596</v>
      </c>
      <c r="G28" s="33">
        <v>-2.9216906120364539E-2</v>
      </c>
      <c r="H28" s="32">
        <v>2.301289471</v>
      </c>
    </row>
    <row r="29" spans="1:8" x14ac:dyDescent="0.25">
      <c r="A29" s="25" t="s">
        <v>29</v>
      </c>
      <c r="B29" s="15">
        <v>2.4402823360000001</v>
      </c>
      <c r="C29" s="16">
        <v>0.17674674591424</v>
      </c>
      <c r="D29" s="15">
        <v>2.8715942980000002</v>
      </c>
      <c r="E29" s="16">
        <v>0.13329759971987265</v>
      </c>
      <c r="F29" s="15">
        <v>3.2534076330000001</v>
      </c>
      <c r="G29" s="16">
        <v>-0.17587530569367171</v>
      </c>
      <c r="H29" s="15">
        <v>2.6812135709999998</v>
      </c>
    </row>
    <row r="30" spans="1:8" s="63" customFormat="1" ht="13" x14ac:dyDescent="0.3">
      <c r="A30" s="25" t="s">
        <v>30</v>
      </c>
      <c r="B30" s="60">
        <v>8.3679876E-2</v>
      </c>
      <c r="C30" s="16"/>
      <c r="D30" s="60">
        <v>0.53554594099999997</v>
      </c>
      <c r="E30" s="16"/>
      <c r="F30" s="60">
        <v>0.88285803699999998</v>
      </c>
      <c r="G30" s="16"/>
      <c r="H30" s="60">
        <v>0.37992409999999999</v>
      </c>
    </row>
    <row r="31" spans="1:8" ht="13" x14ac:dyDescent="0.3">
      <c r="A31" s="24" t="s">
        <v>31</v>
      </c>
      <c r="B31" s="10">
        <v>22.133730872000001</v>
      </c>
      <c r="C31" s="11">
        <v>4.7331908256158073E-2</v>
      </c>
      <c r="D31" s="10">
        <v>23.181362590999999</v>
      </c>
      <c r="E31" s="11">
        <v>6.0870315573694933E-2</v>
      </c>
      <c r="F31" s="10">
        <v>24.637292249000001</v>
      </c>
      <c r="G31" s="11">
        <v>-6.9967499698347257E-2</v>
      </c>
      <c r="H31" s="10">
        <v>22.913482511000002</v>
      </c>
    </row>
    <row r="32" spans="1:8" ht="13" x14ac:dyDescent="0.3">
      <c r="A32" s="26" t="s">
        <v>32</v>
      </c>
      <c r="B32" s="18">
        <v>22.487464524</v>
      </c>
      <c r="C32" s="19">
        <v>5.549011889127109E-2</v>
      </c>
      <c r="D32" s="18">
        <v>23.735296603999998</v>
      </c>
      <c r="E32" s="19">
        <v>4.5559526972630771E-2</v>
      </c>
      <c r="F32" s="18">
        <v>24.858109168999999</v>
      </c>
      <c r="G32" s="19">
        <v>-6.4624981412639948E-2</v>
      </c>
      <c r="H32" s="18">
        <v>23.251654326000001</v>
      </c>
    </row>
    <row r="33" spans="1:9" ht="15" customHeight="1" x14ac:dyDescent="0.25">
      <c r="A33" s="64" t="s">
        <v>33</v>
      </c>
      <c r="B33" s="60">
        <v>0.35373365099999998</v>
      </c>
      <c r="C33" s="35"/>
      <c r="D33" s="60">
        <v>0.55393401200000003</v>
      </c>
      <c r="E33" s="35"/>
      <c r="F33" s="60">
        <v>0.220816919</v>
      </c>
      <c r="G33" s="35"/>
      <c r="H33" s="60">
        <v>0.33817181400000002</v>
      </c>
    </row>
    <row r="34" spans="1:9" ht="17.25" customHeight="1" x14ac:dyDescent="0.3">
      <c r="A34" s="66" t="s">
        <v>75</v>
      </c>
      <c r="B34" s="98">
        <v>25.387093622999998</v>
      </c>
      <c r="C34" s="99">
        <v>2.6883892742321169E-2</v>
      </c>
      <c r="D34" s="98">
        <v>26.069597524999999</v>
      </c>
      <c r="E34" s="99">
        <v>2.5479898169278536E-2</v>
      </c>
      <c r="F34" s="98">
        <v>26.731445246</v>
      </c>
      <c r="G34" s="99">
        <v>8.0132030284465472E-3</v>
      </c>
      <c r="H34" s="98">
        <v>26.945649744000001</v>
      </c>
    </row>
    <row r="35" spans="1:9" ht="15" customHeight="1" x14ac:dyDescent="0.25">
      <c r="A35" s="23" t="s">
        <v>34</v>
      </c>
      <c r="B35" s="32"/>
      <c r="C35" s="40"/>
      <c r="D35" s="32"/>
      <c r="E35" s="40"/>
      <c r="F35" s="32"/>
      <c r="G35" s="40"/>
      <c r="H35" s="32"/>
    </row>
    <row r="36" spans="1:9" ht="15" customHeight="1" x14ac:dyDescent="0.25">
      <c r="A36" s="25" t="s">
        <v>35</v>
      </c>
      <c r="B36" s="41">
        <v>0.22477452660096015</v>
      </c>
      <c r="C36" s="42">
        <v>0.59666961933008134</v>
      </c>
      <c r="D36" s="41">
        <v>0.23074122279426096</v>
      </c>
      <c r="E36" s="42">
        <v>-1.2273277141627292</v>
      </c>
      <c r="F36" s="41">
        <v>0.2184190778898355</v>
      </c>
      <c r="G36" s="42">
        <v>-0.66661524714804743</v>
      </c>
      <c r="H36" s="41">
        <v>0.21175292541835503</v>
      </c>
    </row>
    <row r="37" spans="1:9" ht="15" customHeight="1" x14ac:dyDescent="0.25">
      <c r="A37" s="25" t="s">
        <v>45</v>
      </c>
      <c r="B37" s="41">
        <v>9.1637146661825097E-2</v>
      </c>
      <c r="C37" s="42">
        <v>1.3184914393467528</v>
      </c>
      <c r="D37" s="41">
        <v>0.10482206105529263</v>
      </c>
      <c r="E37" s="42">
        <v>-1.0583827437336226</v>
      </c>
      <c r="F37" s="41">
        <v>9.4498841492772198E-2</v>
      </c>
      <c r="G37" s="42">
        <v>-0.56087679050840777</v>
      </c>
      <c r="H37" s="41">
        <v>8.889007358768812E-2</v>
      </c>
    </row>
    <row r="38" spans="1:9" ht="15" customHeight="1" x14ac:dyDescent="0.25">
      <c r="A38" s="25" t="s">
        <v>36</v>
      </c>
      <c r="B38" s="41">
        <v>1.4342559623890672</v>
      </c>
      <c r="C38" s="42">
        <v>-2.9035963929290753</v>
      </c>
      <c r="D38" s="41">
        <v>1.4052199984597764</v>
      </c>
      <c r="E38" s="42">
        <v>-0.39990849847761911</v>
      </c>
      <c r="F38" s="41">
        <v>1.397383551775929</v>
      </c>
      <c r="G38" s="42">
        <v>4.1209642907887423</v>
      </c>
      <c r="H38" s="41">
        <v>1.4385931946838164</v>
      </c>
      <c r="I38" s="100"/>
    </row>
    <row r="39" spans="1:9" ht="15" customHeight="1" x14ac:dyDescent="0.25">
      <c r="A39" s="138" t="s">
        <v>97</v>
      </c>
      <c r="B39" s="101">
        <v>6.380865234499133</v>
      </c>
      <c r="C39" s="102">
        <v>-0.29083944091680269</v>
      </c>
      <c r="D39" s="101">
        <v>6.0900257935823303</v>
      </c>
      <c r="E39" s="102">
        <v>0.32375451549336542</v>
      </c>
      <c r="F39" s="101">
        <v>6.3977174763128088</v>
      </c>
      <c r="G39" s="102">
        <v>0.39601721161002956</v>
      </c>
      <c r="H39" s="101">
        <v>6.7937346879228384</v>
      </c>
      <c r="I39" s="100"/>
    </row>
    <row r="40" spans="1:9" ht="15" customHeight="1" x14ac:dyDescent="0.3">
      <c r="A40" s="69" t="s">
        <v>76</v>
      </c>
      <c r="B40" s="148"/>
      <c r="C40" s="147"/>
      <c r="D40" s="148"/>
      <c r="E40" s="147"/>
      <c r="F40" s="148"/>
      <c r="G40" s="141"/>
      <c r="H40" s="141"/>
      <c r="I40" s="100"/>
    </row>
    <row r="41" spans="1:9" ht="12.75" customHeight="1" x14ac:dyDescent="0.3">
      <c r="A41" s="69" t="s">
        <v>41</v>
      </c>
      <c r="B41" s="103"/>
      <c r="C41" s="103"/>
      <c r="D41" s="103"/>
      <c r="E41" s="103"/>
      <c r="F41" s="103"/>
      <c r="G41" s="141"/>
      <c r="H41" s="141"/>
      <c r="I41" s="100"/>
    </row>
    <row r="42" spans="1:9" ht="12.75" customHeight="1" x14ac:dyDescent="0.3">
      <c r="A42" s="191" t="s">
        <v>51</v>
      </c>
      <c r="B42" s="191"/>
      <c r="C42" s="191"/>
      <c r="D42" s="191"/>
      <c r="E42" s="191"/>
      <c r="F42" s="191"/>
      <c r="G42" s="191"/>
      <c r="H42" s="191"/>
    </row>
    <row r="43" spans="1:9" ht="13.25" customHeight="1" x14ac:dyDescent="0.3">
      <c r="A43" s="48" t="s">
        <v>78</v>
      </c>
      <c r="B43" s="103"/>
      <c r="C43" s="103"/>
      <c r="D43" s="103"/>
      <c r="E43" s="103"/>
      <c r="F43" s="103"/>
      <c r="G43" s="141"/>
      <c r="H43" s="141"/>
      <c r="I43" s="100"/>
    </row>
    <row r="44" spans="1:9" ht="15" customHeight="1" x14ac:dyDescent="0.3">
      <c r="A44" s="47" t="s">
        <v>91</v>
      </c>
      <c r="B44" s="104"/>
      <c r="C44" s="104"/>
      <c r="D44" s="104"/>
      <c r="E44" s="104"/>
      <c r="F44" s="104"/>
      <c r="G44" s="179"/>
      <c r="H44" s="179"/>
      <c r="I44" s="100"/>
    </row>
    <row r="45" spans="1:9" x14ac:dyDescent="0.25">
      <c r="A45" s="2"/>
      <c r="B45" s="2"/>
      <c r="C45" s="2"/>
      <c r="D45" s="2"/>
      <c r="E45" s="2"/>
      <c r="F45" s="2"/>
      <c r="G45" s="2"/>
      <c r="H45" s="2"/>
    </row>
  </sheetData>
  <mergeCells count="2">
    <mergeCell ref="G2:H2"/>
    <mergeCell ref="A42:H4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48"/>
  <sheetViews>
    <sheetView workbookViewId="0">
      <pane xSplit="1" ySplit="3" topLeftCell="B28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4.5" x14ac:dyDescent="0.35"/>
  <cols>
    <col min="1" max="1" width="53.36328125" style="4" customWidth="1"/>
    <col min="2" max="2" width="11.08984375" style="4" customWidth="1"/>
    <col min="4" max="16384" width="11.453125" style="4"/>
  </cols>
  <sheetData>
    <row r="1" spans="1:9" ht="17.5" x14ac:dyDescent="0.35">
      <c r="A1" s="1" t="s">
        <v>48</v>
      </c>
      <c r="B1" s="71"/>
      <c r="C1" s="72"/>
      <c r="D1" s="2"/>
      <c r="E1" s="72"/>
      <c r="F1" s="2"/>
      <c r="G1" s="2"/>
      <c r="H1" s="2"/>
    </row>
    <row r="2" spans="1:9" x14ac:dyDescent="0.35">
      <c r="A2" s="5" t="s">
        <v>1</v>
      </c>
      <c r="B2" s="71"/>
      <c r="C2" s="72"/>
      <c r="D2" s="2"/>
      <c r="E2" s="72"/>
      <c r="F2" s="2"/>
      <c r="G2" s="188" t="s">
        <v>2</v>
      </c>
      <c r="H2" s="188"/>
    </row>
    <row r="3" spans="1:9" ht="42" x14ac:dyDescent="0.25">
      <c r="A3" s="73" t="s">
        <v>39</v>
      </c>
      <c r="B3" s="74">
        <v>2017</v>
      </c>
      <c r="C3" s="8" t="s">
        <v>83</v>
      </c>
      <c r="D3" s="74">
        <v>2018</v>
      </c>
      <c r="E3" s="8" t="s">
        <v>84</v>
      </c>
      <c r="F3" s="74" t="s">
        <v>85</v>
      </c>
      <c r="G3" s="8" t="s">
        <v>72</v>
      </c>
      <c r="H3" s="6">
        <v>2020</v>
      </c>
    </row>
    <row r="4" spans="1:9" s="13" customFormat="1" ht="13" x14ac:dyDescent="0.3">
      <c r="A4" s="75" t="s">
        <v>4</v>
      </c>
      <c r="B4" s="76">
        <v>1.4328041579999999</v>
      </c>
      <c r="C4" s="77">
        <v>-0.1498848921955086</v>
      </c>
      <c r="D4" s="76">
        <v>1.209769146</v>
      </c>
      <c r="E4" s="77">
        <v>3.615599729171004E-2</v>
      </c>
      <c r="F4" s="76">
        <v>1.1917701759999999</v>
      </c>
      <c r="G4" s="77">
        <v>-5.3236774403053744E-5</v>
      </c>
      <c r="H4" s="76">
        <v>1.1917067299999999</v>
      </c>
    </row>
    <row r="5" spans="1:9" s="13" customFormat="1" x14ac:dyDescent="0.35">
      <c r="A5" s="14" t="s">
        <v>5</v>
      </c>
      <c r="B5" s="15">
        <v>0.650333359</v>
      </c>
      <c r="C5" s="54">
        <v>-0.2828868395470886</v>
      </c>
      <c r="D5" s="15">
        <v>0.46475506</v>
      </c>
      <c r="E5" s="54">
        <v>9.9746413752419549E-3</v>
      </c>
      <c r="F5" s="15">
        <v>0.45839643299999999</v>
      </c>
      <c r="G5" s="54">
        <v>-0.10906812837263069</v>
      </c>
      <c r="H5" s="15">
        <v>0.40839999199999999</v>
      </c>
      <c r="I5" s="78"/>
    </row>
    <row r="6" spans="1:9" s="13" customFormat="1" ht="13" x14ac:dyDescent="0.3">
      <c r="A6" s="14" t="s">
        <v>6</v>
      </c>
      <c r="B6" s="15">
        <v>0.687988461</v>
      </c>
      <c r="C6" s="54">
        <v>-4.5867676700561688E-5</v>
      </c>
      <c r="D6" s="15">
        <v>0.68046978999999996</v>
      </c>
      <c r="E6" s="54">
        <v>5.8868859592473788E-2</v>
      </c>
      <c r="F6" s="15">
        <v>0.67040953599999997</v>
      </c>
      <c r="G6" s="54">
        <v>3.8560990874688228E-2</v>
      </c>
      <c r="H6" s="15">
        <v>0.69626119200000003</v>
      </c>
    </row>
    <row r="7" spans="1:9" s="13" customFormat="1" ht="13" x14ac:dyDescent="0.3">
      <c r="A7" s="14" t="s">
        <v>7</v>
      </c>
      <c r="B7" s="15">
        <v>6.6174770000000001E-3</v>
      </c>
      <c r="C7" s="54">
        <v>-0.10292260932678721</v>
      </c>
      <c r="D7" s="15">
        <v>5.9363890000000002E-3</v>
      </c>
      <c r="E7" s="54">
        <v>8.9578024620691199E-3</v>
      </c>
      <c r="F7" s="15">
        <v>5.989566E-3</v>
      </c>
      <c r="G7" s="54">
        <v>-2.5491830292879269E-2</v>
      </c>
      <c r="H7" s="15">
        <v>5.8368810000000004E-3</v>
      </c>
    </row>
    <row r="8" spans="1:9" ht="12.5" x14ac:dyDescent="0.25">
      <c r="A8" s="14" t="s">
        <v>8</v>
      </c>
      <c r="B8" s="15">
        <v>4.5520671999999998E-2</v>
      </c>
      <c r="C8" s="54">
        <v>-0.45092423064404674</v>
      </c>
      <c r="D8" s="15">
        <v>2.4994298000000002E-2</v>
      </c>
      <c r="E8" s="54">
        <v>0.39036299399166952</v>
      </c>
      <c r="F8" s="15">
        <v>3.4751147000000003E-2</v>
      </c>
      <c r="G8" s="54">
        <v>0.11536764527513288</v>
      </c>
      <c r="H8" s="15">
        <v>3.8760305000000002E-2</v>
      </c>
    </row>
    <row r="9" spans="1:9" s="13" customFormat="1" ht="13" x14ac:dyDescent="0.3">
      <c r="A9" s="14" t="s">
        <v>9</v>
      </c>
      <c r="B9" s="15">
        <v>4.2344187999999998E-2</v>
      </c>
      <c r="C9" s="54">
        <v>-0.20599577302475669</v>
      </c>
      <c r="D9" s="15">
        <v>3.3613605999999997E-2</v>
      </c>
      <c r="E9" s="54">
        <v>-0.31082953007913017</v>
      </c>
      <c r="F9" s="15">
        <v>2.2223492000000001E-2</v>
      </c>
      <c r="G9" s="54">
        <v>0.91006692377597553</v>
      </c>
      <c r="H9" s="15">
        <v>4.2448356999999999E-2</v>
      </c>
    </row>
    <row r="10" spans="1:9" ht="13" x14ac:dyDescent="0.3">
      <c r="A10" s="79" t="s">
        <v>10</v>
      </c>
      <c r="B10" s="80">
        <v>1.6177231219999999</v>
      </c>
      <c r="C10" s="81">
        <v>-0.14324727302466134</v>
      </c>
      <c r="D10" s="80">
        <v>1.3774252360000001</v>
      </c>
      <c r="E10" s="81">
        <v>8.1493190882410138E-2</v>
      </c>
      <c r="F10" s="80">
        <v>1.420450145</v>
      </c>
      <c r="G10" s="81">
        <v>-3.2286616437354754E-2</v>
      </c>
      <c r="H10" s="80">
        <v>1.374588616</v>
      </c>
    </row>
    <row r="11" spans="1:9" ht="12.5" x14ac:dyDescent="0.25">
      <c r="A11" s="82" t="s">
        <v>11</v>
      </c>
      <c r="B11" s="15">
        <v>9.7190569999999997E-3</v>
      </c>
      <c r="C11" s="54">
        <v>-9.0616713123505721E-2</v>
      </c>
      <c r="D11" s="15">
        <v>8.8383479999999993E-3</v>
      </c>
      <c r="E11" s="54">
        <v>1.2810750380048397</v>
      </c>
      <c r="F11" s="15">
        <v>2.0160935000000001E-2</v>
      </c>
      <c r="G11" s="54">
        <v>0.39741624086382887</v>
      </c>
      <c r="H11" s="15">
        <v>2.8173218E-2</v>
      </c>
    </row>
    <row r="12" spans="1:9" s="63" customFormat="1" ht="13" x14ac:dyDescent="0.3">
      <c r="A12" s="14" t="s">
        <v>12</v>
      </c>
      <c r="B12" s="15">
        <v>1.648488E-3</v>
      </c>
      <c r="C12" s="54">
        <v>35.749154983233119</v>
      </c>
      <c r="D12" s="15">
        <v>6.0580541000000002E-2</v>
      </c>
      <c r="E12" s="54">
        <v>0.58863416224691689</v>
      </c>
      <c r="F12" s="15">
        <v>9.6240317000000006E-2</v>
      </c>
      <c r="G12" s="54">
        <v>-0.73944836445208306</v>
      </c>
      <c r="H12" s="15">
        <v>2.5075572000000001E-2</v>
      </c>
    </row>
    <row r="13" spans="1:9" x14ac:dyDescent="0.35">
      <c r="A13" s="83" t="s">
        <v>13</v>
      </c>
      <c r="B13" s="84">
        <v>1.0977937959999999</v>
      </c>
      <c r="C13" s="85">
        <v>-0.17481364081000728</v>
      </c>
      <c r="D13" s="84">
        <v>0.90216881900000001</v>
      </c>
      <c r="E13" s="85">
        <v>8.4350618202032823E-2</v>
      </c>
      <c r="F13" s="84">
        <v>0.90903591800000005</v>
      </c>
      <c r="G13" s="85">
        <v>2.8867490800291939E-2</v>
      </c>
      <c r="H13" s="84">
        <v>0.93527750399999998</v>
      </c>
      <c r="I13" s="78"/>
    </row>
    <row r="14" spans="1:9" s="13" customFormat="1" ht="13" x14ac:dyDescent="0.3">
      <c r="A14" s="14" t="s">
        <v>14</v>
      </c>
      <c r="B14" s="15">
        <v>0.60970865299999999</v>
      </c>
      <c r="C14" s="54">
        <v>-0.10135071689655217</v>
      </c>
      <c r="D14" s="15">
        <v>0.54595976800000001</v>
      </c>
      <c r="E14" s="54">
        <v>-7.4556711858463354E-3</v>
      </c>
      <c r="F14" s="15">
        <v>0.54181585099999996</v>
      </c>
      <c r="G14" s="54">
        <v>-3.6446748399023843E-2</v>
      </c>
      <c r="H14" s="15">
        <v>0.52206842499999995</v>
      </c>
    </row>
    <row r="15" spans="1:9" ht="12.5" x14ac:dyDescent="0.25">
      <c r="A15" s="25" t="s">
        <v>15</v>
      </c>
      <c r="B15" s="15">
        <v>-0.101146873</v>
      </c>
      <c r="C15" s="54">
        <v>0.3413393252424386</v>
      </c>
      <c r="D15" s="15">
        <v>-0.14012224000000001</v>
      </c>
      <c r="E15" s="54">
        <v>4.7007676805161269E-2</v>
      </c>
      <c r="F15" s="15">
        <v>-0.146802876</v>
      </c>
      <c r="G15" s="54">
        <v>-7.3546045514803149E-2</v>
      </c>
      <c r="H15" s="15">
        <v>-0.13600610499999999</v>
      </c>
    </row>
    <row r="16" spans="1:9" s="13" customFormat="1" ht="13" x14ac:dyDescent="0.3">
      <c r="A16" s="66" t="s">
        <v>16</v>
      </c>
      <c r="B16" s="86">
        <v>0.18491896299999999</v>
      </c>
      <c r="C16" s="87">
        <v>-9.2095844423685125E-2</v>
      </c>
      <c r="D16" s="86">
        <v>0.16765608900000001</v>
      </c>
      <c r="E16" s="87">
        <v>0.40095416582519849</v>
      </c>
      <c r="F16" s="86">
        <v>0.22867996900000001</v>
      </c>
      <c r="G16" s="87">
        <v>-0.20027151569187063</v>
      </c>
      <c r="H16" s="86">
        <v>0.18288188499999999</v>
      </c>
    </row>
    <row r="17" spans="1:8" ht="13" x14ac:dyDescent="0.3">
      <c r="A17" s="88" t="s">
        <v>17</v>
      </c>
      <c r="B17" s="80">
        <v>0.27079672199999999</v>
      </c>
      <c r="C17" s="81">
        <v>-8.1778010832567194E-3</v>
      </c>
      <c r="D17" s="80">
        <v>0.267729983</v>
      </c>
      <c r="E17" s="81">
        <v>0.58819415169492006</v>
      </c>
      <c r="F17" s="80">
        <v>0.41616511</v>
      </c>
      <c r="G17" s="81">
        <v>-0.15420768934714402</v>
      </c>
      <c r="H17" s="80">
        <v>0.35198924999999998</v>
      </c>
    </row>
    <row r="18" spans="1:8" ht="12.5" x14ac:dyDescent="0.25">
      <c r="A18" s="25" t="s">
        <v>18</v>
      </c>
      <c r="B18" s="15">
        <v>0.26370999000000001</v>
      </c>
      <c r="C18" s="54">
        <v>-5.6530212689684944E-3</v>
      </c>
      <c r="D18" s="15">
        <v>0.26137876599999998</v>
      </c>
      <c r="E18" s="54">
        <v>0.55699439565160258</v>
      </c>
      <c r="F18" s="15">
        <v>0.39811099700000002</v>
      </c>
      <c r="G18" s="54">
        <v>-0.18837945086957741</v>
      </c>
      <c r="H18" s="15">
        <v>0.32311506600000001</v>
      </c>
    </row>
    <row r="19" spans="1:8" s="13" customFormat="1" ht="13" x14ac:dyDescent="0.3">
      <c r="A19" s="25" t="s">
        <v>19</v>
      </c>
      <c r="B19" s="15">
        <v>2.9754970000000001E-3</v>
      </c>
      <c r="C19" s="54">
        <v>0.71720388224219356</v>
      </c>
      <c r="D19" s="15">
        <v>5.1095350000000001E-3</v>
      </c>
      <c r="E19" s="54">
        <v>-0.53285338098280954</v>
      </c>
      <c r="F19" s="15">
        <v>2.3869020000000002E-3</v>
      </c>
      <c r="G19" s="54">
        <v>0.37663129864569211</v>
      </c>
      <c r="H19" s="15">
        <v>3.2858840000000002E-3</v>
      </c>
    </row>
    <row r="20" spans="1:8" ht="12.5" x14ac:dyDescent="0.25">
      <c r="A20" s="25" t="s">
        <v>42</v>
      </c>
      <c r="B20" s="15">
        <v>4.1112350000000004E-3</v>
      </c>
      <c r="C20" s="54">
        <v>-0.69694659935297831</v>
      </c>
      <c r="D20" s="15">
        <v>1.2416809999999999E-3</v>
      </c>
      <c r="E20" s="54">
        <v>11.684500455816559</v>
      </c>
      <c r="F20" s="15">
        <v>1.5667210000000001E-2</v>
      </c>
      <c r="G20" s="54">
        <v>0.6332390387312099</v>
      </c>
      <c r="H20" s="15">
        <v>2.5588298999999998E-2</v>
      </c>
    </row>
    <row r="21" spans="1:8" ht="13" x14ac:dyDescent="0.3">
      <c r="A21" s="88" t="s">
        <v>21</v>
      </c>
      <c r="B21" s="80">
        <v>0.109661696</v>
      </c>
      <c r="C21" s="81">
        <v>0.65637709885085394</v>
      </c>
      <c r="D21" s="80">
        <v>0.180523604</v>
      </c>
      <c r="E21" s="81">
        <v>-0.21001883066402194</v>
      </c>
      <c r="F21" s="80">
        <v>0.141290051</v>
      </c>
      <c r="G21" s="81">
        <v>-4.6199891314357311E-2</v>
      </c>
      <c r="H21" s="80">
        <v>0.134762466</v>
      </c>
    </row>
    <row r="22" spans="1:8" ht="12.5" x14ac:dyDescent="0.25">
      <c r="A22" s="25" t="s">
        <v>22</v>
      </c>
      <c r="B22" s="15">
        <v>7.1046720000000002E-3</v>
      </c>
      <c r="C22" s="54">
        <v>-0.15433647042396892</v>
      </c>
      <c r="D22" s="15">
        <v>6.0081620000000001E-3</v>
      </c>
      <c r="E22" s="54">
        <v>0.24030819739108722</v>
      </c>
      <c r="F22" s="15">
        <v>6.4844280000000004E-3</v>
      </c>
      <c r="G22" s="54">
        <v>-0.1703251235112796</v>
      </c>
      <c r="H22" s="15">
        <v>5.3799670000000003E-3</v>
      </c>
    </row>
    <row r="23" spans="1:8" s="13" customFormat="1" ht="13" x14ac:dyDescent="0.3">
      <c r="A23" s="25" t="s">
        <v>43</v>
      </c>
      <c r="B23" s="15">
        <v>9.2861962000000006E-2</v>
      </c>
      <c r="C23" s="54">
        <v>0.59610971152831849</v>
      </c>
      <c r="D23" s="15">
        <v>0.14716336799999999</v>
      </c>
      <c r="E23" s="54">
        <v>-0.14281292790166933</v>
      </c>
      <c r="F23" s="15">
        <v>0.125717943</v>
      </c>
      <c r="G23" s="54">
        <v>-2.7662582738885555E-2</v>
      </c>
      <c r="H23" s="15">
        <v>0.12224026</v>
      </c>
    </row>
    <row r="24" spans="1:8" ht="12.5" x14ac:dyDescent="0.25">
      <c r="A24" s="25" t="s">
        <v>24</v>
      </c>
      <c r="B24" s="15">
        <v>9.6950609999999996E-3</v>
      </c>
      <c r="C24" s="54">
        <v>1.8253177001983563</v>
      </c>
      <c r="D24" s="15">
        <v>2.7352073000000001E-2</v>
      </c>
      <c r="E24" s="54">
        <v>-0.66293215877670919</v>
      </c>
      <c r="F24" s="15">
        <v>9.0876800000000008E-3</v>
      </c>
      <c r="G24" s="54">
        <v>-0.21407465931899006</v>
      </c>
      <c r="H24" s="15">
        <v>7.1422380000000004E-3</v>
      </c>
    </row>
    <row r="25" spans="1:8" s="13" customFormat="1" ht="13" x14ac:dyDescent="0.3">
      <c r="A25" s="89" t="s">
        <v>25</v>
      </c>
      <c r="B25" s="76">
        <v>1.7036008810000001</v>
      </c>
      <c r="C25" s="77">
        <v>-0.12729068337482785</v>
      </c>
      <c r="D25" s="76">
        <v>1.4774991289999999</v>
      </c>
      <c r="E25" s="77">
        <v>0.13858632566021667</v>
      </c>
      <c r="F25" s="76">
        <v>1.607935286</v>
      </c>
      <c r="G25" s="77">
        <v>-3.995142438835686E-2</v>
      </c>
      <c r="H25" s="76">
        <v>1.5436959809999999</v>
      </c>
    </row>
    <row r="26" spans="1:8" s="13" customFormat="1" ht="13" x14ac:dyDescent="0.3">
      <c r="A26" s="88" t="s">
        <v>26</v>
      </c>
      <c r="B26" s="80">
        <v>1.7273848190000001</v>
      </c>
      <c r="C26" s="81">
        <v>-9.2482479137814155E-2</v>
      </c>
      <c r="D26" s="80">
        <v>1.557948841</v>
      </c>
      <c r="E26" s="81">
        <v>4.6554676252529292E-2</v>
      </c>
      <c r="F26" s="80">
        <v>1.561740197</v>
      </c>
      <c r="G26" s="81">
        <v>-3.3545345826813011E-2</v>
      </c>
      <c r="H26" s="80">
        <v>1.509351082</v>
      </c>
    </row>
    <row r="27" spans="1:8" ht="13" x14ac:dyDescent="0.3">
      <c r="A27" s="90" t="s">
        <v>27</v>
      </c>
      <c r="B27" s="91">
        <v>2.3783937000000002E-2</v>
      </c>
      <c r="C27" s="92"/>
      <c r="D27" s="91">
        <v>8.0449710999999993E-2</v>
      </c>
      <c r="E27" s="92"/>
      <c r="F27" s="91">
        <v>-4.6195089000000002E-2</v>
      </c>
      <c r="G27" s="92"/>
      <c r="H27" s="91">
        <v>-3.4344897999999999E-2</v>
      </c>
    </row>
    <row r="28" spans="1:8" ht="12.5" x14ac:dyDescent="0.25">
      <c r="A28" s="93" t="s">
        <v>28</v>
      </c>
      <c r="B28" s="32">
        <v>3.0115139999999999E-2</v>
      </c>
      <c r="C28" s="59">
        <v>1.4103670114102185E-2</v>
      </c>
      <c r="D28" s="32">
        <v>3.0539874000000002E-2</v>
      </c>
      <c r="E28" s="59">
        <v>-7.8020983321673176E-2</v>
      </c>
      <c r="F28" s="32">
        <v>2.8157122999999999E-2</v>
      </c>
      <c r="G28" s="59">
        <v>0.16810215305022469</v>
      </c>
      <c r="H28" s="32">
        <v>3.2890396000000002E-2</v>
      </c>
    </row>
    <row r="29" spans="1:8" ht="12.5" x14ac:dyDescent="0.25">
      <c r="A29" s="25" t="s">
        <v>29</v>
      </c>
      <c r="B29" s="15">
        <v>2.7098267999999998E-2</v>
      </c>
      <c r="C29" s="54">
        <v>0.63533163816964233</v>
      </c>
      <c r="D29" s="15">
        <v>4.4314655000000001E-2</v>
      </c>
      <c r="E29" s="54">
        <v>0.59297983928792863</v>
      </c>
      <c r="F29" s="15">
        <v>7.0592351999999997E-2</v>
      </c>
      <c r="G29" s="54">
        <v>0.2704091939024782</v>
      </c>
      <c r="H29" s="15">
        <v>8.9681173000000003E-2</v>
      </c>
    </row>
    <row r="30" spans="1:8" s="63" customFormat="1" ht="13" x14ac:dyDescent="0.3">
      <c r="A30" s="25" t="s">
        <v>44</v>
      </c>
      <c r="B30" s="61">
        <v>-3.016871E-3</v>
      </c>
      <c r="C30" s="54"/>
      <c r="D30" s="61">
        <v>1.377478E-2</v>
      </c>
      <c r="E30" s="54"/>
      <c r="F30" s="61">
        <v>4.2435227999999998E-2</v>
      </c>
      <c r="G30" s="54"/>
      <c r="H30" s="61">
        <v>5.6790777000000001E-2</v>
      </c>
    </row>
    <row r="31" spans="1:8" ht="13" x14ac:dyDescent="0.3">
      <c r="A31" s="89" t="s">
        <v>31</v>
      </c>
      <c r="B31" s="76">
        <v>1.733716021</v>
      </c>
      <c r="C31" s="77">
        <v>-0.12481951632178812</v>
      </c>
      <c r="D31" s="76">
        <v>1.508039004</v>
      </c>
      <c r="E31" s="77">
        <v>0.1340012554778065</v>
      </c>
      <c r="F31" s="76">
        <v>1.6360924100000001</v>
      </c>
      <c r="G31" s="77">
        <v>-3.6370826388712363E-2</v>
      </c>
      <c r="H31" s="76">
        <v>1.5765863769999999</v>
      </c>
    </row>
    <row r="32" spans="1:8" ht="13" x14ac:dyDescent="0.3">
      <c r="A32" s="88" t="s">
        <v>32</v>
      </c>
      <c r="B32" s="80">
        <v>1.754483088</v>
      </c>
      <c r="C32" s="81">
        <v>-8.1172493893309383E-2</v>
      </c>
      <c r="D32" s="80">
        <v>1.602263496</v>
      </c>
      <c r="E32" s="81">
        <v>6.2313438298611468E-2</v>
      </c>
      <c r="F32" s="80">
        <v>1.632332549</v>
      </c>
      <c r="G32" s="81">
        <v>-2.0400434960633707E-2</v>
      </c>
      <c r="H32" s="80">
        <v>1.599032255</v>
      </c>
    </row>
    <row r="33" spans="1:231" ht="13" x14ac:dyDescent="0.3">
      <c r="A33" s="43" t="s">
        <v>33</v>
      </c>
      <c r="B33" s="34">
        <v>2.0767066000000001E-2</v>
      </c>
      <c r="C33" s="92"/>
      <c r="D33" s="34">
        <v>9.4224492000000007E-2</v>
      </c>
      <c r="E33" s="92"/>
      <c r="F33" s="34">
        <v>-3.7598599999999999E-3</v>
      </c>
      <c r="G33" s="92"/>
      <c r="H33" s="34">
        <v>2.2445877999999999E-2</v>
      </c>
    </row>
    <row r="34" spans="1:231" ht="16" x14ac:dyDescent="0.25">
      <c r="A34" s="88" t="s">
        <v>50</v>
      </c>
      <c r="B34" s="38">
        <v>0.38237251300000002</v>
      </c>
      <c r="C34" s="67">
        <v>3.1079658176161873E-2</v>
      </c>
      <c r="D34" s="38">
        <v>0.39425652</v>
      </c>
      <c r="E34" s="67">
        <v>0.10166019575275498</v>
      </c>
      <c r="F34" s="38">
        <v>0.43433671499999998</v>
      </c>
      <c r="G34" s="67">
        <v>0.13067457352759138</v>
      </c>
      <c r="H34" s="38">
        <v>0.49109348000000003</v>
      </c>
    </row>
    <row r="35" spans="1:231" ht="13" x14ac:dyDescent="0.25">
      <c r="A35" s="89" t="s">
        <v>34</v>
      </c>
      <c r="B35" s="32"/>
      <c r="C35" s="40"/>
      <c r="D35" s="32"/>
      <c r="E35" s="40"/>
      <c r="F35" s="32"/>
      <c r="G35" s="40"/>
      <c r="H35" s="32"/>
    </row>
    <row r="36" spans="1:231" ht="12.5" x14ac:dyDescent="0.25">
      <c r="A36" s="25" t="s">
        <v>35</v>
      </c>
      <c r="B36" s="41">
        <v>0.11430816589391618</v>
      </c>
      <c r="C36" s="42">
        <v>0.68575512041090936</v>
      </c>
      <c r="D36" s="41">
        <v>0.12171701564497835</v>
      </c>
      <c r="E36" s="42">
        <v>3.6710983112720683</v>
      </c>
      <c r="F36" s="41">
        <v>0.16099119691384875</v>
      </c>
      <c r="G36" s="42">
        <v>-2.7946384181309734</v>
      </c>
      <c r="H36" s="41">
        <v>0.13304481273253901</v>
      </c>
    </row>
    <row r="37" spans="1:231" ht="12.5" x14ac:dyDescent="0.25">
      <c r="A37" s="25" t="s">
        <v>45</v>
      </c>
      <c r="B37" s="41">
        <v>9.5692409223041328E-2</v>
      </c>
      <c r="C37" s="42">
        <v>0.34173313229075714</v>
      </c>
      <c r="D37" s="41">
        <v>9.9545304831339679E-2</v>
      </c>
      <c r="E37" s="42">
        <v>4.0140559855385423</v>
      </c>
      <c r="F37" s="41">
        <v>0.14116852091278431</v>
      </c>
      <c r="G37" s="42">
        <v>-3.2051154993903457</v>
      </c>
      <c r="H37" s="41">
        <v>0.10911736591888085</v>
      </c>
    </row>
    <row r="38" spans="1:231" ht="15" customHeight="1" x14ac:dyDescent="0.25">
      <c r="A38" s="25" t="s">
        <v>36</v>
      </c>
      <c r="B38" s="41">
        <v>0.23636462123831845</v>
      </c>
      <c r="C38" s="42">
        <v>4.839306339443084</v>
      </c>
      <c r="D38" s="41">
        <v>0.28622716478239402</v>
      </c>
      <c r="E38" s="42">
        <v>0.55975024445544252</v>
      </c>
      <c r="F38" s="41">
        <v>0.3057739946233734</v>
      </c>
      <c r="G38" s="42">
        <v>5.1491789687472362</v>
      </c>
      <c r="H38" s="41">
        <v>0.35726578431084577</v>
      </c>
    </row>
    <row r="39" spans="1:231" ht="15" customHeight="1" x14ac:dyDescent="0.35">
      <c r="A39" s="138" t="s">
        <v>97</v>
      </c>
      <c r="B39" s="44">
        <v>2.0677842163759053</v>
      </c>
      <c r="C39" s="45">
        <v>0.28092583305543739</v>
      </c>
      <c r="D39" s="44">
        <v>2.3515788919542313</v>
      </c>
      <c r="E39" s="45">
        <v>-0.51599884158522769</v>
      </c>
      <c r="F39" s="44">
        <v>1.8993212081465691</v>
      </c>
      <c r="G39" s="45">
        <v>0.78598291587861779</v>
      </c>
      <c r="H39" s="44">
        <v>2.6853041240251869</v>
      </c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</row>
    <row r="40" spans="1:231" ht="13" x14ac:dyDescent="0.3">
      <c r="A40" s="48" t="s">
        <v>79</v>
      </c>
      <c r="B40" s="71"/>
      <c r="C40" s="71"/>
      <c r="D40" s="71"/>
      <c r="E40" s="2"/>
      <c r="F40" s="2"/>
      <c r="G40" s="2"/>
      <c r="H40" s="2"/>
    </row>
    <row r="41" spans="1:231" ht="12.5" x14ac:dyDescent="0.25">
      <c r="A41" s="192" t="s">
        <v>51</v>
      </c>
      <c r="B41" s="192"/>
      <c r="C41" s="192"/>
      <c r="D41" s="192"/>
      <c r="E41" s="192"/>
      <c r="F41" s="192"/>
      <c r="G41" s="192"/>
      <c r="H41" s="192"/>
    </row>
    <row r="42" spans="1:231" ht="13" x14ac:dyDescent="0.3">
      <c r="A42" s="117" t="s">
        <v>80</v>
      </c>
      <c r="B42" s="178"/>
      <c r="C42" s="178"/>
      <c r="D42" s="178"/>
      <c r="E42" s="2"/>
      <c r="F42" s="2"/>
      <c r="G42" s="2"/>
      <c r="H42" s="2"/>
    </row>
    <row r="43" spans="1:231" ht="13" x14ac:dyDescent="0.3">
      <c r="A43" s="48" t="s">
        <v>81</v>
      </c>
      <c r="B43" s="178"/>
      <c r="C43" s="178"/>
      <c r="D43" s="178"/>
      <c r="E43" s="2"/>
      <c r="F43" s="2"/>
      <c r="G43" s="2"/>
      <c r="H43" s="2"/>
    </row>
    <row r="44" spans="1:231" ht="13" x14ac:dyDescent="0.3">
      <c r="A44" s="48" t="s">
        <v>82</v>
      </c>
      <c r="B44" s="178"/>
      <c r="C44" s="178"/>
      <c r="D44" s="178"/>
      <c r="E44" s="2"/>
      <c r="F44" s="2"/>
      <c r="G44" s="2"/>
      <c r="H44" s="2"/>
    </row>
    <row r="45" spans="1:231" ht="13" x14ac:dyDescent="0.3">
      <c r="A45" s="47" t="s">
        <v>91</v>
      </c>
      <c r="B45" s="48"/>
      <c r="C45" s="2"/>
      <c r="D45" s="2"/>
      <c r="E45" s="2"/>
      <c r="F45" s="2"/>
      <c r="G45" s="2"/>
      <c r="H45" s="2"/>
    </row>
    <row r="46" spans="1:231" ht="13" x14ac:dyDescent="0.3">
      <c r="A46" s="48"/>
      <c r="B46" s="48"/>
      <c r="C46" s="2"/>
      <c r="D46" s="2"/>
      <c r="E46" s="2"/>
      <c r="F46" s="2"/>
      <c r="G46" s="2"/>
      <c r="H46" s="2"/>
    </row>
    <row r="47" spans="1:231" ht="13" x14ac:dyDescent="0.3">
      <c r="A47" s="48"/>
      <c r="B47" s="48"/>
      <c r="C47" s="2"/>
      <c r="D47" s="2"/>
      <c r="E47" s="2"/>
      <c r="F47" s="2"/>
    </row>
    <row r="48" spans="1:231" ht="13" x14ac:dyDescent="0.3">
      <c r="A48" s="48"/>
      <c r="B48" s="48"/>
      <c r="C48" s="2"/>
      <c r="D48" s="2"/>
      <c r="E48" s="2"/>
      <c r="F48" s="2"/>
    </row>
  </sheetData>
  <mergeCells count="2">
    <mergeCell ref="G2:H2"/>
    <mergeCell ref="A41:H41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pane xSplit="1" ySplit="3" topLeftCell="B27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2.5" x14ac:dyDescent="0.25"/>
  <cols>
    <col min="1" max="1" width="52.90625" style="4" customWidth="1"/>
    <col min="2" max="3" width="11.453125" style="4"/>
    <col min="4" max="5" width="10" style="4" customWidth="1"/>
    <col min="6" max="6" width="11.453125" style="4"/>
    <col min="7" max="7" width="10.1796875" style="4" customWidth="1"/>
    <col min="8" max="16384" width="11.453125" style="4"/>
  </cols>
  <sheetData>
    <row r="1" spans="1:8" ht="18.5" x14ac:dyDescent="0.35">
      <c r="A1" s="1" t="s">
        <v>49</v>
      </c>
      <c r="B1" s="71"/>
      <c r="C1" s="2"/>
      <c r="D1" s="2"/>
      <c r="E1" s="2"/>
      <c r="F1" s="2"/>
      <c r="G1" s="2"/>
      <c r="H1" s="2"/>
    </row>
    <row r="2" spans="1:8" ht="13" x14ac:dyDescent="0.3">
      <c r="A2" s="5" t="s">
        <v>1</v>
      </c>
      <c r="B2" s="71"/>
      <c r="C2" s="2"/>
      <c r="D2" s="2"/>
      <c r="E2" s="2"/>
      <c r="F2" s="2"/>
      <c r="G2" s="188" t="s">
        <v>2</v>
      </c>
      <c r="H2" s="188"/>
    </row>
    <row r="3" spans="1:8" ht="42" x14ac:dyDescent="0.25">
      <c r="A3" s="73" t="s">
        <v>39</v>
      </c>
      <c r="B3" s="74">
        <v>2017</v>
      </c>
      <c r="C3" s="8" t="s">
        <v>83</v>
      </c>
      <c r="D3" s="74">
        <v>2018</v>
      </c>
      <c r="E3" s="8" t="s">
        <v>40</v>
      </c>
      <c r="F3" s="74">
        <v>2019</v>
      </c>
      <c r="G3" s="8" t="s">
        <v>72</v>
      </c>
      <c r="H3" s="6">
        <v>2020</v>
      </c>
    </row>
    <row r="4" spans="1:8" s="13" customFormat="1" ht="13" x14ac:dyDescent="0.3">
      <c r="A4" s="75" t="s">
        <v>4</v>
      </c>
      <c r="B4" s="106">
        <v>8.6741051E-2</v>
      </c>
      <c r="C4" s="77">
        <v>2.0620640162637649E-2</v>
      </c>
      <c r="D4" s="106">
        <v>9.8109893000000004E-2</v>
      </c>
      <c r="E4" s="77">
        <v>6.1461100564037974E-2</v>
      </c>
      <c r="F4" s="106">
        <v>0.104139835</v>
      </c>
      <c r="G4" s="77">
        <v>0.17417309140157555</v>
      </c>
      <c r="H4" s="106">
        <v>0.12227819199999999</v>
      </c>
    </row>
    <row r="5" spans="1:8" s="13" customFormat="1" ht="13" x14ac:dyDescent="0.3">
      <c r="A5" s="14" t="s">
        <v>5</v>
      </c>
      <c r="B5" s="107">
        <v>3.3831728999999998E-2</v>
      </c>
      <c r="C5" s="54"/>
      <c r="D5" s="107">
        <v>3.1268121000000003E-2</v>
      </c>
      <c r="E5" s="54"/>
      <c r="F5" s="107">
        <v>3.2729318E-2</v>
      </c>
      <c r="G5" s="54"/>
      <c r="H5" s="107">
        <v>3.3067526E-2</v>
      </c>
    </row>
    <row r="6" spans="1:8" s="13" customFormat="1" ht="13" x14ac:dyDescent="0.3">
      <c r="A6" s="14" t="s">
        <v>6</v>
      </c>
      <c r="B6" s="107">
        <v>8.1622180000000006E-3</v>
      </c>
      <c r="C6" s="54"/>
      <c r="D6" s="107">
        <v>1.2882757999999999E-2</v>
      </c>
      <c r="E6" s="54"/>
      <c r="F6" s="107">
        <v>1.1887332E-2</v>
      </c>
      <c r="G6" s="54"/>
      <c r="H6" s="107">
        <v>1.134546E-2</v>
      </c>
    </row>
    <row r="7" spans="1:8" s="13" customFormat="1" ht="13" x14ac:dyDescent="0.3">
      <c r="A7" s="14" t="s">
        <v>7</v>
      </c>
      <c r="B7" s="107">
        <v>3.3741000000000001E-5</v>
      </c>
      <c r="C7" s="54"/>
      <c r="D7" s="107">
        <v>8.1977000000000005E-5</v>
      </c>
      <c r="E7" s="54"/>
      <c r="F7" s="107">
        <v>7.6291000000000005E-5</v>
      </c>
      <c r="G7" s="54"/>
      <c r="H7" s="107">
        <v>7.2057999999999993E-5</v>
      </c>
    </row>
    <row r="8" spans="1:8" x14ac:dyDescent="0.25">
      <c r="A8" s="14" t="s">
        <v>8</v>
      </c>
      <c r="B8" s="107">
        <v>4.4282393000000003E-2</v>
      </c>
      <c r="C8" s="54"/>
      <c r="D8" s="107">
        <v>5.2668002999999998E-2</v>
      </c>
      <c r="E8" s="54"/>
      <c r="F8" s="107">
        <v>5.8464584E-2</v>
      </c>
      <c r="G8" s="54"/>
      <c r="H8" s="107">
        <v>7.6684378999999997E-2</v>
      </c>
    </row>
    <row r="9" spans="1:8" s="13" customFormat="1" ht="13" x14ac:dyDescent="0.3">
      <c r="A9" s="14" t="s">
        <v>9</v>
      </c>
      <c r="B9" s="107">
        <v>4.30968E-4</v>
      </c>
      <c r="C9" s="54"/>
      <c r="D9" s="107">
        <v>1.20903E-3</v>
      </c>
      <c r="E9" s="54"/>
      <c r="F9" s="107">
        <v>9.823080000000001E-4</v>
      </c>
      <c r="G9" s="54"/>
      <c r="H9" s="107">
        <v>1.1087670000000001E-3</v>
      </c>
    </row>
    <row r="10" spans="1:8" ht="13" x14ac:dyDescent="0.3">
      <c r="A10" s="79" t="s">
        <v>10</v>
      </c>
      <c r="B10" s="108">
        <v>7.8365649999999995E-2</v>
      </c>
      <c r="C10" s="81">
        <v>0.37991170876525615</v>
      </c>
      <c r="D10" s="108">
        <v>0.108137678</v>
      </c>
      <c r="E10" s="81">
        <v>0.11209938315856949</v>
      </c>
      <c r="F10" s="108">
        <v>0.120259845</v>
      </c>
      <c r="G10" s="81">
        <v>4.8332708228586263E-2</v>
      </c>
      <c r="H10" s="108">
        <v>0.12607232900000001</v>
      </c>
    </row>
    <row r="11" spans="1:8" x14ac:dyDescent="0.25">
      <c r="A11" s="82" t="s">
        <v>11</v>
      </c>
      <c r="B11" s="107">
        <v>0</v>
      </c>
      <c r="C11" s="54"/>
      <c r="D11" s="107">
        <v>0</v>
      </c>
      <c r="E11" s="54"/>
      <c r="F11" s="107">
        <v>0</v>
      </c>
      <c r="G11" s="54"/>
      <c r="H11" s="107">
        <v>0</v>
      </c>
    </row>
    <row r="12" spans="1:8" s="63" customFormat="1" ht="15" customHeight="1" x14ac:dyDescent="0.3">
      <c r="A12" s="109" t="s">
        <v>12</v>
      </c>
      <c r="B12" s="107">
        <v>0</v>
      </c>
      <c r="C12" s="54"/>
      <c r="D12" s="107">
        <v>0</v>
      </c>
      <c r="E12" s="54"/>
      <c r="F12" s="107">
        <v>0</v>
      </c>
      <c r="G12" s="54"/>
      <c r="H12" s="107">
        <v>0</v>
      </c>
    </row>
    <row r="13" spans="1:8" ht="15" customHeight="1" x14ac:dyDescent="0.25">
      <c r="A13" s="110" t="s">
        <v>13</v>
      </c>
      <c r="B13" s="107">
        <v>7.2515405000000005E-2</v>
      </c>
      <c r="C13" s="54"/>
      <c r="D13" s="107">
        <v>9.0964194999999998E-2</v>
      </c>
      <c r="E13" s="54"/>
      <c r="F13" s="107">
        <v>0.105717871</v>
      </c>
      <c r="G13" s="54"/>
      <c r="H13" s="107">
        <v>0.11460907300000001</v>
      </c>
    </row>
    <row r="14" spans="1:8" s="13" customFormat="1" ht="15" customHeight="1" x14ac:dyDescent="0.3">
      <c r="A14" s="83" t="s">
        <v>14</v>
      </c>
      <c r="B14" s="111">
        <v>3.8904090000000001E-3</v>
      </c>
      <c r="C14" s="85"/>
      <c r="D14" s="111">
        <v>5.695477E-3</v>
      </c>
      <c r="E14" s="85"/>
      <c r="F14" s="111">
        <v>5.8947019999999999E-3</v>
      </c>
      <c r="G14" s="85"/>
      <c r="H14" s="111">
        <v>5.1196979999999998E-3</v>
      </c>
    </row>
    <row r="15" spans="1:8" ht="15" customHeight="1" x14ac:dyDescent="0.25">
      <c r="A15" s="14" t="s">
        <v>15</v>
      </c>
      <c r="B15" s="107">
        <v>1.959836E-3</v>
      </c>
      <c r="C15" s="54"/>
      <c r="D15" s="107">
        <v>1.1478004999999999E-2</v>
      </c>
      <c r="E15" s="54"/>
      <c r="F15" s="107">
        <v>8.6472709999999998E-3</v>
      </c>
      <c r="G15" s="54"/>
      <c r="H15" s="107">
        <v>6.3435560000000002E-3</v>
      </c>
    </row>
    <row r="16" spans="1:8" s="13" customFormat="1" ht="15" customHeight="1" x14ac:dyDescent="0.3">
      <c r="A16" s="66" t="s">
        <v>16</v>
      </c>
      <c r="B16" s="112">
        <v>-8.3753999999999999E-3</v>
      </c>
      <c r="C16" s="87"/>
      <c r="D16" s="112">
        <v>1.0027785000000001E-2</v>
      </c>
      <c r="E16" s="87"/>
      <c r="F16" s="112">
        <v>1.6120010000000001E-2</v>
      </c>
      <c r="G16" s="87"/>
      <c r="H16" s="112">
        <v>3.794136E-3</v>
      </c>
    </row>
    <row r="17" spans="1:8" ht="15" customHeight="1" x14ac:dyDescent="0.3">
      <c r="A17" s="88" t="s">
        <v>17</v>
      </c>
      <c r="B17" s="108">
        <v>0.13538889300000001</v>
      </c>
      <c r="C17" s="81">
        <v>0.12549177132277767</v>
      </c>
      <c r="D17" s="108">
        <v>0.152379085</v>
      </c>
      <c r="E17" s="81">
        <v>-4.786562407826489E-3</v>
      </c>
      <c r="F17" s="108">
        <v>0.15164971299999999</v>
      </c>
      <c r="G17" s="81">
        <v>0.59786436918611252</v>
      </c>
      <c r="H17" s="108">
        <v>0.24231567300000001</v>
      </c>
    </row>
    <row r="18" spans="1:8" ht="15" customHeight="1" x14ac:dyDescent="0.25">
      <c r="A18" s="25" t="s">
        <v>18</v>
      </c>
      <c r="B18" s="107">
        <v>4.3324549999999998E-3</v>
      </c>
      <c r="C18" s="54"/>
      <c r="D18" s="107">
        <v>5.4226939999999996E-3</v>
      </c>
      <c r="E18" s="54"/>
      <c r="F18" s="107">
        <v>3.0831040000000001E-3</v>
      </c>
      <c r="G18" s="54"/>
      <c r="H18" s="107">
        <v>1.608845E-3</v>
      </c>
    </row>
    <row r="19" spans="1:8" s="13" customFormat="1" ht="15" customHeight="1" x14ac:dyDescent="0.3">
      <c r="A19" s="25" t="s">
        <v>19</v>
      </c>
      <c r="B19" s="107">
        <v>0.129552478</v>
      </c>
      <c r="C19" s="54"/>
      <c r="D19" s="107">
        <v>0.14695638999999999</v>
      </c>
      <c r="E19" s="54"/>
      <c r="F19" s="107">
        <v>0.147918729</v>
      </c>
      <c r="G19" s="54"/>
      <c r="H19" s="107">
        <v>0.23934180199999999</v>
      </c>
    </row>
    <row r="20" spans="1:8" ht="15" customHeight="1" x14ac:dyDescent="0.25">
      <c r="A20" s="25" t="s">
        <v>42</v>
      </c>
      <c r="B20" s="107">
        <v>1.503959E-3</v>
      </c>
      <c r="C20" s="54"/>
      <c r="D20" s="107">
        <v>0</v>
      </c>
      <c r="E20" s="54"/>
      <c r="F20" s="107">
        <v>6.4787799999999995E-4</v>
      </c>
      <c r="G20" s="54"/>
      <c r="H20" s="107">
        <v>1.3650260000000001E-3</v>
      </c>
    </row>
    <row r="21" spans="1:8" ht="15" customHeight="1" x14ac:dyDescent="0.3">
      <c r="A21" s="88" t="s">
        <v>21</v>
      </c>
      <c r="B21" s="108">
        <v>0.14631823299999999</v>
      </c>
      <c r="C21" s="81">
        <v>-7.9509120370528263E-2</v>
      </c>
      <c r="D21" s="108">
        <v>0.13468459899999999</v>
      </c>
      <c r="E21" s="81">
        <v>0.46647945248736278</v>
      </c>
      <c r="F21" s="108">
        <v>0.197512197</v>
      </c>
      <c r="G21" s="81">
        <v>0.54656347121691939</v>
      </c>
      <c r="H21" s="108">
        <v>0.30546514899999999</v>
      </c>
    </row>
    <row r="22" spans="1:8" ht="15" customHeight="1" x14ac:dyDescent="0.25">
      <c r="A22" s="25" t="s">
        <v>22</v>
      </c>
      <c r="B22" s="107">
        <v>2.55E-5</v>
      </c>
      <c r="C22" s="54"/>
      <c r="D22" s="107">
        <v>0</v>
      </c>
      <c r="E22" s="54"/>
      <c r="F22" s="107">
        <v>0</v>
      </c>
      <c r="G22" s="54"/>
      <c r="H22" s="107">
        <v>0</v>
      </c>
    </row>
    <row r="23" spans="1:8" s="13" customFormat="1" ht="15" customHeight="1" x14ac:dyDescent="0.3">
      <c r="A23" s="25" t="s">
        <v>43</v>
      </c>
      <c r="B23" s="107">
        <v>0.145522032</v>
      </c>
      <c r="C23" s="54"/>
      <c r="D23" s="107">
        <v>0.13263334900000001</v>
      </c>
      <c r="E23" s="54"/>
      <c r="F23" s="107">
        <v>0.19731344200000001</v>
      </c>
      <c r="G23" s="54"/>
      <c r="H23" s="107">
        <v>0.305418627</v>
      </c>
    </row>
    <row r="24" spans="1:8" ht="15" customHeight="1" x14ac:dyDescent="0.25">
      <c r="A24" s="25" t="s">
        <v>24</v>
      </c>
      <c r="B24" s="107">
        <v>7.7070000000000003E-4</v>
      </c>
      <c r="C24" s="54"/>
      <c r="D24" s="107">
        <v>2.0512500000000001E-3</v>
      </c>
      <c r="E24" s="54"/>
      <c r="F24" s="107">
        <v>1.9875399999999999E-4</v>
      </c>
      <c r="G24" s="54"/>
      <c r="H24" s="107">
        <v>4.6521999999999999E-5</v>
      </c>
    </row>
    <row r="25" spans="1:8" s="13" customFormat="1" ht="15" customHeight="1" x14ac:dyDescent="0.3">
      <c r="A25" s="89" t="s">
        <v>25</v>
      </c>
      <c r="B25" s="106">
        <v>0.222129945</v>
      </c>
      <c r="C25" s="77">
        <v>0.12766866259297016</v>
      </c>
      <c r="D25" s="106">
        <v>0.25048897799999997</v>
      </c>
      <c r="E25" s="77">
        <v>2.1160895151242975E-2</v>
      </c>
      <c r="F25" s="106">
        <v>0.255789549</v>
      </c>
      <c r="G25" s="77">
        <v>0.42536654615236058</v>
      </c>
      <c r="H25" s="106">
        <v>0.36459386599999999</v>
      </c>
    </row>
    <row r="26" spans="1:8" s="13" customFormat="1" ht="15" customHeight="1" x14ac:dyDescent="0.3">
      <c r="A26" s="88" t="s">
        <v>26</v>
      </c>
      <c r="B26" s="108">
        <v>0.224683884</v>
      </c>
      <c r="C26" s="81">
        <v>8.0728504764498332E-2</v>
      </c>
      <c r="D26" s="108">
        <v>0.242822278</v>
      </c>
      <c r="E26" s="81">
        <v>0.30866098702854594</v>
      </c>
      <c r="F26" s="108">
        <v>0.31777204199999998</v>
      </c>
      <c r="G26" s="81">
        <v>0.35800958222750134</v>
      </c>
      <c r="H26" s="108">
        <v>0.43153747799999997</v>
      </c>
    </row>
    <row r="27" spans="1:8" ht="15" customHeight="1" x14ac:dyDescent="0.3">
      <c r="A27" s="90" t="s">
        <v>27</v>
      </c>
      <c r="B27" s="113">
        <v>2.5539389999999999E-3</v>
      </c>
      <c r="C27" s="92"/>
      <c r="D27" s="113">
        <v>-7.6667000000000003E-3</v>
      </c>
      <c r="E27" s="92"/>
      <c r="F27" s="113">
        <v>6.1982493E-2</v>
      </c>
      <c r="G27" s="92"/>
      <c r="H27" s="113">
        <v>6.6943612E-2</v>
      </c>
    </row>
    <row r="28" spans="1:8" ht="15" customHeight="1" x14ac:dyDescent="0.25">
      <c r="A28" s="93" t="s">
        <v>28</v>
      </c>
      <c r="B28" s="114">
        <v>6.4239999999999995E-5</v>
      </c>
      <c r="C28" s="59"/>
      <c r="D28" s="114">
        <v>6.6600000000000006E-5</v>
      </c>
      <c r="E28" s="59"/>
      <c r="F28" s="114">
        <v>1.67391E-4</v>
      </c>
      <c r="G28" s="59"/>
      <c r="H28" s="114">
        <v>1.6988499999999999E-4</v>
      </c>
    </row>
    <row r="29" spans="1:8" ht="15" customHeight="1" x14ac:dyDescent="0.25">
      <c r="A29" s="25" t="s">
        <v>29</v>
      </c>
      <c r="B29" s="107">
        <v>2.9499999999999999E-3</v>
      </c>
      <c r="C29" s="54"/>
      <c r="D29" s="107">
        <v>0</v>
      </c>
      <c r="E29" s="54"/>
      <c r="F29" s="107">
        <v>0</v>
      </c>
      <c r="G29" s="54"/>
      <c r="H29" s="107">
        <v>0</v>
      </c>
    </row>
    <row r="30" spans="1:8" ht="15" customHeight="1" x14ac:dyDescent="0.25">
      <c r="A30" s="25" t="s">
        <v>44</v>
      </c>
      <c r="B30" s="107">
        <v>2.8857599999999998E-3</v>
      </c>
      <c r="C30" s="54"/>
      <c r="D30" s="107">
        <v>-6.6600000000000006E-5</v>
      </c>
      <c r="E30" s="54"/>
      <c r="F30" s="107">
        <v>-1.67391E-4</v>
      </c>
      <c r="G30" s="54"/>
      <c r="H30" s="107">
        <v>-1.6988499999999999E-4</v>
      </c>
    </row>
    <row r="31" spans="1:8" ht="15" customHeight="1" x14ac:dyDescent="0.3">
      <c r="A31" s="89" t="s">
        <v>31</v>
      </c>
      <c r="B31" s="106">
        <v>0.22219418499999999</v>
      </c>
      <c r="C31" s="77">
        <v>0.12764237281907276</v>
      </c>
      <c r="D31" s="106">
        <v>0.250555578</v>
      </c>
      <c r="E31" s="77">
        <v>2.1557540419235854E-2</v>
      </c>
      <c r="F31" s="106">
        <v>0.25595694000000002</v>
      </c>
      <c r="G31" s="77">
        <v>0.42509810829899752</v>
      </c>
      <c r="H31" s="106">
        <v>0.36476375100000002</v>
      </c>
    </row>
    <row r="32" spans="1:8" ht="15" customHeight="1" x14ac:dyDescent="0.3">
      <c r="A32" s="88" t="s">
        <v>32</v>
      </c>
      <c r="B32" s="108">
        <v>0.22763388400000001</v>
      </c>
      <c r="C32" s="81">
        <v>6.6722904925700766E-2</v>
      </c>
      <c r="D32" s="108">
        <v>0.242822278</v>
      </c>
      <c r="E32" s="81">
        <v>0.30866098702854594</v>
      </c>
      <c r="F32" s="108">
        <v>0.31777204199999998</v>
      </c>
      <c r="G32" s="81">
        <v>0.35800958222750134</v>
      </c>
      <c r="H32" s="108">
        <v>0.43153747799999997</v>
      </c>
    </row>
    <row r="33" spans="1:8" ht="15" customHeight="1" x14ac:dyDescent="0.25">
      <c r="A33" s="43" t="s">
        <v>33</v>
      </c>
      <c r="B33" s="115">
        <v>5.4396990000000001E-3</v>
      </c>
      <c r="C33" s="57"/>
      <c r="D33" s="115">
        <v>-7.7333000000000002E-3</v>
      </c>
      <c r="E33" s="57"/>
      <c r="F33" s="115">
        <v>6.1815101999999997E-2</v>
      </c>
      <c r="G33" s="57"/>
      <c r="H33" s="115">
        <v>6.6773726000000005E-2</v>
      </c>
    </row>
    <row r="34" spans="1:8" ht="21" customHeight="1" x14ac:dyDescent="0.25">
      <c r="A34" s="88" t="s">
        <v>50</v>
      </c>
      <c r="B34" s="116">
        <v>5.5715140000000003E-2</v>
      </c>
      <c r="C34" s="67">
        <v>-0.18968935553244592</v>
      </c>
      <c r="D34" s="116">
        <v>4.5146571000000003E-2</v>
      </c>
      <c r="E34" s="67">
        <v>-3.7077234503590795E-3</v>
      </c>
      <c r="F34" s="116">
        <v>4.4979180000000001E-2</v>
      </c>
      <c r="G34" s="67">
        <v>-3.7769919327119705E-3</v>
      </c>
      <c r="H34" s="116">
        <v>4.4809294E-2</v>
      </c>
    </row>
    <row r="35" spans="1:8" ht="15" customHeight="1" x14ac:dyDescent="0.25">
      <c r="A35" s="89" t="s">
        <v>34</v>
      </c>
      <c r="B35" s="32"/>
      <c r="C35" s="40"/>
      <c r="D35" s="32"/>
      <c r="E35" s="40"/>
      <c r="F35" s="32"/>
      <c r="G35" s="40"/>
      <c r="H35" s="32"/>
    </row>
    <row r="36" spans="1:8" ht="15" customHeight="1" x14ac:dyDescent="0.25">
      <c r="A36" s="25" t="s">
        <v>35</v>
      </c>
      <c r="B36" s="41">
        <v>-0.10687590800306002</v>
      </c>
      <c r="C36" s="42">
        <v>19.96075551538339</v>
      </c>
      <c r="D36" s="41">
        <v>9.2731647150773852E-2</v>
      </c>
      <c r="E36" s="42">
        <v>4.1311515801914123</v>
      </c>
      <c r="F36" s="41">
        <v>0.13404316295268798</v>
      </c>
      <c r="G36" s="42">
        <v>-10.394824815183584</v>
      </c>
      <c r="H36" s="41">
        <v>3.0094914800852135E-2</v>
      </c>
    </row>
    <row r="37" spans="1:8" ht="15" customHeight="1" x14ac:dyDescent="0.25">
      <c r="A37" s="25" t="s">
        <v>45</v>
      </c>
      <c r="B37" s="41">
        <v>-0.10769565492023611</v>
      </c>
      <c r="C37" s="42">
        <v>19.981142052785344</v>
      </c>
      <c r="D37" s="41">
        <v>9.2115765607617361E-2</v>
      </c>
      <c r="E37" s="42">
        <v>4.0535486354332209</v>
      </c>
      <c r="F37" s="41">
        <v>0.13265125196194957</v>
      </c>
      <c r="G37" s="42">
        <v>-10.390385728186875</v>
      </c>
      <c r="H37" s="41">
        <v>2.8747394680080827E-2</v>
      </c>
    </row>
    <row r="38" spans="1:8" ht="15" customHeight="1" x14ac:dyDescent="0.25">
      <c r="A38" s="25" t="s">
        <v>36</v>
      </c>
      <c r="B38" s="41">
        <v>0.71096379599990567</v>
      </c>
      <c r="C38" s="42">
        <v>-29.347220717551821</v>
      </c>
      <c r="D38" s="41">
        <v>0.41749158882438742</v>
      </c>
      <c r="E38" s="42">
        <v>-4.3474975049440312</v>
      </c>
      <c r="F38" s="41">
        <v>0.37401661377494705</v>
      </c>
      <c r="G38" s="42">
        <v>-1.8591324534831533</v>
      </c>
      <c r="H38" s="41">
        <v>0.35542528924011546</v>
      </c>
    </row>
    <row r="39" spans="1:8" ht="14.5" x14ac:dyDescent="0.35">
      <c r="A39" s="138" t="s">
        <v>97</v>
      </c>
      <c r="B39" s="44">
        <v>-6.6522363111015599</v>
      </c>
      <c r="C39" s="45">
        <v>11.154384193211119</v>
      </c>
      <c r="D39" s="44">
        <v>4.5021478821095586</v>
      </c>
      <c r="E39" s="45">
        <v>-1.7118779008874627</v>
      </c>
      <c r="F39" s="44">
        <v>2.7902699812220959</v>
      </c>
      <c r="G39" s="45">
        <v>9.0198744100174384</v>
      </c>
      <c r="H39" s="44">
        <v>11.810144391239534</v>
      </c>
    </row>
    <row r="40" spans="1:8" x14ac:dyDescent="0.25">
      <c r="A40" s="117" t="s">
        <v>86</v>
      </c>
      <c r="E40" s="2"/>
      <c r="F40" s="2"/>
      <c r="G40" s="2"/>
      <c r="H40" s="2"/>
    </row>
    <row r="41" spans="1:8" ht="26.25" customHeight="1" x14ac:dyDescent="0.25">
      <c r="A41" s="193" t="s">
        <v>51</v>
      </c>
      <c r="B41" s="193"/>
      <c r="C41" s="193"/>
      <c r="D41" s="193"/>
      <c r="E41" s="193"/>
      <c r="F41" s="193"/>
      <c r="G41" s="193"/>
      <c r="H41" s="193"/>
    </row>
    <row r="42" spans="1:8" ht="13" x14ac:dyDescent="0.3">
      <c r="A42" s="117" t="s">
        <v>87</v>
      </c>
      <c r="B42" s="178"/>
      <c r="C42" s="178"/>
      <c r="D42" s="178"/>
      <c r="E42" s="2"/>
      <c r="F42" s="2"/>
      <c r="G42" s="2"/>
      <c r="H42" s="2"/>
    </row>
    <row r="43" spans="1:8" ht="13" x14ac:dyDescent="0.3">
      <c r="A43" s="47" t="s">
        <v>91</v>
      </c>
      <c r="B43" s="118"/>
      <c r="C43" s="105"/>
      <c r="D43" s="105"/>
      <c r="E43" s="105"/>
      <c r="F43" s="105"/>
      <c r="G43" s="2"/>
      <c r="H43" s="2"/>
    </row>
    <row r="44" spans="1:8" ht="13" x14ac:dyDescent="0.3">
      <c r="A44" s="118"/>
      <c r="B44" s="118"/>
      <c r="C44" s="105"/>
      <c r="D44" s="105"/>
      <c r="E44" s="105"/>
      <c r="F44" s="105"/>
      <c r="G44" s="2"/>
      <c r="H44" s="2"/>
    </row>
    <row r="45" spans="1:8" x14ac:dyDescent="0.25">
      <c r="A45" s="70"/>
      <c r="B45" s="70"/>
    </row>
    <row r="46" spans="1:8" x14ac:dyDescent="0.25">
      <c r="A46" s="70"/>
      <c r="B46" s="70"/>
    </row>
    <row r="47" spans="1:8" x14ac:dyDescent="0.25">
      <c r="A47" s="70"/>
      <c r="B47" s="70"/>
    </row>
  </sheetData>
  <mergeCells count="2">
    <mergeCell ref="G2:H2"/>
    <mergeCell ref="A41:H4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pane xSplit="1" ySplit="3" topLeftCell="B28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2.5" x14ac:dyDescent="0.25"/>
  <cols>
    <col min="1" max="1" width="52.36328125" style="142" customWidth="1"/>
    <col min="2" max="2" width="11.54296875" style="4" customWidth="1"/>
    <col min="3" max="16384" width="11.453125" style="4"/>
  </cols>
  <sheetData>
    <row r="1" spans="1:8" ht="17.5" x14ac:dyDescent="0.25">
      <c r="A1" s="119" t="s">
        <v>52</v>
      </c>
      <c r="B1" s="2"/>
      <c r="C1" s="2"/>
      <c r="D1" s="2"/>
      <c r="E1" s="2"/>
      <c r="F1" s="2"/>
      <c r="G1" s="2"/>
      <c r="H1" s="2"/>
    </row>
    <row r="2" spans="1:8" ht="13" x14ac:dyDescent="0.3">
      <c r="A2" s="120" t="s">
        <v>1</v>
      </c>
      <c r="B2" s="2"/>
      <c r="C2" s="2"/>
      <c r="D2" s="2"/>
      <c r="E2" s="2"/>
      <c r="F2" s="2"/>
      <c r="G2" s="188" t="s">
        <v>2</v>
      </c>
      <c r="H2" s="188"/>
    </row>
    <row r="3" spans="1:8" ht="25.25" customHeight="1" x14ac:dyDescent="0.25">
      <c r="A3" s="146" t="s">
        <v>39</v>
      </c>
      <c r="B3" s="121">
        <v>2017</v>
      </c>
      <c r="C3" s="7" t="s">
        <v>3</v>
      </c>
      <c r="D3" s="121">
        <v>2018</v>
      </c>
      <c r="E3" s="7" t="s">
        <v>40</v>
      </c>
      <c r="F3" s="121">
        <v>2019</v>
      </c>
      <c r="G3" s="8" t="s">
        <v>72</v>
      </c>
      <c r="H3" s="6">
        <v>2020</v>
      </c>
    </row>
    <row r="4" spans="1:8" s="13" customFormat="1" ht="13" x14ac:dyDescent="0.3">
      <c r="A4" s="122" t="s">
        <v>4</v>
      </c>
      <c r="B4" s="10">
        <v>15.241448545000001</v>
      </c>
      <c r="C4" s="52">
        <v>2.2156378509756713E-2</v>
      </c>
      <c r="D4" s="10">
        <v>15.579143847999999</v>
      </c>
      <c r="E4" s="52">
        <v>4.2886077535369216E-2</v>
      </c>
      <c r="F4" s="10">
        <v>16.247272218999999</v>
      </c>
      <c r="G4" s="52">
        <v>-1.0400618499047942E-2</v>
      </c>
      <c r="H4" s="10">
        <v>16.078290539000001</v>
      </c>
    </row>
    <row r="5" spans="1:8" s="13" customFormat="1" ht="13" x14ac:dyDescent="0.3">
      <c r="A5" s="109" t="s">
        <v>5</v>
      </c>
      <c r="B5" s="15">
        <v>7.7662069459999996</v>
      </c>
      <c r="C5" s="54">
        <v>8.1567201647423149E-2</v>
      </c>
      <c r="D5" s="15">
        <v>8.3996747139999997</v>
      </c>
      <c r="E5" s="54">
        <v>6.8228670218002385E-2</v>
      </c>
      <c r="F5" s="15">
        <v>8.9727733500000006</v>
      </c>
      <c r="G5" s="54">
        <v>-2.2881187119253354E-2</v>
      </c>
      <c r="H5" s="15">
        <v>8.7674656439999996</v>
      </c>
    </row>
    <row r="6" spans="1:8" s="13" customFormat="1" ht="13" x14ac:dyDescent="0.3">
      <c r="A6" s="109" t="s">
        <v>6</v>
      </c>
      <c r="B6" s="15">
        <v>3.2552700219999999</v>
      </c>
      <c r="C6" s="54">
        <v>3.0886074679060904E-2</v>
      </c>
      <c r="D6" s="15">
        <v>3.3558125350000001</v>
      </c>
      <c r="E6" s="54">
        <v>3.112564182611588E-2</v>
      </c>
      <c r="F6" s="15">
        <v>3.460264354</v>
      </c>
      <c r="G6" s="54">
        <v>3.275429198609725E-2</v>
      </c>
      <c r="H6" s="15">
        <v>3.5736028630000001</v>
      </c>
    </row>
    <row r="7" spans="1:8" s="13" customFormat="1" ht="13" x14ac:dyDescent="0.3">
      <c r="A7" s="109" t="s">
        <v>7</v>
      </c>
      <c r="B7" s="15">
        <v>0.68593138099999995</v>
      </c>
      <c r="C7" s="54">
        <v>-2.0249388473451368E-2</v>
      </c>
      <c r="D7" s="15">
        <v>0.67204169000000002</v>
      </c>
      <c r="E7" s="54">
        <v>-6.5957295000552696E-2</v>
      </c>
      <c r="F7" s="15">
        <v>0.62771563799999996</v>
      </c>
      <c r="G7" s="54">
        <v>-3.9273456813258445E-2</v>
      </c>
      <c r="H7" s="15">
        <v>0.603063075</v>
      </c>
    </row>
    <row r="8" spans="1:8" x14ac:dyDescent="0.25">
      <c r="A8" s="109" t="s">
        <v>8</v>
      </c>
      <c r="B8" s="15">
        <v>1.757576314</v>
      </c>
      <c r="C8" s="54">
        <v>-0.13225908493894278</v>
      </c>
      <c r="D8" s="15">
        <v>1.5251208789999999</v>
      </c>
      <c r="E8" s="54">
        <v>-6.9859780603003241E-3</v>
      </c>
      <c r="F8" s="15">
        <v>1.514466418</v>
      </c>
      <c r="G8" s="54">
        <v>7.567855492719211E-3</v>
      </c>
      <c r="H8" s="15">
        <v>1.525927681</v>
      </c>
    </row>
    <row r="9" spans="1:8" s="13" customFormat="1" ht="13" x14ac:dyDescent="0.3">
      <c r="A9" s="109" t="s">
        <v>9</v>
      </c>
      <c r="B9" s="15">
        <v>1.7764638800000001</v>
      </c>
      <c r="C9" s="54">
        <v>-8.4420433586299581E-2</v>
      </c>
      <c r="D9" s="15">
        <v>1.6264940290000001</v>
      </c>
      <c r="E9" s="54">
        <v>2.8010202427862785E-2</v>
      </c>
      <c r="F9" s="15">
        <v>1.6720524560000001</v>
      </c>
      <c r="G9" s="54">
        <v>-3.8169365901759678E-2</v>
      </c>
      <c r="H9" s="15">
        <v>1.608231274</v>
      </c>
    </row>
    <row r="10" spans="1:8" ht="13" x14ac:dyDescent="0.3">
      <c r="A10" s="123" t="s">
        <v>10</v>
      </c>
      <c r="B10" s="18">
        <v>19.396620818999999</v>
      </c>
      <c r="C10" s="56">
        <v>3.3042397950688196E-2</v>
      </c>
      <c r="D10" s="18">
        <v>20.037531683000001</v>
      </c>
      <c r="E10" s="56">
        <v>3.1581684012352174E-2</v>
      </c>
      <c r="F10" s="18">
        <v>20.670350676999998</v>
      </c>
      <c r="G10" s="56">
        <v>-2.1244641218817195E-2</v>
      </c>
      <c r="H10" s="18">
        <v>20.231216493000002</v>
      </c>
    </row>
    <row r="11" spans="1:8" x14ac:dyDescent="0.25">
      <c r="A11" s="109" t="s">
        <v>11</v>
      </c>
      <c r="B11" s="15">
        <v>4.3834031270000002</v>
      </c>
      <c r="C11" s="54">
        <v>6.5398376032139049E-2</v>
      </c>
      <c r="D11" s="15">
        <v>4.6700705730000003</v>
      </c>
      <c r="E11" s="54">
        <v>8.2712409579682733E-2</v>
      </c>
      <c r="F11" s="15">
        <v>5.0563433629999999</v>
      </c>
      <c r="G11" s="54">
        <v>1.8394834631019208E-4</v>
      </c>
      <c r="H11" s="15">
        <v>5.0572734690000001</v>
      </c>
    </row>
    <row r="12" spans="1:8" x14ac:dyDescent="0.25">
      <c r="A12" s="109" t="s">
        <v>12</v>
      </c>
      <c r="B12" s="15">
        <v>1.2840982000000001E-2</v>
      </c>
      <c r="C12" s="54">
        <v>4.7894981084779964</v>
      </c>
      <c r="D12" s="15">
        <v>7.4342841000000007E-2</v>
      </c>
      <c r="E12" s="54">
        <v>0.49418022644574489</v>
      </c>
      <c r="F12" s="15">
        <v>0.111081603</v>
      </c>
      <c r="G12" s="54">
        <v>-0.63245655538478318</v>
      </c>
      <c r="H12" s="15">
        <v>4.0827315000000003E-2</v>
      </c>
    </row>
    <row r="13" spans="1:8" x14ac:dyDescent="0.25">
      <c r="A13" s="109" t="s">
        <v>13</v>
      </c>
      <c r="B13" s="15">
        <v>3.9899895600000002</v>
      </c>
      <c r="C13" s="54">
        <v>-4.9717425325794595E-2</v>
      </c>
      <c r="D13" s="15">
        <v>3.7916175519999999</v>
      </c>
      <c r="E13" s="54">
        <v>2.402670331345691E-2</v>
      </c>
      <c r="F13" s="15">
        <v>3.8827176219999999</v>
      </c>
      <c r="G13" s="54">
        <v>-1.9153006280609675E-2</v>
      </c>
      <c r="H13" s="15">
        <v>3.808351907</v>
      </c>
    </row>
    <row r="14" spans="1:8" x14ac:dyDescent="0.25">
      <c r="A14" s="109" t="s">
        <v>14</v>
      </c>
      <c r="B14" s="15">
        <v>9.0818124020000006</v>
      </c>
      <c r="C14" s="54">
        <v>5.5530764199548832E-2</v>
      </c>
      <c r="D14" s="15">
        <v>9.5861323850000009</v>
      </c>
      <c r="E14" s="54">
        <v>1.0298833777268035E-2</v>
      </c>
      <c r="F14" s="15">
        <v>9.6848583690000005</v>
      </c>
      <c r="G14" s="54">
        <v>-4.7734152569515964E-2</v>
      </c>
      <c r="H14" s="15">
        <v>9.2225598620000007</v>
      </c>
    </row>
    <row r="15" spans="1:8" x14ac:dyDescent="0.25">
      <c r="A15" s="124" t="s">
        <v>15</v>
      </c>
      <c r="B15" s="21">
        <v>1.928574746</v>
      </c>
      <c r="C15" s="57">
        <v>-6.8477594800985253E-3</v>
      </c>
      <c r="D15" s="21">
        <v>1.91536833</v>
      </c>
      <c r="E15" s="57">
        <v>1.0432139180248434E-2</v>
      </c>
      <c r="F15" s="21">
        <v>1.935349719</v>
      </c>
      <c r="G15" s="57">
        <v>8.6213988284357113E-2</v>
      </c>
      <c r="H15" s="21">
        <v>2.1022039370000001</v>
      </c>
    </row>
    <row r="16" spans="1:8" s="13" customFormat="1" ht="13" x14ac:dyDescent="0.3">
      <c r="A16" s="125" t="s">
        <v>16</v>
      </c>
      <c r="B16" s="10">
        <v>4.1551722739999999</v>
      </c>
      <c r="C16" s="52">
        <v>7.2973042031806656E-2</v>
      </c>
      <c r="D16" s="10">
        <v>4.4583878349999999</v>
      </c>
      <c r="E16" s="52">
        <v>-7.9197634451646515E-3</v>
      </c>
      <c r="F16" s="10">
        <v>4.423078458</v>
      </c>
      <c r="G16" s="52">
        <v>-6.1077936456536586E-2</v>
      </c>
      <c r="H16" s="10">
        <v>4.1529259529999996</v>
      </c>
    </row>
    <row r="17" spans="1:8" ht="13" x14ac:dyDescent="0.3">
      <c r="A17" s="126" t="s">
        <v>17</v>
      </c>
      <c r="B17" s="10">
        <v>6.4614106939999996</v>
      </c>
      <c r="C17" s="52">
        <v>8.2450694628450671E-2</v>
      </c>
      <c r="D17" s="10">
        <v>6.9941584939999997</v>
      </c>
      <c r="E17" s="52">
        <v>0.12711132808366687</v>
      </c>
      <c r="F17" s="10">
        <v>7.8831952689999998</v>
      </c>
      <c r="G17" s="52">
        <v>-0.18279426956054512</v>
      </c>
      <c r="H17" s="10">
        <v>6.4421923479999998</v>
      </c>
    </row>
    <row r="18" spans="1:8" s="13" customFormat="1" ht="13" x14ac:dyDescent="0.3">
      <c r="A18" s="127" t="s">
        <v>18</v>
      </c>
      <c r="B18" s="15">
        <v>5.637680638</v>
      </c>
      <c r="C18" s="54">
        <v>9.9366983689011201E-2</v>
      </c>
      <c r="D18" s="15">
        <v>6.1978799579999997</v>
      </c>
      <c r="E18" s="54">
        <v>0.1260158054516487</v>
      </c>
      <c r="F18" s="15">
        <v>6.9789107929999998</v>
      </c>
      <c r="G18" s="54">
        <v>-0.20191935673019856</v>
      </c>
      <c r="H18" s="15">
        <v>5.5697336149999996</v>
      </c>
    </row>
    <row r="19" spans="1:8" x14ac:dyDescent="0.25">
      <c r="A19" s="127" t="s">
        <v>19</v>
      </c>
      <c r="B19" s="15">
        <v>0.17640726300000001</v>
      </c>
      <c r="C19" s="54">
        <v>8.5085918486247358E-2</v>
      </c>
      <c r="D19" s="15">
        <v>0.19141703700000001</v>
      </c>
      <c r="E19" s="54">
        <v>7.6383169592160183E-3</v>
      </c>
      <c r="F19" s="15">
        <v>0.192879141</v>
      </c>
      <c r="G19" s="54">
        <v>0.49903228260436938</v>
      </c>
      <c r="H19" s="15">
        <v>0.289132059</v>
      </c>
    </row>
    <row r="20" spans="1:8" x14ac:dyDescent="0.25">
      <c r="A20" s="127" t="s">
        <v>20</v>
      </c>
      <c r="B20" s="15">
        <v>0.64732279100000001</v>
      </c>
      <c r="C20" s="54">
        <v>-6.5595238712983894E-2</v>
      </c>
      <c r="D20" s="15">
        <v>0.604861498</v>
      </c>
      <c r="E20" s="54">
        <v>0.17614583892724478</v>
      </c>
      <c r="F20" s="15">
        <v>0.71140533399999994</v>
      </c>
      <c r="G20" s="54">
        <v>-0.18003612832062343</v>
      </c>
      <c r="H20" s="15">
        <v>0.58332667199999999</v>
      </c>
    </row>
    <row r="21" spans="1:8" s="13" customFormat="1" ht="13" x14ac:dyDescent="0.3">
      <c r="A21" s="128" t="s">
        <v>21</v>
      </c>
      <c r="B21" s="18">
        <v>2.6026300720000002</v>
      </c>
      <c r="C21" s="56">
        <v>9.3411926887163599E-3</v>
      </c>
      <c r="D21" s="18">
        <v>2.626941741</v>
      </c>
      <c r="E21" s="56">
        <v>7.1155501502992768E-2</v>
      </c>
      <c r="F21" s="18">
        <v>2.8138630980000001</v>
      </c>
      <c r="G21" s="56">
        <v>-0.18968594327825394</v>
      </c>
      <c r="H21" s="18">
        <v>2.280112822</v>
      </c>
    </row>
    <row r="22" spans="1:8" x14ac:dyDescent="0.25">
      <c r="A22" s="127" t="s">
        <v>22</v>
      </c>
      <c r="B22" s="15">
        <v>0.15119027900000001</v>
      </c>
      <c r="C22" s="54">
        <v>0.13922423544175078</v>
      </c>
      <c r="D22" s="15">
        <v>0.17223963</v>
      </c>
      <c r="E22" s="54">
        <v>9.7518074092472151E-2</v>
      </c>
      <c r="F22" s="15">
        <v>0.18903610700000001</v>
      </c>
      <c r="G22" s="54">
        <v>-4.6256295364779376E-3</v>
      </c>
      <c r="H22" s="15">
        <v>0.18816169599999999</v>
      </c>
    </row>
    <row r="23" spans="1:8" x14ac:dyDescent="0.25">
      <c r="A23" s="127" t="s">
        <v>23</v>
      </c>
      <c r="B23" s="15">
        <v>1.4657572539999999</v>
      </c>
      <c r="C23" s="54">
        <v>7.1821735633723183E-2</v>
      </c>
      <c r="D23" s="15">
        <v>1.571030484</v>
      </c>
      <c r="E23" s="54">
        <v>6.3049837039317547E-2</v>
      </c>
      <c r="F23" s="15">
        <v>1.6700836999999999</v>
      </c>
      <c r="G23" s="54">
        <v>-1.4488218165353062E-2</v>
      </c>
      <c r="H23" s="15">
        <v>1.645887163</v>
      </c>
    </row>
    <row r="24" spans="1:8" x14ac:dyDescent="0.25">
      <c r="A24" s="129" t="s">
        <v>24</v>
      </c>
      <c r="B24" s="21">
        <v>0.98568253800000005</v>
      </c>
      <c r="C24" s="54">
        <v>-0.10349266428822546</v>
      </c>
      <c r="D24" s="21">
        <v>0.88367162600000004</v>
      </c>
      <c r="E24" s="54">
        <v>8.0427685928664117E-2</v>
      </c>
      <c r="F24" s="21">
        <v>0.95474329000000002</v>
      </c>
      <c r="G24" s="54">
        <v>-0.53279172980623934</v>
      </c>
      <c r="H24" s="21">
        <v>0.44606396100000001</v>
      </c>
    </row>
    <row r="25" spans="1:8" s="13" customFormat="1" ht="13" x14ac:dyDescent="0.3">
      <c r="A25" s="126" t="s">
        <v>25</v>
      </c>
      <c r="B25" s="10">
        <v>21.702859238999999</v>
      </c>
      <c r="C25" s="52">
        <v>4.0107300766887732E-2</v>
      </c>
      <c r="D25" s="10">
        <v>22.573302342000002</v>
      </c>
      <c r="E25" s="52">
        <v>6.8982602651927127E-2</v>
      </c>
      <c r="F25" s="10">
        <v>24.130467488000001</v>
      </c>
      <c r="G25" s="52">
        <v>-6.6719992093010161E-2</v>
      </c>
      <c r="H25" s="10">
        <v>22.520482888</v>
      </c>
    </row>
    <row r="26" spans="1:8" ht="13" x14ac:dyDescent="0.3">
      <c r="A26" s="128" t="s">
        <v>26</v>
      </c>
      <c r="B26" s="18">
        <v>21.999250890999999</v>
      </c>
      <c r="C26" s="56">
        <v>3.0238417539578455E-2</v>
      </c>
      <c r="D26" s="18">
        <v>22.664473425000001</v>
      </c>
      <c r="E26" s="56">
        <v>3.6168515130635459E-2</v>
      </c>
      <c r="F26" s="18">
        <v>23.484213775000001</v>
      </c>
      <c r="G26" s="56">
        <v>-4.1427167599525028E-2</v>
      </c>
      <c r="H26" s="18">
        <v>22.511329315000001</v>
      </c>
    </row>
    <row r="27" spans="1:8" s="13" customFormat="1" ht="13" x14ac:dyDescent="0.3">
      <c r="A27" s="130" t="s">
        <v>27</v>
      </c>
      <c r="B27" s="29">
        <v>0.29639165200000001</v>
      </c>
      <c r="C27" s="58"/>
      <c r="D27" s="29">
        <v>9.1171082000000001E-2</v>
      </c>
      <c r="E27" s="58"/>
      <c r="F27" s="29">
        <v>-0.64625371200000004</v>
      </c>
      <c r="G27" s="58"/>
      <c r="H27" s="29">
        <v>-9.1535720000000004E-3</v>
      </c>
    </row>
    <row r="28" spans="1:8" s="13" customFormat="1" ht="13" x14ac:dyDescent="0.3">
      <c r="A28" s="131" t="s">
        <v>28</v>
      </c>
      <c r="B28" s="32">
        <v>2.3867818399999998</v>
      </c>
      <c r="C28" s="59">
        <v>-8.4326978120463636E-3</v>
      </c>
      <c r="D28" s="32">
        <v>2.3666548299999999</v>
      </c>
      <c r="E28" s="59">
        <v>1.3613848792643823E-2</v>
      </c>
      <c r="F28" s="32">
        <v>2.398874111</v>
      </c>
      <c r="G28" s="59">
        <v>-2.6897767875406431E-2</v>
      </c>
      <c r="H28" s="32">
        <v>2.3343497520000001</v>
      </c>
    </row>
    <row r="29" spans="1:8" x14ac:dyDescent="0.25">
      <c r="A29" s="127" t="s">
        <v>29</v>
      </c>
      <c r="B29" s="15">
        <v>2.4703306039999999</v>
      </c>
      <c r="C29" s="54">
        <v>0.18037195032863718</v>
      </c>
      <c r="D29" s="15">
        <v>2.9159089530000002</v>
      </c>
      <c r="E29" s="54">
        <v>0.1399532837196924</v>
      </c>
      <c r="F29" s="15">
        <v>3.323999986</v>
      </c>
      <c r="G29" s="54">
        <v>-0.16639748626039852</v>
      </c>
      <c r="H29" s="15">
        <v>2.770894744</v>
      </c>
    </row>
    <row r="30" spans="1:8" x14ac:dyDescent="0.25">
      <c r="A30" s="127" t="s">
        <v>30</v>
      </c>
      <c r="B30" s="61">
        <v>8.3548763999999998E-2</v>
      </c>
      <c r="C30" s="54"/>
      <c r="D30" s="61">
        <v>0.54925412200000001</v>
      </c>
      <c r="E30" s="54"/>
      <c r="F30" s="61">
        <v>0.92512587499999999</v>
      </c>
      <c r="G30" s="54"/>
      <c r="H30" s="61">
        <v>0.43654499200000002</v>
      </c>
    </row>
    <row r="31" spans="1:8" ht="13" x14ac:dyDescent="0.3">
      <c r="A31" s="126" t="s">
        <v>31</v>
      </c>
      <c r="B31" s="10">
        <v>24.089641079</v>
      </c>
      <c r="C31" s="52">
        <v>3.5297997641868584E-2</v>
      </c>
      <c r="D31" s="10">
        <v>24.939957173</v>
      </c>
      <c r="E31" s="52">
        <v>6.3728434454597638E-2</v>
      </c>
      <c r="F31" s="10">
        <v>26.529341598999999</v>
      </c>
      <c r="G31" s="52">
        <v>-6.3119129917009298E-2</v>
      </c>
      <c r="H31" s="10">
        <v>24.854832640000001</v>
      </c>
    </row>
    <row r="32" spans="1:8" ht="13" x14ac:dyDescent="0.3">
      <c r="A32" s="128" t="s">
        <v>32</v>
      </c>
      <c r="B32" s="18">
        <v>24.469581496</v>
      </c>
      <c r="C32" s="56">
        <v>4.5395172867242595E-2</v>
      </c>
      <c r="D32" s="18">
        <v>25.580382377999999</v>
      </c>
      <c r="E32" s="56">
        <v>4.7998945670803428E-2</v>
      </c>
      <c r="F32" s="18">
        <v>26.808213762000001</v>
      </c>
      <c r="G32" s="56">
        <v>-5.692246844745219E-2</v>
      </c>
      <c r="H32" s="18">
        <v>25.282224060000001</v>
      </c>
    </row>
    <row r="33" spans="1:11" ht="15" customHeight="1" x14ac:dyDescent="0.25">
      <c r="A33" s="132" t="s">
        <v>33</v>
      </c>
      <c r="B33" s="34">
        <v>0.37994041699999997</v>
      </c>
      <c r="C33" s="65"/>
      <c r="D33" s="34">
        <v>0.64042520400000003</v>
      </c>
      <c r="E33" s="65"/>
      <c r="F33" s="34">
        <v>0.27887216199999998</v>
      </c>
      <c r="G33" s="65"/>
      <c r="H33" s="34">
        <v>0.42739141899999999</v>
      </c>
    </row>
    <row r="34" spans="1:11" ht="20.25" customHeight="1" x14ac:dyDescent="0.25">
      <c r="A34" s="133" t="s">
        <v>50</v>
      </c>
      <c r="B34" s="38">
        <v>25.825181275999999</v>
      </c>
      <c r="C34" s="67">
        <v>2.647878184055541E-2</v>
      </c>
      <c r="D34" s="38">
        <v>26.509000617000002</v>
      </c>
      <c r="E34" s="67">
        <v>2.6472537955654518E-2</v>
      </c>
      <c r="F34" s="38">
        <v>27.210761141999999</v>
      </c>
      <c r="G34" s="67">
        <v>9.9516281660358974E-3</v>
      </c>
      <c r="H34" s="38">
        <v>27.481552519000001</v>
      </c>
    </row>
    <row r="35" spans="1:11" ht="15" customHeight="1" x14ac:dyDescent="0.25">
      <c r="A35" s="125" t="s">
        <v>34</v>
      </c>
      <c r="B35" s="134"/>
      <c r="C35" s="135"/>
      <c r="D35" s="134"/>
      <c r="E35" s="135"/>
      <c r="F35" s="134"/>
      <c r="G35" s="135"/>
      <c r="H35" s="134"/>
    </row>
    <row r="36" spans="1:11" ht="15" customHeight="1" x14ac:dyDescent="0.25">
      <c r="A36" s="127" t="s">
        <v>35</v>
      </c>
      <c r="B36" s="136">
        <v>0.2142214519103138</v>
      </c>
      <c r="C36" s="137">
        <v>0.82803963978054784</v>
      </c>
      <c r="D36" s="136">
        <v>0.22250184830811928</v>
      </c>
      <c r="E36" s="137">
        <v>-0.85200670061899852</v>
      </c>
      <c r="F36" s="136">
        <v>0.2139817813019293</v>
      </c>
      <c r="G36" s="137">
        <v>-0.87086107816636282</v>
      </c>
      <c r="H36" s="136">
        <v>0.20527317052026567</v>
      </c>
    </row>
    <row r="37" spans="1:11" ht="15" customHeight="1" x14ac:dyDescent="0.25">
      <c r="A37" s="127" t="s">
        <v>45</v>
      </c>
      <c r="B37" s="136">
        <v>9.1170026495943537E-2</v>
      </c>
      <c r="C37" s="137">
        <v>1.3220725723035744</v>
      </c>
      <c r="D37" s="136">
        <v>0.10439075221897928</v>
      </c>
      <c r="E37" s="137">
        <v>-0.64628370795258427</v>
      </c>
      <c r="F37" s="136">
        <v>9.7927915139453439E-2</v>
      </c>
      <c r="G37" s="137">
        <v>-0.80383031317312481</v>
      </c>
      <c r="H37" s="136">
        <v>8.9889612007722192E-2</v>
      </c>
    </row>
    <row r="38" spans="1:11" ht="15" customHeight="1" x14ac:dyDescent="0.25">
      <c r="A38" s="127" t="s">
        <v>36</v>
      </c>
      <c r="B38" s="136">
        <v>1.3314268251665202</v>
      </c>
      <c r="C38" s="137">
        <v>-0.84594539163753701</v>
      </c>
      <c r="D38" s="136">
        <v>1.3229673712501449</v>
      </c>
      <c r="E38" s="137">
        <v>-0.65523008334853472</v>
      </c>
      <c r="F38" s="136">
        <v>1.3164150704166595</v>
      </c>
      <c r="G38" s="137">
        <v>4.1958635312238091</v>
      </c>
      <c r="H38" s="136">
        <v>1.3583737057288976</v>
      </c>
      <c r="I38" s="100"/>
      <c r="J38" s="100"/>
      <c r="K38" s="100"/>
    </row>
    <row r="39" spans="1:11" ht="15" customHeight="1" x14ac:dyDescent="0.25">
      <c r="A39" s="138" t="s">
        <v>97</v>
      </c>
      <c r="B39" s="139">
        <v>6.215189063903539</v>
      </c>
      <c r="C39" s="140">
        <v>-0.26931768661004707</v>
      </c>
      <c r="D39" s="139">
        <v>5.9458713772934919</v>
      </c>
      <c r="E39" s="140">
        <v>0.20612465903817956</v>
      </c>
      <c r="F39" s="139">
        <v>6.1519960363316715</v>
      </c>
      <c r="G39" s="140">
        <v>0.46539922426713964</v>
      </c>
      <c r="H39" s="139">
        <v>6.6173952605988111</v>
      </c>
      <c r="I39" s="100"/>
      <c r="J39" s="100"/>
      <c r="K39" s="100"/>
    </row>
    <row r="40" spans="1:11" ht="15" customHeight="1" x14ac:dyDescent="0.3">
      <c r="A40" s="177" t="s">
        <v>53</v>
      </c>
      <c r="B40" s="150"/>
      <c r="C40" s="149"/>
      <c r="D40" s="150"/>
      <c r="E40" s="149"/>
      <c r="F40" s="150"/>
      <c r="G40" s="141"/>
      <c r="H40" s="141"/>
      <c r="I40" s="100"/>
      <c r="J40" s="100"/>
      <c r="K40" s="100"/>
    </row>
    <row r="41" spans="1:11" ht="15" customHeight="1" x14ac:dyDescent="0.3">
      <c r="A41" s="177" t="s">
        <v>71</v>
      </c>
      <c r="B41" s="177"/>
      <c r="C41" s="141"/>
      <c r="D41" s="141"/>
      <c r="E41" s="141"/>
      <c r="F41" s="141"/>
      <c r="G41" s="141"/>
      <c r="H41" s="141"/>
      <c r="I41" s="100"/>
      <c r="J41" s="100"/>
      <c r="K41" s="100"/>
    </row>
    <row r="42" spans="1:11" ht="28" customHeight="1" x14ac:dyDescent="0.3">
      <c r="A42" s="189" t="s">
        <v>51</v>
      </c>
      <c r="B42" s="189"/>
      <c r="C42" s="189"/>
      <c r="D42" s="189"/>
      <c r="E42" s="189"/>
      <c r="F42" s="189"/>
      <c r="G42" s="189"/>
      <c r="H42" s="189"/>
      <c r="I42" s="100"/>
      <c r="J42" s="100"/>
      <c r="K42" s="100"/>
    </row>
    <row r="43" spans="1:11" ht="12.75" customHeight="1" x14ac:dyDescent="0.3">
      <c r="A43" s="47" t="s">
        <v>91</v>
      </c>
      <c r="B43" s="141"/>
      <c r="C43" s="141"/>
      <c r="D43" s="141"/>
      <c r="E43" s="141"/>
      <c r="F43" s="141"/>
      <c r="G43" s="141"/>
      <c r="H43" s="141"/>
      <c r="I43" s="100"/>
      <c r="J43" s="100"/>
      <c r="K43" s="100"/>
    </row>
    <row r="44" spans="1:11" ht="12" customHeight="1" x14ac:dyDescent="0.25">
      <c r="A44" s="2"/>
      <c r="B44" s="141"/>
      <c r="C44" s="141"/>
      <c r="D44" s="141"/>
      <c r="E44" s="141"/>
      <c r="F44" s="141"/>
      <c r="G44" s="141"/>
      <c r="H44" s="141"/>
      <c r="I44" s="100"/>
      <c r="J44" s="100"/>
      <c r="K44" s="100"/>
    </row>
    <row r="45" spans="1:11" ht="12.75" customHeight="1" x14ac:dyDescent="0.35">
      <c r="A45" s="180"/>
      <c r="B45" s="143"/>
      <c r="C45" s="143"/>
      <c r="D45" s="143"/>
      <c r="E45" s="143"/>
      <c r="F45" s="143"/>
      <c r="G45" s="181"/>
      <c r="H45" s="181"/>
      <c r="I45" s="144"/>
      <c r="J45" s="144"/>
      <c r="K45" s="145"/>
    </row>
    <row r="46" spans="1:11" ht="13.5" customHeight="1" x14ac:dyDescent="0.25">
      <c r="C46" s="100"/>
      <c r="D46" s="100"/>
      <c r="E46" s="100"/>
      <c r="F46" s="100"/>
      <c r="G46" s="100"/>
      <c r="H46" s="100"/>
      <c r="I46" s="100"/>
      <c r="J46" s="100"/>
      <c r="K46" s="100"/>
    </row>
  </sheetData>
  <mergeCells count="2">
    <mergeCell ref="G2:H2"/>
    <mergeCell ref="A42:H42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pane xSplit="1" ySplit="3" topLeftCell="B28" activePane="bottomRight" state="frozen"/>
      <selection activeCell="C2" sqref="C2"/>
      <selection pane="topRight" activeCell="C2" sqref="C2"/>
      <selection pane="bottomLeft" activeCell="C2" sqref="C2"/>
      <selection pane="bottomRight" activeCell="A39" sqref="A39"/>
    </sheetView>
  </sheetViews>
  <sheetFormatPr baseColWidth="10" defaultColWidth="11.453125" defaultRowHeight="12.5" x14ac:dyDescent="0.25"/>
  <cols>
    <col min="1" max="1" width="52.36328125" style="142" customWidth="1"/>
    <col min="2" max="2" width="10.08984375" style="4" customWidth="1"/>
    <col min="3" max="3" width="11.453125" style="4"/>
    <col min="4" max="4" width="10.08984375" style="4" customWidth="1"/>
    <col min="5" max="5" width="11.453125" style="4"/>
    <col min="6" max="6" width="10.08984375" style="4" customWidth="1"/>
    <col min="7" max="7" width="11.453125" style="4"/>
    <col min="8" max="8" width="10.08984375" style="4" customWidth="1"/>
    <col min="9" max="16384" width="11.453125" style="4"/>
  </cols>
  <sheetData>
    <row r="1" spans="1:8" ht="17.5" x14ac:dyDescent="0.25">
      <c r="A1" s="119" t="s">
        <v>90</v>
      </c>
      <c r="B1" s="2"/>
      <c r="C1" s="2"/>
      <c r="D1" s="2"/>
      <c r="E1" s="2"/>
      <c r="F1" s="2"/>
      <c r="G1" s="2"/>
      <c r="H1" s="2"/>
    </row>
    <row r="2" spans="1:8" ht="13" x14ac:dyDescent="0.3">
      <c r="A2" s="120" t="s">
        <v>1</v>
      </c>
      <c r="B2" s="2"/>
      <c r="C2" s="2"/>
      <c r="D2" s="2"/>
      <c r="E2" s="2"/>
      <c r="F2" s="2"/>
      <c r="G2" s="188" t="s">
        <v>2</v>
      </c>
      <c r="H2" s="188"/>
    </row>
    <row r="3" spans="1:8" ht="28.25" customHeight="1" x14ac:dyDescent="0.25">
      <c r="A3" s="146" t="s">
        <v>39</v>
      </c>
      <c r="B3" s="121">
        <v>2017</v>
      </c>
      <c r="C3" s="7" t="s">
        <v>3</v>
      </c>
      <c r="D3" s="121">
        <v>2018</v>
      </c>
      <c r="E3" s="7" t="s">
        <v>40</v>
      </c>
      <c r="F3" s="121">
        <v>2019</v>
      </c>
      <c r="G3" s="8" t="s">
        <v>72</v>
      </c>
      <c r="H3" s="6">
        <v>2020</v>
      </c>
    </row>
    <row r="4" spans="1:8" s="13" customFormat="1" ht="13" x14ac:dyDescent="0.3">
      <c r="A4" s="122" t="s">
        <v>4</v>
      </c>
      <c r="B4" s="10">
        <v>1.4641332629999999</v>
      </c>
      <c r="C4" s="52">
        <v>8.4660383130712225E-2</v>
      </c>
      <c r="D4" s="10">
        <v>1.588087346</v>
      </c>
      <c r="E4" s="52">
        <v>9.9335410232530119E-2</v>
      </c>
      <c r="F4" s="10">
        <v>1.745840654</v>
      </c>
      <c r="G4" s="52">
        <v>7.2707647578929668E-2</v>
      </c>
      <c r="H4" s="10">
        <v>1.8727766210000001</v>
      </c>
    </row>
    <row r="5" spans="1:8" s="13" customFormat="1" ht="13" x14ac:dyDescent="0.3">
      <c r="A5" s="109" t="s">
        <v>5</v>
      </c>
      <c r="B5" s="15">
        <v>0.79707345200000002</v>
      </c>
      <c r="C5" s="54">
        <v>0.11375183400287181</v>
      </c>
      <c r="D5" s="15">
        <v>0.88774201900000005</v>
      </c>
      <c r="E5" s="54">
        <v>4.3150023520515557E-2</v>
      </c>
      <c r="F5" s="15">
        <v>0.92604810800000004</v>
      </c>
      <c r="G5" s="54">
        <v>7.5145516090185716E-2</v>
      </c>
      <c r="H5" s="15">
        <v>0.99563647099999997</v>
      </c>
    </row>
    <row r="6" spans="1:8" s="13" customFormat="1" ht="13" x14ac:dyDescent="0.3">
      <c r="A6" s="109" t="s">
        <v>6</v>
      </c>
      <c r="B6" s="15">
        <v>0.38666833900000003</v>
      </c>
      <c r="C6" s="54">
        <v>5.2332645213033491E-2</v>
      </c>
      <c r="D6" s="15">
        <v>0.40690371600000003</v>
      </c>
      <c r="E6" s="54">
        <v>6.2929233607687207E-2</v>
      </c>
      <c r="F6" s="15">
        <v>0.432509855</v>
      </c>
      <c r="G6" s="54">
        <v>5.2257132961744945E-2</v>
      </c>
      <c r="H6" s="15">
        <v>0.45511158000000002</v>
      </c>
    </row>
    <row r="7" spans="1:8" s="13" customFormat="1" ht="13" x14ac:dyDescent="0.3">
      <c r="A7" s="109" t="s">
        <v>7</v>
      </c>
      <c r="B7" s="15">
        <v>9.8997906999999996E-2</v>
      </c>
      <c r="C7" s="54">
        <v>8.7333583729199527E-2</v>
      </c>
      <c r="D7" s="15">
        <v>0.107643749</v>
      </c>
      <c r="E7" s="54">
        <v>-7.4266207506392234E-2</v>
      </c>
      <c r="F7" s="15">
        <v>9.9649455999999997E-2</v>
      </c>
      <c r="G7" s="54">
        <v>0.12392412859735025</v>
      </c>
      <c r="H7" s="15">
        <v>0.111998428</v>
      </c>
    </row>
    <row r="8" spans="1:8" x14ac:dyDescent="0.25">
      <c r="A8" s="109" t="s">
        <v>8</v>
      </c>
      <c r="B8" s="15">
        <v>1.8262780999999999E-2</v>
      </c>
      <c r="C8" s="54">
        <v>9.3592591402152925E-2</v>
      </c>
      <c r="D8" s="15">
        <v>1.9972041999999999E-2</v>
      </c>
      <c r="E8" s="54">
        <v>1.7627406852038465</v>
      </c>
      <c r="F8" s="15">
        <v>5.5177573000000001E-2</v>
      </c>
      <c r="G8" s="54">
        <v>1.5418955088872792</v>
      </c>
      <c r="H8" s="15">
        <v>0.14025562499999999</v>
      </c>
    </row>
    <row r="9" spans="1:8" s="13" customFormat="1" ht="13" x14ac:dyDescent="0.3">
      <c r="A9" s="109" t="s">
        <v>9</v>
      </c>
      <c r="B9" s="15">
        <v>0.163130782</v>
      </c>
      <c r="C9" s="54">
        <v>1.652070177656606E-2</v>
      </c>
      <c r="D9" s="15">
        <v>0.16582581699999999</v>
      </c>
      <c r="E9" s="54">
        <v>0.40180620970497016</v>
      </c>
      <c r="F9" s="15">
        <v>0.23245566000000001</v>
      </c>
      <c r="G9" s="54">
        <v>-0.26964774701549532</v>
      </c>
      <c r="H9" s="15">
        <v>0.16977451499999999</v>
      </c>
    </row>
    <row r="10" spans="1:8" ht="13" x14ac:dyDescent="0.3">
      <c r="A10" s="123" t="s">
        <v>10</v>
      </c>
      <c r="B10" s="18">
        <v>1.9420193459999999</v>
      </c>
      <c r="C10" s="56">
        <v>7.0580297916352563E-2</v>
      </c>
      <c r="D10" s="18">
        <v>2.07908765</v>
      </c>
      <c r="E10" s="56">
        <v>0.11421783732879187</v>
      </c>
      <c r="F10" s="18">
        <v>2.3165565450000001</v>
      </c>
      <c r="G10" s="56">
        <v>9.6762766911005826E-2</v>
      </c>
      <c r="H10" s="18">
        <v>2.5407129660000001</v>
      </c>
    </row>
    <row r="11" spans="1:8" x14ac:dyDescent="0.25">
      <c r="A11" s="109" t="s">
        <v>11</v>
      </c>
      <c r="B11" s="15">
        <v>9.9889237000000006E-2</v>
      </c>
      <c r="C11" s="54">
        <v>4.4761899622879353E-2</v>
      </c>
      <c r="D11" s="15">
        <v>0.104360469</v>
      </c>
      <c r="E11" s="54">
        <v>5.1333086669052896E-2</v>
      </c>
      <c r="F11" s="15">
        <v>0.109717614</v>
      </c>
      <c r="G11" s="54">
        <v>5.8819452635927583E-3</v>
      </c>
      <c r="H11" s="15">
        <v>0.11036296700000001</v>
      </c>
    </row>
    <row r="12" spans="1:8" x14ac:dyDescent="0.25">
      <c r="A12" s="109" t="s">
        <v>12</v>
      </c>
      <c r="B12" s="15">
        <v>3.5985999999999999E-4</v>
      </c>
      <c r="C12" s="54">
        <v>-0.27759128549991663</v>
      </c>
      <c r="D12" s="15">
        <v>2.5996599999999998E-4</v>
      </c>
      <c r="E12" s="54">
        <v>3.8411599978458719</v>
      </c>
      <c r="F12" s="15">
        <v>1.2585369999999999E-3</v>
      </c>
      <c r="G12" s="54">
        <v>-0.14298745289173065</v>
      </c>
      <c r="H12" s="15">
        <v>1.078582E-3</v>
      </c>
    </row>
    <row r="13" spans="1:8" x14ac:dyDescent="0.25">
      <c r="A13" s="109" t="s">
        <v>13</v>
      </c>
      <c r="B13" s="15">
        <v>0.43695085900000002</v>
      </c>
      <c r="C13" s="54">
        <v>6.8631356094896789E-2</v>
      </c>
      <c r="D13" s="15">
        <v>0.46693938899999998</v>
      </c>
      <c r="E13" s="54">
        <v>0.14305061336344016</v>
      </c>
      <c r="F13" s="15">
        <v>0.53373535500000002</v>
      </c>
      <c r="G13" s="54">
        <v>6.1462512634187449E-2</v>
      </c>
      <c r="H13" s="15">
        <v>0.56654007100000003</v>
      </c>
    </row>
    <row r="14" spans="1:8" x14ac:dyDescent="0.25">
      <c r="A14" s="109" t="s">
        <v>14</v>
      </c>
      <c r="B14" s="15">
        <v>1.2206474780000001</v>
      </c>
      <c r="C14" s="54">
        <v>4.8470652720260743E-2</v>
      </c>
      <c r="D14" s="15">
        <v>1.279813058</v>
      </c>
      <c r="E14" s="54">
        <v>9.9037347062292502E-2</v>
      </c>
      <c r="F14" s="15">
        <v>1.406562348</v>
      </c>
      <c r="G14" s="54">
        <v>4.1737524172657636E-2</v>
      </c>
      <c r="H14" s="15">
        <v>1.465268778</v>
      </c>
    </row>
    <row r="15" spans="1:8" x14ac:dyDescent="0.25">
      <c r="A15" s="124" t="s">
        <v>15</v>
      </c>
      <c r="B15" s="21">
        <v>0.18417190999999999</v>
      </c>
      <c r="C15" s="57">
        <v>0.23642506069465208</v>
      </c>
      <c r="D15" s="21">
        <v>0.22771476500000001</v>
      </c>
      <c r="E15" s="57">
        <v>0.1649779846291477</v>
      </c>
      <c r="F15" s="21">
        <v>0.26528268799999999</v>
      </c>
      <c r="G15" s="57">
        <v>0.49826047450182642</v>
      </c>
      <c r="H15" s="21">
        <v>0.39746256600000002</v>
      </c>
    </row>
    <row r="16" spans="1:8" s="13" customFormat="1" ht="13" x14ac:dyDescent="0.3">
      <c r="A16" s="125" t="s">
        <v>16</v>
      </c>
      <c r="B16" s="10">
        <v>0.47788608300000002</v>
      </c>
      <c r="C16" s="52">
        <v>2.7442146709260928E-2</v>
      </c>
      <c r="D16" s="10">
        <v>0.49100030300000003</v>
      </c>
      <c r="E16" s="52">
        <v>0.16235343748861197</v>
      </c>
      <c r="F16" s="10">
        <v>0.57071589</v>
      </c>
      <c r="G16" s="52">
        <v>0.17034825156173583</v>
      </c>
      <c r="H16" s="10">
        <v>0.66793634400000002</v>
      </c>
    </row>
    <row r="17" spans="1:8" ht="13" x14ac:dyDescent="0.3">
      <c r="A17" s="126" t="s">
        <v>17</v>
      </c>
      <c r="B17" s="10">
        <v>1.2037790159999999</v>
      </c>
      <c r="C17" s="52">
        <v>0.10841864766315212</v>
      </c>
      <c r="D17" s="10">
        <v>1.334291109</v>
      </c>
      <c r="E17" s="52">
        <v>0.16555632463560088</v>
      </c>
      <c r="F17" s="10">
        <v>1.5551914410000001</v>
      </c>
      <c r="G17" s="52">
        <v>7.6184110763762858E-2</v>
      </c>
      <c r="H17" s="10">
        <v>1.6736723179999999</v>
      </c>
    </row>
    <row r="18" spans="1:8" s="13" customFormat="1" ht="13" x14ac:dyDescent="0.3">
      <c r="A18" s="127" t="s">
        <v>18</v>
      </c>
      <c r="B18" s="15">
        <v>1.1146946849999999</v>
      </c>
      <c r="C18" s="54">
        <v>0.13075105583732105</v>
      </c>
      <c r="D18" s="15">
        <v>1.260442192</v>
      </c>
      <c r="E18" s="54">
        <v>0.14012238174902358</v>
      </c>
      <c r="F18" s="15">
        <v>1.4370583539999999</v>
      </c>
      <c r="G18" s="54">
        <v>7.5598354581500882E-2</v>
      </c>
      <c r="H18" s="15">
        <v>1.5456976010000001</v>
      </c>
    </row>
    <row r="19" spans="1:8" x14ac:dyDescent="0.25">
      <c r="A19" s="127" t="s">
        <v>19</v>
      </c>
      <c r="B19" s="15">
        <v>5.1741870000000002E-3</v>
      </c>
      <c r="C19" s="54">
        <v>0.85030981678860851</v>
      </c>
      <c r="D19" s="15">
        <v>9.5738490000000006E-3</v>
      </c>
      <c r="E19" s="54">
        <v>-0.12389478881482252</v>
      </c>
      <c r="F19" s="15">
        <v>8.3876990000000002E-3</v>
      </c>
      <c r="G19" s="54">
        <v>2.8097134863804722</v>
      </c>
      <c r="H19" s="15">
        <v>3.1954730000000001E-2</v>
      </c>
    </row>
    <row r="20" spans="1:8" x14ac:dyDescent="0.25">
      <c r="A20" s="127" t="s">
        <v>20</v>
      </c>
      <c r="B20" s="15">
        <v>8.3910143000000006E-2</v>
      </c>
      <c r="C20" s="54">
        <v>-0.23400122199767914</v>
      </c>
      <c r="D20" s="15">
        <v>6.4275067000000005E-2</v>
      </c>
      <c r="E20" s="54">
        <v>0.70743325712908245</v>
      </c>
      <c r="F20" s="15">
        <v>0.109745387</v>
      </c>
      <c r="G20" s="54">
        <v>-0.12506585812121651</v>
      </c>
      <c r="H20" s="15">
        <v>9.6019986000000002E-2</v>
      </c>
    </row>
    <row r="21" spans="1:8" s="13" customFormat="1" ht="13" x14ac:dyDescent="0.3">
      <c r="A21" s="128" t="s">
        <v>21</v>
      </c>
      <c r="B21" s="18">
        <v>0.636337229</v>
      </c>
      <c r="C21" s="56">
        <v>0.28283851831651985</v>
      </c>
      <c r="D21" s="18">
        <v>0.81631790800000004</v>
      </c>
      <c r="E21" s="56">
        <v>9.7619274573111481E-2</v>
      </c>
      <c r="F21" s="18">
        <v>0.89600626999999999</v>
      </c>
      <c r="G21" s="56">
        <v>-0.105234684351037</v>
      </c>
      <c r="H21" s="18">
        <v>0.80171533299999997</v>
      </c>
    </row>
    <row r="22" spans="1:8" x14ac:dyDescent="0.25">
      <c r="A22" s="127" t="s">
        <v>22</v>
      </c>
      <c r="B22" s="15">
        <v>2.0426261000000001E-2</v>
      </c>
      <c r="C22" s="54">
        <v>-7.26360051895939E-2</v>
      </c>
      <c r="D22" s="15">
        <v>1.8942579000000001E-2</v>
      </c>
      <c r="E22" s="54">
        <v>0.20621774891370381</v>
      </c>
      <c r="F22" s="15">
        <v>2.2848875000000001E-2</v>
      </c>
      <c r="G22" s="54">
        <v>-0.16683000804197146</v>
      </c>
      <c r="H22" s="15">
        <v>1.9036997E-2</v>
      </c>
    </row>
    <row r="23" spans="1:8" x14ac:dyDescent="0.25">
      <c r="A23" s="127" t="s">
        <v>23</v>
      </c>
      <c r="B23" s="15">
        <v>0.51100946400000002</v>
      </c>
      <c r="C23" s="54">
        <v>0.35920291096604817</v>
      </c>
      <c r="D23" s="15">
        <v>0.69456555099999995</v>
      </c>
      <c r="E23" s="54">
        <v>5.1516650874036785E-2</v>
      </c>
      <c r="F23" s="15">
        <v>0.73034724200000001</v>
      </c>
      <c r="G23" s="54">
        <v>-0.10963075287412394</v>
      </c>
      <c r="H23" s="15">
        <v>0.65027872399999997</v>
      </c>
    </row>
    <row r="24" spans="1:8" x14ac:dyDescent="0.25">
      <c r="A24" s="129" t="s">
        <v>24</v>
      </c>
      <c r="B24" s="21">
        <v>0.10490150299999999</v>
      </c>
      <c r="C24" s="54">
        <v>-1.9939895427427801E-2</v>
      </c>
      <c r="D24" s="21">
        <v>0.102809778</v>
      </c>
      <c r="E24" s="54">
        <v>0.38907168927064495</v>
      </c>
      <c r="F24" s="21">
        <v>0.142810152</v>
      </c>
      <c r="G24" s="54">
        <v>-7.2897772701761454E-2</v>
      </c>
      <c r="H24" s="21">
        <v>0.13239961</v>
      </c>
    </row>
    <row r="25" spans="1:8" s="13" customFormat="1" ht="13" x14ac:dyDescent="0.3">
      <c r="A25" s="126" t="s">
        <v>25</v>
      </c>
      <c r="B25" s="10">
        <v>2.6679122799999999</v>
      </c>
      <c r="C25" s="52">
        <v>9.5380263402063514E-2</v>
      </c>
      <c r="D25" s="10">
        <v>2.9223784560000001</v>
      </c>
      <c r="E25" s="52">
        <v>0.12957036390087606</v>
      </c>
      <c r="F25" s="10">
        <v>3.3010320960000001</v>
      </c>
      <c r="G25" s="52">
        <v>7.4345488581399222E-2</v>
      </c>
      <c r="H25" s="10">
        <v>3.5464489399999999</v>
      </c>
    </row>
    <row r="26" spans="1:8" ht="13" x14ac:dyDescent="0.3">
      <c r="A26" s="128" t="s">
        <v>26</v>
      </c>
      <c r="B26" s="18">
        <v>2.5783565749999999</v>
      </c>
      <c r="C26" s="56">
        <v>0.12296553008770705</v>
      </c>
      <c r="D26" s="18">
        <v>2.8954055580000002</v>
      </c>
      <c r="E26" s="56">
        <v>0.10953811155183257</v>
      </c>
      <c r="F26" s="18">
        <v>3.2125628150000001</v>
      </c>
      <c r="G26" s="56">
        <v>4.0424262957174273E-2</v>
      </c>
      <c r="H26" s="18">
        <v>3.3424282989999998</v>
      </c>
    </row>
    <row r="27" spans="1:8" s="13" customFormat="1" ht="13" x14ac:dyDescent="0.3">
      <c r="A27" s="130" t="s">
        <v>27</v>
      </c>
      <c r="B27" s="29">
        <v>-8.9555704E-2</v>
      </c>
      <c r="C27" s="58"/>
      <c r="D27" s="29">
        <v>-2.6972896999999999E-2</v>
      </c>
      <c r="E27" s="58"/>
      <c r="F27" s="29">
        <v>-8.8469280999999997E-2</v>
      </c>
      <c r="G27" s="58"/>
      <c r="H27" s="29">
        <v>-0.20402064</v>
      </c>
    </row>
    <row r="28" spans="1:8" s="13" customFormat="1" ht="13" x14ac:dyDescent="0.3">
      <c r="A28" s="131" t="s">
        <v>28</v>
      </c>
      <c r="B28" s="32">
        <v>0.29264106600000001</v>
      </c>
      <c r="C28" s="59">
        <v>0.10480048620380567</v>
      </c>
      <c r="D28" s="32">
        <v>0.32330999199999999</v>
      </c>
      <c r="E28" s="59">
        <v>-0.13288295154206065</v>
      </c>
      <c r="F28" s="32">
        <v>0.28034760600000003</v>
      </c>
      <c r="G28" s="59">
        <v>0.30210079981920734</v>
      </c>
      <c r="H28" s="32">
        <v>0.36504084199999998</v>
      </c>
    </row>
    <row r="29" spans="1:8" x14ac:dyDescent="0.25">
      <c r="A29" s="127" t="s">
        <v>29</v>
      </c>
      <c r="B29" s="15">
        <v>0.49508470900000001</v>
      </c>
      <c r="C29" s="54">
        <v>0.25434411871524798</v>
      </c>
      <c r="D29" s="15">
        <v>0.62100659300000005</v>
      </c>
      <c r="E29" s="54">
        <v>-6.5708163906723627E-2</v>
      </c>
      <c r="F29" s="15">
        <v>0.58020139000000004</v>
      </c>
      <c r="G29" s="54">
        <v>-1.6369729827775403E-3</v>
      </c>
      <c r="H29" s="15">
        <v>0.57925161599999997</v>
      </c>
    </row>
    <row r="30" spans="1:8" x14ac:dyDescent="0.25">
      <c r="A30" s="127" t="s">
        <v>30</v>
      </c>
      <c r="B30" s="61">
        <v>0.20244364200000001</v>
      </c>
      <c r="C30" s="54"/>
      <c r="D30" s="61">
        <v>0.29769659999999998</v>
      </c>
      <c r="E30" s="54"/>
      <c r="F30" s="61">
        <v>0.29985378299999998</v>
      </c>
      <c r="G30" s="54"/>
      <c r="H30" s="61">
        <v>0.21421077399999999</v>
      </c>
    </row>
    <row r="31" spans="1:8" ht="13" x14ac:dyDescent="0.3">
      <c r="A31" s="126" t="s">
        <v>31</v>
      </c>
      <c r="B31" s="10">
        <v>2.9605533469999998</v>
      </c>
      <c r="C31" s="52">
        <v>9.6311421406722664E-2</v>
      </c>
      <c r="D31" s="10">
        <v>3.2456884480000001</v>
      </c>
      <c r="E31" s="52">
        <v>0.10342682619672061</v>
      </c>
      <c r="F31" s="10">
        <v>3.5813797030000001</v>
      </c>
      <c r="G31" s="52">
        <v>9.2173996162282945E-2</v>
      </c>
      <c r="H31" s="10">
        <v>3.9114897819999999</v>
      </c>
    </row>
    <row r="32" spans="1:8" ht="13" x14ac:dyDescent="0.3">
      <c r="A32" s="128" t="s">
        <v>32</v>
      </c>
      <c r="B32" s="18">
        <v>3.0734412849999999</v>
      </c>
      <c r="C32" s="56">
        <v>0.14412862486162648</v>
      </c>
      <c r="D32" s="18">
        <v>3.5164121509999999</v>
      </c>
      <c r="E32" s="56">
        <v>7.8589210574025126E-2</v>
      </c>
      <c r="F32" s="18">
        <v>3.7927642060000002</v>
      </c>
      <c r="G32" s="56">
        <v>3.3989908941890024E-2</v>
      </c>
      <c r="H32" s="18">
        <v>3.921679916</v>
      </c>
    </row>
    <row r="33" spans="1:11" ht="15" customHeight="1" x14ac:dyDescent="0.25">
      <c r="A33" s="132" t="s">
        <v>33</v>
      </c>
      <c r="B33" s="34">
        <v>0.11288793799999999</v>
      </c>
      <c r="C33" s="65"/>
      <c r="D33" s="34">
        <v>0.27072370299999998</v>
      </c>
      <c r="E33" s="65"/>
      <c r="F33" s="34">
        <v>0.211384502</v>
      </c>
      <c r="G33" s="65"/>
      <c r="H33" s="34">
        <v>1.0190133000000001E-2</v>
      </c>
    </row>
    <row r="34" spans="1:11" ht="20.25" customHeight="1" x14ac:dyDescent="0.25">
      <c r="A34" s="133" t="s">
        <v>50</v>
      </c>
      <c r="B34" s="38">
        <v>3.374340181</v>
      </c>
      <c r="C34" s="67">
        <v>8.456636073824475E-2</v>
      </c>
      <c r="D34" s="38">
        <v>3.6596958499999999</v>
      </c>
      <c r="E34" s="67">
        <v>0.12314860236267999</v>
      </c>
      <c r="F34" s="38">
        <v>4.1103822790000004</v>
      </c>
      <c r="G34" s="67">
        <v>0.20375054293094874</v>
      </c>
      <c r="H34" s="38">
        <v>4.9478749000000004</v>
      </c>
    </row>
    <row r="35" spans="1:11" ht="15" customHeight="1" x14ac:dyDescent="0.25">
      <c r="A35" s="125" t="s">
        <v>34</v>
      </c>
      <c r="B35" s="134"/>
      <c r="C35" s="135"/>
      <c r="D35" s="134"/>
      <c r="E35" s="135"/>
      <c r="F35" s="134"/>
      <c r="G35" s="135"/>
      <c r="H35" s="134"/>
    </row>
    <row r="36" spans="1:11" ht="13.75" customHeight="1" x14ac:dyDescent="0.25">
      <c r="A36" s="127" t="s">
        <v>35</v>
      </c>
      <c r="B36" s="136">
        <v>0.24607689103834499</v>
      </c>
      <c r="C36" s="137">
        <v>-0.99154656169588296</v>
      </c>
      <c r="D36" s="136">
        <v>0.23616142542138616</v>
      </c>
      <c r="E36" s="137">
        <v>1.0202468104899416</v>
      </c>
      <c r="F36" s="136">
        <v>0.24636389352628557</v>
      </c>
      <c r="G36" s="137">
        <v>1.6529378141301954</v>
      </c>
      <c r="H36" s="136">
        <v>0.26289327166758752</v>
      </c>
    </row>
    <row r="37" spans="1:11" ht="13.75" customHeight="1" x14ac:dyDescent="0.25">
      <c r="A37" s="127" t="s">
        <v>45</v>
      </c>
      <c r="B37" s="136">
        <v>9.5387832969610384E-2</v>
      </c>
      <c r="C37" s="137">
        <v>-1.4732113139809071</v>
      </c>
      <c r="D37" s="136">
        <v>8.0655719829801312E-2</v>
      </c>
      <c r="E37" s="137">
        <v>4.4689066001878013</v>
      </c>
      <c r="F37" s="136">
        <v>0.12534478583167932</v>
      </c>
      <c r="G37" s="137">
        <v>-0.61280517679070812</v>
      </c>
      <c r="H37" s="136">
        <v>0.11921673406377224</v>
      </c>
    </row>
    <row r="38" spans="1:11" ht="13.75" customHeight="1" x14ac:dyDescent="0.25">
      <c r="A38" s="127" t="s">
        <v>36</v>
      </c>
      <c r="B38" s="136">
        <v>1.7375420012937399</v>
      </c>
      <c r="C38" s="137">
        <v>2.269925164237363</v>
      </c>
      <c r="D38" s="136">
        <v>1.7602412529361136</v>
      </c>
      <c r="E38" s="137">
        <v>1.4108821907408142</v>
      </c>
      <c r="F38" s="136">
        <v>1.7743500748435217</v>
      </c>
      <c r="G38" s="137">
        <v>17.308553327625042</v>
      </c>
      <c r="H38" s="136">
        <v>1.9474356081197721</v>
      </c>
      <c r="I38" s="100"/>
      <c r="J38" s="100"/>
      <c r="K38" s="100"/>
    </row>
    <row r="39" spans="1:11" ht="13.75" customHeight="1" x14ac:dyDescent="0.25">
      <c r="A39" s="138" t="s">
        <v>97</v>
      </c>
      <c r="B39" s="139">
        <v>7.0609718529928394</v>
      </c>
      <c r="C39" s="140">
        <v>0.39257925000922977</v>
      </c>
      <c r="D39" s="139">
        <v>7.4535511030020691</v>
      </c>
      <c r="E39" s="140">
        <v>-0.25139964547037152</v>
      </c>
      <c r="F39" s="139">
        <v>7.2021514575316976</v>
      </c>
      <c r="G39" s="140">
        <v>0.20555280118430996</v>
      </c>
      <c r="H39" s="139">
        <v>7.4077042587160076</v>
      </c>
      <c r="I39" s="100"/>
      <c r="J39" s="100"/>
      <c r="K39" s="100"/>
    </row>
    <row r="40" spans="1:11" ht="27.65" customHeight="1" x14ac:dyDescent="0.3">
      <c r="A40" s="194" t="s">
        <v>69</v>
      </c>
      <c r="B40" s="194"/>
      <c r="C40" s="194"/>
      <c r="D40" s="194"/>
      <c r="E40" s="194"/>
      <c r="F40" s="194"/>
      <c r="G40" s="194"/>
      <c r="H40" s="194"/>
      <c r="I40" s="100"/>
      <c r="J40" s="100"/>
      <c r="K40" s="100"/>
    </row>
    <row r="41" spans="1:11" ht="25.5" customHeight="1" x14ac:dyDescent="0.3">
      <c r="A41" s="189" t="s">
        <v>51</v>
      </c>
      <c r="B41" s="189"/>
      <c r="C41" s="189"/>
      <c r="D41" s="189"/>
      <c r="E41" s="189"/>
      <c r="F41" s="189"/>
      <c r="G41" s="189"/>
      <c r="H41" s="189"/>
      <c r="I41" s="100"/>
      <c r="J41" s="100"/>
      <c r="K41" s="100"/>
    </row>
    <row r="42" spans="1:11" ht="12.75" customHeight="1" x14ac:dyDescent="0.3">
      <c r="A42" s="47" t="s">
        <v>91</v>
      </c>
      <c r="B42" s="141"/>
      <c r="C42" s="141"/>
      <c r="D42" s="141"/>
      <c r="E42" s="141"/>
      <c r="F42" s="141"/>
      <c r="G42" s="141"/>
      <c r="H42" s="141"/>
      <c r="I42" s="100"/>
      <c r="J42" s="100"/>
      <c r="K42" s="100"/>
    </row>
    <row r="43" spans="1:11" ht="12" customHeight="1" x14ac:dyDescent="0.3">
      <c r="A43" s="177"/>
      <c r="B43" s="141"/>
      <c r="C43" s="141"/>
      <c r="D43" s="141"/>
      <c r="E43" s="141"/>
      <c r="F43" s="141"/>
      <c r="G43" s="141"/>
      <c r="H43" s="141"/>
      <c r="I43" s="100"/>
      <c r="J43" s="100"/>
      <c r="K43" s="100"/>
    </row>
    <row r="44" spans="1:11" ht="12.75" customHeight="1" x14ac:dyDescent="0.35">
      <c r="B44" s="143"/>
      <c r="C44" s="143"/>
      <c r="D44" s="143"/>
      <c r="E44" s="143"/>
      <c r="F44" s="143"/>
      <c r="G44" s="144"/>
      <c r="H44" s="144"/>
      <c r="I44" s="144"/>
      <c r="J44" s="144"/>
      <c r="K44" s="145"/>
    </row>
    <row r="45" spans="1:11" ht="13.5" customHeight="1" x14ac:dyDescent="0.25">
      <c r="C45" s="100"/>
      <c r="D45" s="100"/>
      <c r="E45" s="100"/>
      <c r="F45" s="100"/>
      <c r="G45" s="100"/>
      <c r="H45" s="100"/>
      <c r="I45" s="100"/>
      <c r="J45" s="100"/>
      <c r="K45" s="100"/>
    </row>
  </sheetData>
  <mergeCells count="3">
    <mergeCell ref="G2:H2"/>
    <mergeCell ref="A40:H40"/>
    <mergeCell ref="A41:H41"/>
  </mergeCell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opLeftCell="A31" workbookViewId="0">
      <selection activeCell="A39" sqref="A39"/>
    </sheetView>
  </sheetViews>
  <sheetFormatPr baseColWidth="10" defaultColWidth="11.453125" defaultRowHeight="12.5" x14ac:dyDescent="0.25"/>
  <cols>
    <col min="1" max="1" width="52.36328125" style="142" customWidth="1"/>
    <col min="2" max="8" width="10.26953125" style="4" customWidth="1"/>
    <col min="9" max="16384" width="11.453125" style="4"/>
  </cols>
  <sheetData>
    <row r="1" spans="1:8" ht="23" customHeight="1" x14ac:dyDescent="0.25">
      <c r="A1" s="119" t="s">
        <v>89</v>
      </c>
      <c r="B1" s="2"/>
      <c r="C1" s="2"/>
      <c r="D1" s="2"/>
      <c r="E1" s="2"/>
      <c r="F1" s="2"/>
      <c r="G1" s="2"/>
      <c r="H1" s="2"/>
    </row>
    <row r="2" spans="1:8" ht="13" x14ac:dyDescent="0.3">
      <c r="A2" s="120" t="s">
        <v>1</v>
      </c>
      <c r="B2" s="2"/>
      <c r="C2" s="2"/>
      <c r="D2" s="2"/>
      <c r="E2" s="2"/>
      <c r="F2" s="2"/>
      <c r="G2" s="188" t="s">
        <v>2</v>
      </c>
      <c r="H2" s="188"/>
    </row>
    <row r="3" spans="1:8" ht="26.5" customHeight="1" x14ac:dyDescent="0.25">
      <c r="A3" s="146" t="s">
        <v>39</v>
      </c>
      <c r="B3" s="121">
        <v>2017</v>
      </c>
      <c r="C3" s="7" t="s">
        <v>92</v>
      </c>
      <c r="D3" s="121">
        <v>2018</v>
      </c>
      <c r="E3" s="7" t="s">
        <v>93</v>
      </c>
      <c r="F3" s="121">
        <v>2019</v>
      </c>
      <c r="G3" s="8" t="s">
        <v>94</v>
      </c>
      <c r="H3" s="6">
        <v>2020</v>
      </c>
    </row>
    <row r="4" spans="1:8" s="13" customFormat="1" ht="13" x14ac:dyDescent="0.3">
      <c r="A4" s="122" t="s">
        <v>4</v>
      </c>
      <c r="B4" s="10">
        <f>+'6-Ensemble'!B4+'7-Synd'!B4</f>
        <v>16.705581808000002</v>
      </c>
      <c r="C4" s="52">
        <f>+D4/B4-1</f>
        <v>2.7634439273400258E-2</v>
      </c>
      <c r="D4" s="10">
        <f>+'6-Ensemble'!D4+'7-Synd'!D4</f>
        <v>17.167231193999999</v>
      </c>
      <c r="E4" s="52">
        <f>+F4/D4-1</f>
        <v>4.8108030332150831E-2</v>
      </c>
      <c r="F4" s="10">
        <f>+'6-Ensemble'!F4+'7-Synd'!F4</f>
        <v>17.993112872999998</v>
      </c>
      <c r="G4" s="52">
        <f>+H4/F4-1</f>
        <v>-2.3367670339626834E-3</v>
      </c>
      <c r="H4" s="10">
        <f>+'6-Ensemble'!H4+'7-Synd'!H4</f>
        <v>17.951067160000001</v>
      </c>
    </row>
    <row r="5" spans="1:8" s="13" customFormat="1" ht="13" x14ac:dyDescent="0.3">
      <c r="A5" s="109" t="s">
        <v>5</v>
      </c>
      <c r="B5" s="15">
        <f>+'6-Ensemble'!B5+'7-Synd'!B5</f>
        <v>8.5632803979999998</v>
      </c>
      <c r="C5" s="54">
        <f t="shared" ref="C5:E26" si="0">+D5/B5-1</f>
        <v>8.4562959677126459E-2</v>
      </c>
      <c r="D5" s="15">
        <f>+'6-Ensemble'!D5+'7-Synd'!D5</f>
        <v>9.2874167330000006</v>
      </c>
      <c r="E5" s="54">
        <f t="shared" si="0"/>
        <v>6.5831516187656369E-2</v>
      </c>
      <c r="F5" s="15">
        <f>+'6-Ensemble'!F5+'7-Synd'!F5</f>
        <v>9.8988214580000005</v>
      </c>
      <c r="G5" s="54">
        <f t="shared" ref="G5" si="1">+H5/F5-1</f>
        <v>-1.3710656725737458E-2</v>
      </c>
      <c r="H5" s="15">
        <f>+'6-Ensemble'!H5+'7-Synd'!H5</f>
        <v>9.7631021149999988</v>
      </c>
    </row>
    <row r="6" spans="1:8" s="13" customFormat="1" ht="13" x14ac:dyDescent="0.3">
      <c r="A6" s="109" t="s">
        <v>6</v>
      </c>
      <c r="B6" s="15">
        <f>+'6-Ensemble'!B6+'7-Synd'!B6</f>
        <v>3.6419383609999998</v>
      </c>
      <c r="C6" s="54">
        <f t="shared" si="0"/>
        <v>3.3163079115605232E-2</v>
      </c>
      <c r="D6" s="15">
        <f>+'6-Ensemble'!D6+'7-Synd'!D6</f>
        <v>3.7627162510000001</v>
      </c>
      <c r="E6" s="54">
        <f t="shared" si="0"/>
        <v>3.4564912505808953E-2</v>
      </c>
      <c r="F6" s="15">
        <f>+'6-Ensemble'!F6+'7-Synd'!F6</f>
        <v>3.8927742090000002</v>
      </c>
      <c r="G6" s="54">
        <f t="shared" ref="G6" si="2">+H6/F6-1</f>
        <v>3.4921171047041399E-2</v>
      </c>
      <c r="H6" s="15">
        <f>+'6-Ensemble'!H6+'7-Synd'!H6</f>
        <v>4.0287144430000001</v>
      </c>
    </row>
    <row r="7" spans="1:8" s="13" customFormat="1" ht="13" x14ac:dyDescent="0.3">
      <c r="A7" s="109" t="s">
        <v>7</v>
      </c>
      <c r="B7" s="15">
        <f>+'6-Ensemble'!B7+'7-Synd'!B7</f>
        <v>0.78492928799999995</v>
      </c>
      <c r="C7" s="54">
        <f t="shared" si="0"/>
        <v>-6.6806642078056644E-3</v>
      </c>
      <c r="D7" s="15">
        <f>+'6-Ensemble'!D7+'7-Synd'!D7</f>
        <v>0.77968543899999998</v>
      </c>
      <c r="E7" s="54">
        <f t="shared" si="0"/>
        <v>-6.7104427481811779E-2</v>
      </c>
      <c r="F7" s="15">
        <f>+'6-Ensemble'!F7+'7-Synd'!F7</f>
        <v>0.72736509399999993</v>
      </c>
      <c r="G7" s="54">
        <f t="shared" ref="G7" si="3">+H7/F7-1</f>
        <v>-1.6915289311367321E-2</v>
      </c>
      <c r="H7" s="15">
        <f>+'6-Ensemble'!H7+'7-Synd'!H7</f>
        <v>0.71506150300000004</v>
      </c>
    </row>
    <row r="8" spans="1:8" x14ac:dyDescent="0.25">
      <c r="A8" s="109" t="s">
        <v>8</v>
      </c>
      <c r="B8" s="15">
        <f>+'6-Ensemble'!B8+'7-Synd'!B8</f>
        <v>1.775839095</v>
      </c>
      <c r="C8" s="54">
        <f t="shared" si="0"/>
        <v>-0.12993641971825165</v>
      </c>
      <c r="D8" s="15">
        <f>+'6-Ensemble'!D8+'7-Synd'!D8</f>
        <v>1.545092921</v>
      </c>
      <c r="E8" s="54">
        <f t="shared" si="0"/>
        <v>1.5889704539006066E-2</v>
      </c>
      <c r="F8" s="15">
        <f>+'6-Ensemble'!F8+'7-Synd'!F8</f>
        <v>1.569643991</v>
      </c>
      <c r="G8" s="54">
        <f t="shared" ref="G8" si="4">+H8/F8-1</f>
        <v>6.150395602667591E-2</v>
      </c>
      <c r="H8" s="15">
        <f>+'6-Ensemble'!H8+'7-Synd'!H8</f>
        <v>1.666183306</v>
      </c>
    </row>
    <row r="9" spans="1:8" s="13" customFormat="1" ht="13" x14ac:dyDescent="0.3">
      <c r="A9" s="109" t="s">
        <v>9</v>
      </c>
      <c r="B9" s="15">
        <f>+'6-Ensemble'!B9+'7-Synd'!B9</f>
        <v>1.9395946620000002</v>
      </c>
      <c r="C9" s="54">
        <f t="shared" si="0"/>
        <v>-7.5930718353358739E-2</v>
      </c>
      <c r="D9" s="15">
        <f>+'6-Ensemble'!D9+'7-Synd'!D9</f>
        <v>1.792319846</v>
      </c>
      <c r="E9" s="54">
        <f t="shared" si="0"/>
        <v>6.2593889282861914E-2</v>
      </c>
      <c r="F9" s="15">
        <f>+'6-Ensemble'!F9+'7-Synd'!F9</f>
        <v>1.9045081160000001</v>
      </c>
      <c r="G9" s="54">
        <f t="shared" ref="G9" si="5">+H9/F9-1</f>
        <v>-6.6422571758680826E-2</v>
      </c>
      <c r="H9" s="15">
        <f>+'6-Ensemble'!H9+'7-Synd'!H9</f>
        <v>1.7780057890000001</v>
      </c>
    </row>
    <row r="10" spans="1:8" ht="13" x14ac:dyDescent="0.3">
      <c r="A10" s="123" t="s">
        <v>10</v>
      </c>
      <c r="B10" s="18">
        <f>+'6-Ensemble'!B10+'7-Synd'!B10</f>
        <v>21.338640164999997</v>
      </c>
      <c r="C10" s="56">
        <f t="shared" si="0"/>
        <v>3.6458704115366336E-2</v>
      </c>
      <c r="D10" s="18">
        <f>+'6-Ensemble'!D10+'7-Synd'!D10</f>
        <v>22.116619333000003</v>
      </c>
      <c r="E10" s="56">
        <f t="shared" si="0"/>
        <v>3.934995108865702E-2</v>
      </c>
      <c r="F10" s="18">
        <f>+'6-Ensemble'!F10+'7-Synd'!F10</f>
        <v>22.986907221999999</v>
      </c>
      <c r="G10" s="56">
        <f t="shared" ref="G10" si="6">+H10/F10-1</f>
        <v>-9.3521830024287933E-3</v>
      </c>
      <c r="H10" s="18">
        <f>+'6-Ensemble'!H10+'7-Synd'!H10</f>
        <v>22.771929459000003</v>
      </c>
    </row>
    <row r="11" spans="1:8" x14ac:dyDescent="0.25">
      <c r="A11" s="109" t="s">
        <v>11</v>
      </c>
      <c r="B11" s="15">
        <f>+'6-Ensemble'!B11+'7-Synd'!B11</f>
        <v>4.4832923640000004</v>
      </c>
      <c r="C11" s="54">
        <f t="shared" si="0"/>
        <v>6.4938588510932149E-2</v>
      </c>
      <c r="D11" s="15">
        <f>+'6-Ensemble'!D11+'7-Synd'!D11</f>
        <v>4.7744310420000007</v>
      </c>
      <c r="E11" s="54">
        <f t="shared" si="0"/>
        <v>8.2026514061023237E-2</v>
      </c>
      <c r="F11" s="15">
        <f>+'6-Ensemble'!F11+'7-Synd'!F11</f>
        <v>5.1660609769999999</v>
      </c>
      <c r="G11" s="54">
        <f t="shared" ref="G11" si="7">+H11/F11-1</f>
        <v>3.0496329931350985E-4</v>
      </c>
      <c r="H11" s="15">
        <f>+'6-Ensemble'!H11+'7-Synd'!H11</f>
        <v>5.1676364360000004</v>
      </c>
    </row>
    <row r="12" spans="1:8" x14ac:dyDescent="0.25">
      <c r="A12" s="109" t="s">
        <v>12</v>
      </c>
      <c r="B12" s="15">
        <f>+'6-Ensemble'!B12+'7-Synd'!B12</f>
        <v>1.3200842000000001E-2</v>
      </c>
      <c r="C12" s="54">
        <f t="shared" si="0"/>
        <v>4.6513673142970733</v>
      </c>
      <c r="D12" s="15">
        <f>+'6-Ensemble'!D12+'7-Synd'!D12</f>
        <v>7.4602807000000007E-2</v>
      </c>
      <c r="E12" s="54">
        <f t="shared" si="0"/>
        <v>0.5058433391118915</v>
      </c>
      <c r="F12" s="15">
        <f>+'6-Ensemble'!F12+'7-Synd'!F12</f>
        <v>0.11234014</v>
      </c>
      <c r="G12" s="54">
        <f t="shared" ref="G12" si="8">+H12/F12-1</f>
        <v>-0.62697307480656517</v>
      </c>
      <c r="H12" s="15">
        <f>+'6-Ensemble'!H12+'7-Synd'!H12</f>
        <v>4.1905897000000004E-2</v>
      </c>
    </row>
    <row r="13" spans="1:8" x14ac:dyDescent="0.25">
      <c r="A13" s="109" t="s">
        <v>13</v>
      </c>
      <c r="B13" s="15">
        <f>+'6-Ensemble'!B13+'7-Synd'!B13</f>
        <v>4.4269404190000001</v>
      </c>
      <c r="C13" s="54">
        <f t="shared" si="0"/>
        <v>-3.8036084081302324E-2</v>
      </c>
      <c r="D13" s="15">
        <f>+'6-Ensemble'!D13+'7-Synd'!D13</f>
        <v>4.2585569410000002</v>
      </c>
      <c r="E13" s="54">
        <f t="shared" si="0"/>
        <v>3.7077356998524102E-2</v>
      </c>
      <c r="F13" s="15">
        <f>+'6-Ensemble'!F13+'7-Synd'!F13</f>
        <v>4.4164529769999996</v>
      </c>
      <c r="G13" s="54">
        <f t="shared" ref="G13" si="9">+H13/F13-1</f>
        <v>-9.4104928132238141E-3</v>
      </c>
      <c r="H13" s="15">
        <f>+'6-Ensemble'!H13+'7-Synd'!H13</f>
        <v>4.374891978</v>
      </c>
    </row>
    <row r="14" spans="1:8" x14ac:dyDescent="0.25">
      <c r="A14" s="109" t="s">
        <v>14</v>
      </c>
      <c r="B14" s="15">
        <f>+'6-Ensemble'!B14+'7-Synd'!B14</f>
        <v>10.302459880000001</v>
      </c>
      <c r="C14" s="54">
        <f t="shared" si="0"/>
        <v>5.4694273946544136E-2</v>
      </c>
      <c r="D14" s="15">
        <f>+'6-Ensemble'!D14+'7-Synd'!D14</f>
        <v>10.865945443000001</v>
      </c>
      <c r="E14" s="54">
        <f t="shared" si="0"/>
        <v>2.07506355689695E-2</v>
      </c>
      <c r="F14" s="15">
        <f>+'6-Ensemble'!F14+'7-Synd'!F14</f>
        <v>11.091420717</v>
      </c>
      <c r="G14" s="54">
        <f t="shared" ref="G14" si="10">+H14/F14-1</f>
        <v>-3.6387770989644852E-2</v>
      </c>
      <c r="H14" s="15">
        <f>+'6-Ensemble'!H14+'7-Synd'!H14</f>
        <v>10.687828640000001</v>
      </c>
    </row>
    <row r="15" spans="1:8" x14ac:dyDescent="0.25">
      <c r="A15" s="124" t="s">
        <v>15</v>
      </c>
      <c r="B15" s="21">
        <f>+'6-Ensemble'!B15+'7-Synd'!B15</f>
        <v>2.1127466560000001</v>
      </c>
      <c r="C15" s="57">
        <f t="shared" si="0"/>
        <v>1.4358767963895458E-2</v>
      </c>
      <c r="D15" s="21">
        <f>+'6-Ensemble'!D15+'7-Synd'!D15</f>
        <v>2.1430830950000002</v>
      </c>
      <c r="E15" s="57">
        <f t="shared" si="0"/>
        <v>2.6853514049113292E-2</v>
      </c>
      <c r="F15" s="21">
        <f>+'6-Ensemble'!F15+'7-Synd'!F15</f>
        <v>2.2006324070000001</v>
      </c>
      <c r="G15" s="57">
        <f t="shared" ref="G15" si="11">+H15/F15-1</f>
        <v>0.1358855277459341</v>
      </c>
      <c r="H15" s="21">
        <f>+'6-Ensemble'!H15+'7-Synd'!H15</f>
        <v>2.4996665030000003</v>
      </c>
    </row>
    <row r="16" spans="1:8" s="13" customFormat="1" ht="13" x14ac:dyDescent="0.3">
      <c r="A16" s="125" t="s">
        <v>16</v>
      </c>
      <c r="B16" s="10">
        <f>+'6-Ensemble'!B16+'7-Synd'!B16</f>
        <v>4.6330583569999995</v>
      </c>
      <c r="C16" s="52">
        <f t="shared" si="0"/>
        <v>6.8276666647650419E-2</v>
      </c>
      <c r="D16" s="10">
        <f>+'6-Ensemble'!D16+'7-Synd'!D16</f>
        <v>4.9493881379999998</v>
      </c>
      <c r="E16" s="52">
        <f t="shared" si="0"/>
        <v>8.9720605379606244E-3</v>
      </c>
      <c r="F16" s="10">
        <f>+'6-Ensemble'!F16+'7-Synd'!F16</f>
        <v>4.9937943479999998</v>
      </c>
      <c r="G16" s="52">
        <f t="shared" ref="G16" si="12">+H16/F16-1</f>
        <v>-3.46293897883998E-2</v>
      </c>
      <c r="H16" s="10">
        <f>+'6-Ensemble'!H16+'7-Synd'!H16</f>
        <v>4.8208622969999997</v>
      </c>
    </row>
    <row r="17" spans="1:8" ht="13" x14ac:dyDescent="0.3">
      <c r="A17" s="126" t="s">
        <v>17</v>
      </c>
      <c r="B17" s="10">
        <f>+'6-Ensemble'!B17+'7-Synd'!B17</f>
        <v>7.6651897099999999</v>
      </c>
      <c r="C17" s="52">
        <f t="shared" si="0"/>
        <v>8.652882943454232E-2</v>
      </c>
      <c r="D17" s="10">
        <f>+'6-Ensemble'!D17+'7-Synd'!D17</f>
        <v>8.3284496029999993</v>
      </c>
      <c r="E17" s="52">
        <f t="shared" si="0"/>
        <v>0.13327055573466984</v>
      </c>
      <c r="F17" s="10">
        <f>+'6-Ensemble'!F17+'7-Synd'!F17</f>
        <v>9.4383867099999996</v>
      </c>
      <c r="G17" s="52">
        <f t="shared" ref="G17" si="13">+H17/F17-1</f>
        <v>-0.14012162084848501</v>
      </c>
      <c r="H17" s="10">
        <f>+'6-Ensemble'!H17+'7-Synd'!H17</f>
        <v>8.1158646660000002</v>
      </c>
    </row>
    <row r="18" spans="1:8" s="13" customFormat="1" ht="13" x14ac:dyDescent="0.3">
      <c r="A18" s="127" t="s">
        <v>18</v>
      </c>
      <c r="B18" s="15">
        <f>+'6-Ensemble'!B18+'7-Synd'!B18</f>
        <v>6.7523753229999999</v>
      </c>
      <c r="C18" s="54">
        <f t="shared" si="0"/>
        <v>0.10454792472737662</v>
      </c>
      <c r="D18" s="15">
        <f>+'6-Ensemble'!D18+'7-Synd'!D18</f>
        <v>7.4583221499999999</v>
      </c>
      <c r="E18" s="54">
        <f t="shared" si="0"/>
        <v>0.12839978989108158</v>
      </c>
      <c r="F18" s="15">
        <f>+'6-Ensemble'!F18+'7-Synd'!F18</f>
        <v>8.4159691470000002</v>
      </c>
      <c r="G18" s="54">
        <f t="shared" ref="G18" si="14">+H18/F18-1</f>
        <v>-0.15453216477909704</v>
      </c>
      <c r="H18" s="15">
        <f>+'6-Ensemble'!H18+'7-Synd'!H18</f>
        <v>7.1154312159999993</v>
      </c>
    </row>
    <row r="19" spans="1:8" x14ac:dyDescent="0.25">
      <c r="A19" s="127" t="s">
        <v>19</v>
      </c>
      <c r="B19" s="15">
        <f>+'6-Ensemble'!B19+'7-Synd'!B19</f>
        <v>0.18158145000000001</v>
      </c>
      <c r="C19" s="54">
        <f t="shared" si="0"/>
        <v>0.10689107284912636</v>
      </c>
      <c r="D19" s="15">
        <f>+'6-Ensemble'!D19+'7-Synd'!D19</f>
        <v>0.20099088600000001</v>
      </c>
      <c r="E19" s="54">
        <f t="shared" si="0"/>
        <v>1.3729677275018393E-3</v>
      </c>
      <c r="F19" s="15">
        <f>+'6-Ensemble'!F19+'7-Synd'!F19</f>
        <v>0.20126684</v>
      </c>
      <c r="G19" s="54">
        <f t="shared" ref="G19" si="15">+H19/F19-1</f>
        <v>0.59532881323123066</v>
      </c>
      <c r="H19" s="15">
        <f>+'6-Ensemble'!H19+'7-Synd'!H19</f>
        <v>0.32108678899999998</v>
      </c>
    </row>
    <row r="20" spans="1:8" x14ac:dyDescent="0.25">
      <c r="A20" s="127" t="s">
        <v>20</v>
      </c>
      <c r="B20" s="15">
        <f>+'6-Ensemble'!B20+'7-Synd'!B20</f>
        <v>0.731232934</v>
      </c>
      <c r="C20" s="54">
        <f t="shared" si="0"/>
        <v>-8.492009332829098E-2</v>
      </c>
      <c r="D20" s="15">
        <f>+'6-Ensemble'!D20+'7-Synd'!D20</f>
        <v>0.66913656499999996</v>
      </c>
      <c r="E20" s="54">
        <f t="shared" si="0"/>
        <v>0.22717956834416908</v>
      </c>
      <c r="F20" s="15">
        <f>+'6-Ensemble'!F20+'7-Synd'!F20</f>
        <v>0.82115072099999997</v>
      </c>
      <c r="G20" s="54">
        <f t="shared" ref="G20" si="16">+H20/F20-1</f>
        <v>-0.17268944588797353</v>
      </c>
      <c r="H20" s="15">
        <f>+'6-Ensemble'!H20+'7-Synd'!H20</f>
        <v>0.67934665800000005</v>
      </c>
    </row>
    <row r="21" spans="1:8" s="13" customFormat="1" ht="13" x14ac:dyDescent="0.3">
      <c r="A21" s="128" t="s">
        <v>21</v>
      </c>
      <c r="B21" s="18">
        <f>+'6-Ensemble'!B21+'7-Synd'!B21</f>
        <v>3.2389673010000002</v>
      </c>
      <c r="C21" s="56">
        <f t="shared" si="0"/>
        <v>6.3073297447901577E-2</v>
      </c>
      <c r="D21" s="18">
        <f>+'6-Ensemble'!D21+'7-Synd'!D21</f>
        <v>3.4432596489999998</v>
      </c>
      <c r="E21" s="56">
        <f t="shared" si="0"/>
        <v>7.7429455277190584E-2</v>
      </c>
      <c r="F21" s="18">
        <f>+'6-Ensemble'!F21+'7-Synd'!F21</f>
        <v>3.7098693680000001</v>
      </c>
      <c r="G21" s="56">
        <f t="shared" ref="G21" si="17">+H21/F21-1</f>
        <v>-0.16928930663091746</v>
      </c>
      <c r="H21" s="18">
        <f>+'6-Ensemble'!H21+'7-Synd'!H21</f>
        <v>3.0818281550000002</v>
      </c>
    </row>
    <row r="22" spans="1:8" x14ac:dyDescent="0.25">
      <c r="A22" s="127" t="s">
        <v>22</v>
      </c>
      <c r="B22" s="15">
        <f>+'6-Ensemble'!B22+'7-Synd'!B22</f>
        <v>0.17161654000000001</v>
      </c>
      <c r="C22" s="54">
        <f t="shared" si="0"/>
        <v>0.11400806122766483</v>
      </c>
      <c r="D22" s="15">
        <f>+'6-Ensemble'!D22+'7-Synd'!D22</f>
        <v>0.19118220899999999</v>
      </c>
      <c r="E22" s="54">
        <f t="shared" si="0"/>
        <v>0.1082881775887421</v>
      </c>
      <c r="F22" s="15">
        <f>+'6-Ensemble'!F22+'7-Synd'!F22</f>
        <v>0.211884982</v>
      </c>
      <c r="G22" s="54">
        <f t="shared" ref="G22" si="18">+H22/F22-1</f>
        <v>-2.2117136173435914E-2</v>
      </c>
      <c r="H22" s="15">
        <f>+'6-Ensemble'!H22+'7-Synd'!H22</f>
        <v>0.20719869299999999</v>
      </c>
    </row>
    <row r="23" spans="1:8" x14ac:dyDescent="0.25">
      <c r="A23" s="127" t="s">
        <v>23</v>
      </c>
      <c r="B23" s="15">
        <f>+'6-Ensemble'!B23+'7-Synd'!B23</f>
        <v>1.9767667179999999</v>
      </c>
      <c r="C23" s="54">
        <f t="shared" si="0"/>
        <v>0.14611198902226752</v>
      </c>
      <c r="D23" s="15">
        <f>+'6-Ensemble'!D23+'7-Synd'!D23</f>
        <v>2.2655960349999997</v>
      </c>
      <c r="E23" s="54">
        <f t="shared" si="0"/>
        <v>5.9514099123147535E-2</v>
      </c>
      <c r="F23" s="15">
        <f>+'6-Ensemble'!F23+'7-Synd'!F23</f>
        <v>2.4004309419999998</v>
      </c>
      <c r="G23" s="54">
        <f t="shared" ref="G23" si="19">+H23/F23-1</f>
        <v>-4.343597358944562E-2</v>
      </c>
      <c r="H23" s="15">
        <f>+'6-Ensemble'!H23+'7-Synd'!H23</f>
        <v>2.2961658869999999</v>
      </c>
    </row>
    <row r="24" spans="1:8" x14ac:dyDescent="0.25">
      <c r="A24" s="129" t="s">
        <v>24</v>
      </c>
      <c r="B24" s="21">
        <f>+'6-Ensemble'!B24+'7-Synd'!B24</f>
        <v>1.0905840410000001</v>
      </c>
      <c r="C24" s="54">
        <f t="shared" si="0"/>
        <v>-9.5455859508584151E-2</v>
      </c>
      <c r="D24" s="21">
        <f>+'6-Ensemble'!D24+'7-Synd'!D24</f>
        <v>0.98648140400000006</v>
      </c>
      <c r="E24" s="54">
        <f t="shared" si="0"/>
        <v>0.11259415286453778</v>
      </c>
      <c r="F24" s="21">
        <f>+'6-Ensemble'!F24+'7-Synd'!F24</f>
        <v>1.0975534419999999</v>
      </c>
      <c r="G24" s="54">
        <f t="shared" ref="G24" si="20">+H24/F24-1</f>
        <v>-0.47295179545343724</v>
      </c>
      <c r="H24" s="21">
        <f>+'6-Ensemble'!H24+'7-Synd'!H24</f>
        <v>0.57846357100000001</v>
      </c>
    </row>
    <row r="25" spans="1:8" s="13" customFormat="1" ht="13" x14ac:dyDescent="0.3">
      <c r="A25" s="126" t="s">
        <v>25</v>
      </c>
      <c r="B25" s="10">
        <f>+'6-Ensemble'!B25+'7-Synd'!B25</f>
        <v>24.370771518999998</v>
      </c>
      <c r="C25" s="52">
        <f t="shared" si="0"/>
        <v>4.6158131601332419E-2</v>
      </c>
      <c r="D25" s="10">
        <f>+'6-Ensemble'!D25+'7-Synd'!D25</f>
        <v>25.495680798000002</v>
      </c>
      <c r="E25" s="52">
        <f t="shared" si="0"/>
        <v>7.5927322801744968E-2</v>
      </c>
      <c r="F25" s="10">
        <f>+'6-Ensemble'!F25+'7-Synd'!F25</f>
        <v>27.431499584000001</v>
      </c>
      <c r="G25" s="52">
        <f t="shared" ref="G25" si="21">+H25/F25-1</f>
        <v>-4.9744555590971462E-2</v>
      </c>
      <c r="H25" s="10">
        <f>+'6-Ensemble'!H25+'7-Synd'!H25</f>
        <v>26.066931828000001</v>
      </c>
    </row>
    <row r="26" spans="1:8" ht="13" x14ac:dyDescent="0.3">
      <c r="A26" s="128" t="s">
        <v>26</v>
      </c>
      <c r="B26" s="18">
        <f>+'6-Ensemble'!B26+'7-Synd'!B26</f>
        <v>24.577607466</v>
      </c>
      <c r="C26" s="56">
        <f t="shared" si="0"/>
        <v>3.9966116244587679E-2</v>
      </c>
      <c r="D26" s="18">
        <f>+'6-Ensemble'!D26+'7-Synd'!D26</f>
        <v>25.559878983000001</v>
      </c>
      <c r="E26" s="56">
        <f t="shared" si="0"/>
        <v>4.4479772684219432E-2</v>
      </c>
      <c r="F26" s="18">
        <f>+'6-Ensemble'!F26+'7-Synd'!F26</f>
        <v>26.696776589999999</v>
      </c>
      <c r="G26" s="56">
        <f t="shared" ref="G26" si="22">+H26/F26-1</f>
        <v>-3.1577556682096608E-2</v>
      </c>
      <c r="H26" s="18">
        <f>+'6-Ensemble'!H26+'7-Synd'!H26</f>
        <v>25.853757614000003</v>
      </c>
    </row>
    <row r="27" spans="1:8" s="13" customFormat="1" ht="13" x14ac:dyDescent="0.3">
      <c r="A27" s="130" t="s">
        <v>27</v>
      </c>
      <c r="B27" s="29">
        <f>+'6-Ensemble'!B27+'7-Synd'!B27</f>
        <v>0.20683594799999999</v>
      </c>
      <c r="C27" s="58"/>
      <c r="D27" s="29">
        <f>+'6-Ensemble'!D27+'7-Synd'!D27</f>
        <v>6.4198185000000005E-2</v>
      </c>
      <c r="E27" s="58"/>
      <c r="F27" s="29">
        <f>+'6-Ensemble'!F27+'7-Synd'!F27</f>
        <v>-0.73472299299999999</v>
      </c>
      <c r="G27" s="58"/>
      <c r="H27" s="29">
        <f>+'6-Ensemble'!H27+'7-Synd'!H27</f>
        <v>-0.213174212</v>
      </c>
    </row>
    <row r="28" spans="1:8" s="13" customFormat="1" ht="13" x14ac:dyDescent="0.3">
      <c r="A28" s="131" t="s">
        <v>28</v>
      </c>
      <c r="B28" s="32">
        <f>+'6-Ensemble'!B28+'7-Synd'!B28</f>
        <v>2.6794229059999997</v>
      </c>
      <c r="C28" s="59">
        <f t="shared" ref="C28:E29" si="23">+D28/B28-1</f>
        <v>3.9343979542736385E-3</v>
      </c>
      <c r="D28" s="32">
        <f>+'6-Ensemble'!D28+'7-Synd'!D28</f>
        <v>2.6899648219999999</v>
      </c>
      <c r="E28" s="59">
        <f t="shared" si="23"/>
        <v>-3.993771558697401E-3</v>
      </c>
      <c r="F28" s="32">
        <f>+'6-Ensemble'!F28+'7-Synd'!F28</f>
        <v>2.6792217169999999</v>
      </c>
      <c r="G28" s="59">
        <f t="shared" ref="G28" si="24">+H28/F28-1</f>
        <v>7.5278865022727626E-3</v>
      </c>
      <c r="H28" s="32">
        <f>+'6-Ensemble'!H28+'7-Synd'!H28</f>
        <v>2.699390594</v>
      </c>
    </row>
    <row r="29" spans="1:8" x14ac:dyDescent="0.25">
      <c r="A29" s="127" t="s">
        <v>29</v>
      </c>
      <c r="B29" s="15">
        <f>+'6-Ensemble'!B29+'7-Synd'!B29</f>
        <v>2.9654153129999998</v>
      </c>
      <c r="C29" s="54">
        <f t="shared" si="23"/>
        <v>0.19272181892857199</v>
      </c>
      <c r="D29" s="15">
        <f>+'6-Ensemble'!D29+'7-Synd'!D29</f>
        <v>3.5369155460000004</v>
      </c>
      <c r="E29" s="54">
        <f t="shared" si="23"/>
        <v>0.10384353972358018</v>
      </c>
      <c r="F29" s="15">
        <f>+'6-Ensemble'!F29+'7-Synd'!F29</f>
        <v>3.9042013760000001</v>
      </c>
      <c r="G29" s="54">
        <f t="shared" ref="G29" si="25">+H29/F29-1</f>
        <v>-0.14191250979160552</v>
      </c>
      <c r="H29" s="15">
        <f>+'6-Ensemble'!H29+'7-Synd'!H29</f>
        <v>3.3501463600000001</v>
      </c>
    </row>
    <row r="30" spans="1:8" x14ac:dyDescent="0.25">
      <c r="A30" s="127" t="s">
        <v>30</v>
      </c>
      <c r="B30" s="61">
        <f>+'6-Ensemble'!B30+'7-Synd'!B30</f>
        <v>0.28599240599999998</v>
      </c>
      <c r="C30" s="54"/>
      <c r="D30" s="61">
        <f>+'6-Ensemble'!D30+'7-Synd'!D30</f>
        <v>0.84695072199999999</v>
      </c>
      <c r="E30" s="54"/>
      <c r="F30" s="61">
        <f>+'6-Ensemble'!F30+'7-Synd'!F30</f>
        <v>1.2249796580000001</v>
      </c>
      <c r="G30" s="54"/>
      <c r="H30" s="61">
        <f>+'6-Ensemble'!H30+'7-Synd'!H30</f>
        <v>0.65075576600000007</v>
      </c>
    </row>
    <row r="31" spans="1:8" ht="13" x14ac:dyDescent="0.3">
      <c r="A31" s="126" t="s">
        <v>31</v>
      </c>
      <c r="B31" s="10">
        <f>+'6-Ensemble'!B31+'7-Synd'!B31</f>
        <v>27.050194426000001</v>
      </c>
      <c r="C31" s="52">
        <f>+D31/B31-1</f>
        <v>4.1975712895750084E-2</v>
      </c>
      <c r="D31" s="10">
        <f>+'6-Ensemble'!D31+'7-Synd'!D31</f>
        <v>28.185645620999999</v>
      </c>
      <c r="E31" s="52">
        <f>+F31/D31-1</f>
        <v>6.8299861102550041E-2</v>
      </c>
      <c r="F31" s="10">
        <f>+'6-Ensemble'!F31+'7-Synd'!F31</f>
        <v>30.110721301999998</v>
      </c>
      <c r="G31" s="52">
        <f>+H31/F31-1</f>
        <v>-4.4648511289920534E-2</v>
      </c>
      <c r="H31" s="10">
        <f>+'6-Ensemble'!H31+'7-Synd'!H31</f>
        <v>28.766322422000002</v>
      </c>
    </row>
    <row r="32" spans="1:8" ht="13" x14ac:dyDescent="0.3">
      <c r="A32" s="128" t="s">
        <v>32</v>
      </c>
      <c r="B32" s="18">
        <f>+'6-Ensemble'!B32+'7-Synd'!B32</f>
        <v>27.543022781000001</v>
      </c>
      <c r="C32" s="56">
        <f>+D32/B32-1</f>
        <v>5.6412535412483367E-2</v>
      </c>
      <c r="D32" s="18">
        <f>+'6-Ensemble'!D32+'7-Synd'!D32</f>
        <v>29.096794529</v>
      </c>
      <c r="E32" s="56">
        <f>+F32/D32-1</f>
        <v>5.169584702881358E-2</v>
      </c>
      <c r="F32" s="18">
        <f>+'6-Ensemble'!F32+'7-Synd'!F32</f>
        <v>30.600977968000002</v>
      </c>
      <c r="G32" s="56">
        <f>+H32/F32-1</f>
        <v>-4.5654553702857092E-2</v>
      </c>
      <c r="H32" s="18">
        <f>+'6-Ensemble'!H32+'7-Synd'!H32</f>
        <v>29.203903975999999</v>
      </c>
    </row>
    <row r="33" spans="1:11" ht="15" customHeight="1" x14ac:dyDescent="0.25">
      <c r="A33" s="132" t="s">
        <v>33</v>
      </c>
      <c r="B33" s="34">
        <f>+'6-Ensemble'!B33+'7-Synd'!B33</f>
        <v>0.492828355</v>
      </c>
      <c r="C33" s="65"/>
      <c r="D33" s="34">
        <f>+'6-Ensemble'!D33+'7-Synd'!D33</f>
        <v>0.91114890700000006</v>
      </c>
      <c r="E33" s="65"/>
      <c r="F33" s="34">
        <f>+'6-Ensemble'!F33+'7-Synd'!F33</f>
        <v>0.49025666400000001</v>
      </c>
      <c r="G33" s="65"/>
      <c r="H33" s="34">
        <f>+'6-Ensemble'!H33+'7-Synd'!H33</f>
        <v>0.43758155199999998</v>
      </c>
    </row>
    <row r="34" spans="1:11" ht="20.25" customHeight="1" x14ac:dyDescent="0.25">
      <c r="A34" s="133" t="s">
        <v>50</v>
      </c>
      <c r="B34" s="38">
        <f>+'6-Ensemble'!B34+'7-Synd'!B34</f>
        <v>29.199521456999999</v>
      </c>
      <c r="C34" s="67">
        <f>+D34/B34-1</f>
        <v>3.3191468957024961E-2</v>
      </c>
      <c r="D34" s="38">
        <f>+'6-Ensemble'!D34+'7-Synd'!D34</f>
        <v>30.168696467</v>
      </c>
      <c r="E34" s="67">
        <f>+F34/D34-1</f>
        <v>3.8200091119634516E-2</v>
      </c>
      <c r="F34" s="38">
        <f>+'6-Ensemble'!F34+'7-Synd'!F34</f>
        <v>31.321143420999999</v>
      </c>
      <c r="G34" s="67">
        <f>+H34/F34-1</f>
        <v>3.5384531883243087E-2</v>
      </c>
      <c r="H34" s="38">
        <f>+'6-Ensemble'!H34+'7-Synd'!H34</f>
        <v>32.429427419</v>
      </c>
    </row>
    <row r="35" spans="1:11" ht="15" customHeight="1" x14ac:dyDescent="0.25">
      <c r="A35" s="125" t="s">
        <v>34</v>
      </c>
      <c r="B35" s="134"/>
      <c r="C35" s="135"/>
      <c r="D35" s="134"/>
      <c r="E35" s="135"/>
      <c r="F35" s="134"/>
      <c r="G35" s="135"/>
      <c r="H35" s="134"/>
    </row>
    <row r="36" spans="1:11" ht="15" customHeight="1" x14ac:dyDescent="0.25">
      <c r="A36" s="127" t="s">
        <v>35</v>
      </c>
      <c r="B36" s="136">
        <f>+B16/B10</f>
        <v>0.21712060005581899</v>
      </c>
      <c r="C36" s="137">
        <f>+(D36-B36)*100</f>
        <v>0.66653259701837109</v>
      </c>
      <c r="D36" s="136">
        <f>+D16/D10</f>
        <v>0.2237859260260027</v>
      </c>
      <c r="E36" s="137">
        <f>+(F36-D36)*100</f>
        <v>-0.65407655626321948</v>
      </c>
      <c r="F36" s="136">
        <f>+F16/F10</f>
        <v>0.2172451604633705</v>
      </c>
      <c r="G36" s="137">
        <f>+(H36-F36)*100</f>
        <v>-0.55431917883058957</v>
      </c>
      <c r="H36" s="136">
        <f>+H16/H10</f>
        <v>0.21170196867506461</v>
      </c>
    </row>
    <row r="37" spans="1:11" ht="15" customHeight="1" x14ac:dyDescent="0.25">
      <c r="A37" s="127" t="s">
        <v>45</v>
      </c>
      <c r="B37" s="136">
        <f>+(B16-B28)/B10</f>
        <v>9.1553887028114664E-2</v>
      </c>
      <c r="C37" s="137">
        <f t="shared" ref="C37:E38" si="26">+(D37-B37)*100</f>
        <v>1.0605637534879253</v>
      </c>
      <c r="D37" s="136">
        <f>+(D16-D28)/D10</f>
        <v>0.10215952456299392</v>
      </c>
      <c r="E37" s="137">
        <f t="shared" si="26"/>
        <v>-0.14686134871098183</v>
      </c>
      <c r="F37" s="136">
        <f>+(F16-F28)/F10</f>
        <v>0.1006909110758841</v>
      </c>
      <c r="G37" s="137">
        <f t="shared" ref="G37" si="27">+(H37-F37)*100</f>
        <v>-0.75292092174785852</v>
      </c>
      <c r="H37" s="136">
        <f>+(H16-H28)/H10</f>
        <v>9.3161701858405513E-2</v>
      </c>
    </row>
    <row r="38" spans="1:11" ht="15" customHeight="1" x14ac:dyDescent="0.25">
      <c r="A38" s="127" t="s">
        <v>36</v>
      </c>
      <c r="B38" s="136">
        <f>+B34/B10</f>
        <v>1.3683871714043687</v>
      </c>
      <c r="C38" s="137">
        <f t="shared" si="26"/>
        <v>-0.43135753107030883</v>
      </c>
      <c r="D38" s="136">
        <f>+D34/D10</f>
        <v>1.3640735960936656</v>
      </c>
      <c r="E38" s="137">
        <f t="shared" si="26"/>
        <v>-0.15091102099977771</v>
      </c>
      <c r="F38" s="136">
        <f>+F34/F10</f>
        <v>1.3625644858836679</v>
      </c>
      <c r="G38" s="137">
        <f t="shared" ref="G38" si="28">+(H38-F38)*100</f>
        <v>6.1532118551540727</v>
      </c>
      <c r="H38" s="136">
        <f>+H34/H10</f>
        <v>1.4240966044352086</v>
      </c>
      <c r="I38" s="100"/>
      <c r="J38" s="100"/>
      <c r="K38" s="100"/>
    </row>
    <row r="39" spans="1:11" ht="15" customHeight="1" x14ac:dyDescent="0.25">
      <c r="A39" s="138" t="s">
        <v>97</v>
      </c>
      <c r="B39" s="139">
        <f>+B34/B16</f>
        <v>6.3024290235591351</v>
      </c>
      <c r="C39" s="140">
        <f>+D39-B39</f>
        <v>-0.20698942055582759</v>
      </c>
      <c r="D39" s="139">
        <f>+D34/D16</f>
        <v>6.0954396030033076</v>
      </c>
      <c r="E39" s="140">
        <f>+F39-D39</f>
        <v>0.17657346728742773</v>
      </c>
      <c r="F39" s="139">
        <f>+F34/F16</f>
        <v>6.2720130702907353</v>
      </c>
      <c r="G39" s="140">
        <f>+H39-F39</f>
        <v>0.45488046474773292</v>
      </c>
      <c r="H39" s="139">
        <f>+H34/H16</f>
        <v>6.7268935350384682</v>
      </c>
      <c r="I39" s="100"/>
      <c r="J39" s="100"/>
      <c r="K39" s="100"/>
    </row>
    <row r="40" spans="1:11" ht="15" customHeight="1" x14ac:dyDescent="0.3">
      <c r="A40" s="177" t="s">
        <v>53</v>
      </c>
      <c r="B40" s="150"/>
      <c r="C40" s="149"/>
      <c r="D40" s="150"/>
      <c r="E40" s="149"/>
      <c r="F40" s="150"/>
      <c r="G40" s="141"/>
      <c r="H40" s="141"/>
      <c r="I40" s="100"/>
      <c r="J40" s="100"/>
      <c r="K40" s="100"/>
    </row>
    <row r="41" spans="1:11" ht="15" customHeight="1" x14ac:dyDescent="0.3">
      <c r="A41" s="177" t="s">
        <v>77</v>
      </c>
      <c r="B41" s="177"/>
      <c r="C41" s="141"/>
      <c r="D41" s="141"/>
      <c r="E41" s="141"/>
      <c r="F41" s="141"/>
      <c r="G41" s="141"/>
      <c r="H41" s="141"/>
      <c r="I41" s="100"/>
      <c r="J41" s="100"/>
      <c r="K41" s="100"/>
    </row>
    <row r="42" spans="1:11" ht="25.5" customHeight="1" x14ac:dyDescent="0.3">
      <c r="A42" s="189" t="s">
        <v>51</v>
      </c>
      <c r="B42" s="189"/>
      <c r="C42" s="189"/>
      <c r="D42" s="189"/>
      <c r="E42" s="189"/>
      <c r="F42" s="189"/>
      <c r="G42" s="189"/>
      <c r="H42" s="189"/>
      <c r="I42" s="100"/>
      <c r="J42" s="100"/>
      <c r="K42" s="100"/>
    </row>
    <row r="43" spans="1:11" ht="24" customHeight="1" x14ac:dyDescent="0.3">
      <c r="A43" s="195" t="s">
        <v>91</v>
      </c>
      <c r="B43" s="195"/>
      <c r="C43" s="195"/>
      <c r="D43" s="195"/>
      <c r="E43" s="195"/>
      <c r="F43" s="195"/>
      <c r="G43" s="195"/>
      <c r="H43" s="195"/>
      <c r="I43" s="100"/>
      <c r="J43" s="100"/>
      <c r="K43" s="100"/>
    </row>
    <row r="44" spans="1:11" ht="12" customHeight="1" x14ac:dyDescent="0.25">
      <c r="A44" s="4"/>
      <c r="B44" s="141"/>
      <c r="C44" s="141"/>
      <c r="D44" s="141"/>
      <c r="E44" s="141"/>
      <c r="F44" s="141"/>
      <c r="G44" s="100"/>
      <c r="H44" s="100"/>
      <c r="I44" s="100"/>
      <c r="J44" s="100"/>
      <c r="K44" s="100"/>
    </row>
    <row r="45" spans="1:11" ht="12.75" customHeight="1" x14ac:dyDescent="0.35">
      <c r="B45" s="143"/>
      <c r="C45" s="143"/>
      <c r="D45" s="143"/>
      <c r="E45" s="143"/>
      <c r="F45" s="143"/>
      <c r="G45" s="144"/>
      <c r="H45" s="144"/>
      <c r="I45" s="144"/>
      <c r="J45" s="144"/>
      <c r="K45" s="145"/>
    </row>
    <row r="46" spans="1:11" ht="13.5" customHeight="1" x14ac:dyDescent="0.25">
      <c r="C46" s="100"/>
      <c r="D46" s="100"/>
      <c r="E46" s="100"/>
      <c r="F46" s="100"/>
      <c r="G46" s="100"/>
      <c r="H46" s="100"/>
      <c r="I46" s="100"/>
      <c r="J46" s="100"/>
      <c r="K46" s="100"/>
    </row>
  </sheetData>
  <mergeCells count="3">
    <mergeCell ref="G2:H2"/>
    <mergeCell ref="A42:H42"/>
    <mergeCell ref="A43:H43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Poids BA</vt:lpstr>
      <vt:lpstr>1-Comm</vt:lpstr>
      <vt:lpstr>2-GFP</vt:lpstr>
      <vt:lpstr>3-Sect Co</vt:lpstr>
      <vt:lpstr>4-Dept</vt:lpstr>
      <vt:lpstr>5-Reg+CTU</vt:lpstr>
      <vt:lpstr>6-Ensemble</vt:lpstr>
      <vt:lpstr>7-Synd</vt:lpstr>
      <vt:lpstr>8 Ens+Synd</vt:lpstr>
      <vt:lpstr>'1-Comm'!Zone_d_impression</vt:lpstr>
      <vt:lpstr>'2-GFP'!Zone_d_impression</vt:lpstr>
      <vt:lpstr>'3-Sect Co'!Zone_d_impression</vt:lpstr>
      <vt:lpstr>'4-Dept'!Zone_d_impression</vt:lpstr>
      <vt:lpstr>'5-Reg+CTU'!Zone_d_impression</vt:lpstr>
      <vt:lpstr>'6-Ensemble'!Zone_d_impression</vt:lpstr>
      <vt:lpstr>'7-Synd'!Zone_d_impression</vt:lpstr>
      <vt:lpstr>'8 Ens+Synd'!Zone_d_impression</vt:lpstr>
      <vt:lpstr>'Poids BA'!Zone_d_impression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 -DESL</dc:creator>
  <cp:lastModifiedBy>NIEL Xavier</cp:lastModifiedBy>
  <cp:lastPrinted>2021-05-14T08:55:01Z</cp:lastPrinted>
  <dcterms:created xsi:type="dcterms:W3CDTF">2020-05-28T16:09:09Z</dcterms:created>
  <dcterms:modified xsi:type="dcterms:W3CDTF">2021-06-11T07:19:16Z</dcterms:modified>
</cp:coreProperties>
</file>