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EspaceDESL\Publications\OFL\OFL2021\Annexe 2 Comptes des CL\"/>
    </mc:Choice>
  </mc:AlternateContent>
  <bookViews>
    <workbookView xWindow="120" yWindow="100" windowWidth="23260" windowHeight="14380"/>
  </bookViews>
  <sheets>
    <sheet name="F1 Communes" sheetId="1" r:id="rId1"/>
    <sheet name="F2 EPCI" sheetId="2" r:id="rId2"/>
    <sheet name="F3 Depts" sheetId="3" r:id="rId3"/>
    <sheet name="F4-Régions" sheetId="4" r:id="rId4"/>
    <sheet name="F5 BA et F6 syndicats" sheetId="5" r:id="rId5"/>
  </sheets>
  <calcPr calcId="152511"/>
</workbook>
</file>

<file path=xl/calcChain.xml><?xml version="1.0" encoding="utf-8"?>
<calcChain xmlns="http://schemas.openxmlformats.org/spreadsheetml/2006/main">
  <c r="E65" i="2" l="1"/>
  <c r="E64" i="2"/>
  <c r="E63" i="2"/>
  <c r="E62" i="2"/>
  <c r="E61" i="2"/>
  <c r="E60" i="2"/>
  <c r="E59" i="2"/>
  <c r="E58" i="2"/>
  <c r="E57" i="2"/>
  <c r="E56" i="2"/>
  <c r="E55" i="2"/>
  <c r="E54" i="2"/>
  <c r="E53" i="2"/>
  <c r="E52" i="2"/>
  <c r="E51" i="2"/>
  <c r="E50" i="2"/>
  <c r="E49" i="2"/>
  <c r="E48" i="2"/>
  <c r="E47" i="2"/>
  <c r="E46" i="2"/>
  <c r="E45" i="2"/>
  <c r="E44" i="2"/>
  <c r="E43" i="2"/>
  <c r="E42" i="2"/>
  <c r="E41" i="2"/>
  <c r="E40" i="2"/>
  <c r="E39" i="2"/>
  <c r="E38" i="2"/>
  <c r="E37" i="2"/>
  <c r="E36" i="2"/>
  <c r="E35" i="2"/>
  <c r="E34" i="2"/>
  <c r="E33" i="2"/>
  <c r="E32" i="2"/>
  <c r="E31" i="2"/>
  <c r="E30" i="2"/>
  <c r="E29" i="2"/>
  <c r="E28" i="2"/>
  <c r="E27" i="2"/>
  <c r="E26" i="2"/>
  <c r="E25" i="2"/>
  <c r="E24" i="2"/>
  <c r="E23" i="2"/>
  <c r="E22" i="2"/>
  <c r="E21" i="2"/>
  <c r="E20" i="2"/>
  <c r="E19" i="2"/>
  <c r="E18" i="2"/>
  <c r="E17" i="2"/>
  <c r="E16" i="2"/>
  <c r="E15" i="2"/>
  <c r="E14" i="2"/>
  <c r="E13" i="2"/>
  <c r="E12" i="2"/>
  <c r="E11" i="2"/>
  <c r="E10" i="2"/>
  <c r="E9" i="2"/>
  <c r="E8" i="2"/>
  <c r="E7" i="2"/>
  <c r="E6" i="2"/>
  <c r="E5" i="2"/>
  <c r="D65" i="2"/>
  <c r="C65" i="2"/>
  <c r="B65" i="2"/>
  <c r="D67" i="1"/>
  <c r="E67" i="1" s="1"/>
  <c r="C67" i="1"/>
  <c r="B67" i="1"/>
  <c r="E66" i="1"/>
  <c r="E64" i="1"/>
  <c r="E61" i="1"/>
  <c r="E58" i="1"/>
  <c r="E56" i="1"/>
  <c r="E53" i="1"/>
  <c r="E50" i="1"/>
  <c r="E49" i="1"/>
  <c r="E48" i="1"/>
  <c r="E45" i="1"/>
  <c r="E42" i="1"/>
  <c r="E41" i="1"/>
  <c r="E40" i="1"/>
  <c r="E37" i="1"/>
  <c r="E34" i="1"/>
  <c r="E33" i="1"/>
  <c r="E32" i="1"/>
  <c r="E31" i="1"/>
  <c r="E29" i="1"/>
  <c r="E26" i="1"/>
  <c r="E25" i="1"/>
  <c r="E24" i="1"/>
  <c r="E23" i="1"/>
  <c r="E22" i="1"/>
  <c r="E21" i="1"/>
  <c r="E18" i="1"/>
  <c r="E17" i="1"/>
  <c r="E16" i="1"/>
  <c r="E15" i="1"/>
  <c r="E14" i="1"/>
  <c r="E13" i="1"/>
  <c r="E10" i="1"/>
  <c r="E9" i="1"/>
  <c r="E8" i="1"/>
  <c r="E7" i="1"/>
  <c r="E39" i="1" l="1"/>
  <c r="E47" i="1"/>
  <c r="E55" i="1"/>
  <c r="E63" i="1"/>
  <c r="E57" i="1"/>
  <c r="E65" i="1"/>
  <c r="E11" i="1"/>
  <c r="E19" i="1"/>
  <c r="E27" i="1"/>
  <c r="E35" i="1"/>
  <c r="E43" i="1"/>
  <c r="E51" i="1"/>
  <c r="E59" i="1"/>
  <c r="E12" i="1"/>
  <c r="E20" i="1"/>
  <c r="E28" i="1"/>
  <c r="E36" i="1"/>
  <c r="E44" i="1"/>
  <c r="E52" i="1"/>
  <c r="E60" i="1"/>
  <c r="E30" i="1"/>
  <c r="E38" i="1"/>
  <c r="E46" i="1"/>
  <c r="E54" i="1"/>
  <c r="E62" i="1"/>
  <c r="A70" i="2" l="1"/>
  <c r="F124" i="2"/>
  <c r="F123" i="2"/>
  <c r="F122" i="2"/>
  <c r="F121" i="2"/>
  <c r="F120" i="2"/>
  <c r="F119" i="2"/>
  <c r="F118" i="2"/>
  <c r="F117" i="2"/>
  <c r="F116" i="2"/>
  <c r="F115" i="2"/>
  <c r="F114" i="2"/>
  <c r="F113" i="2"/>
  <c r="F112" i="2"/>
  <c r="F111" i="2"/>
  <c r="F110" i="2"/>
  <c r="F109" i="2"/>
  <c r="F108" i="2"/>
  <c r="F107" i="2"/>
  <c r="F106" i="2"/>
  <c r="F105" i="2"/>
  <c r="F104" i="2"/>
  <c r="F103" i="2"/>
  <c r="F102" i="2"/>
  <c r="F101" i="2"/>
  <c r="F100" i="2"/>
  <c r="F99" i="2"/>
  <c r="F98" i="2"/>
  <c r="F97" i="2"/>
  <c r="F96" i="2"/>
  <c r="F95" i="2"/>
  <c r="F94" i="2"/>
  <c r="F93" i="2"/>
  <c r="F92" i="2"/>
  <c r="F91" i="2"/>
  <c r="F90" i="2"/>
  <c r="F89" i="2"/>
  <c r="F88" i="2"/>
  <c r="F87" i="2"/>
  <c r="F86" i="2"/>
  <c r="F85" i="2"/>
  <c r="F84" i="2"/>
  <c r="F83" i="2"/>
  <c r="F82" i="2"/>
  <c r="F81" i="2"/>
  <c r="F80" i="2"/>
  <c r="F79" i="2"/>
  <c r="F78" i="2"/>
  <c r="F77" i="2"/>
  <c r="F76" i="2"/>
  <c r="F75" i="2"/>
  <c r="F74" i="2"/>
  <c r="F73" i="2"/>
  <c r="F72" i="2"/>
</calcChain>
</file>

<file path=xl/sharedStrings.xml><?xml version="1.0" encoding="utf-8"?>
<sst xmlns="http://schemas.openxmlformats.org/spreadsheetml/2006/main" count="357" uniqueCount="161">
  <si>
    <t>en millions d'euros</t>
  </si>
  <si>
    <t>Fonctionnement</t>
  </si>
  <si>
    <t>Investissement</t>
  </si>
  <si>
    <t>Total</t>
  </si>
  <si>
    <t>Part dans le budget</t>
  </si>
  <si>
    <t>Services généraux des administrations publiques locales</t>
  </si>
  <si>
    <t>Autres opérations non ventilées</t>
  </si>
  <si>
    <t>Administration générale</t>
  </si>
  <si>
    <t>Conseil, assemblée locale</t>
  </si>
  <si>
    <t>Coopération décentralisée et actions interrégionales, actions européennes et internationales</t>
  </si>
  <si>
    <t>Sécurité et salubrité publiques</t>
  </si>
  <si>
    <t>Gendarmerie, police, sécurité, justice</t>
  </si>
  <si>
    <t>Pompiers, incendies et secours</t>
  </si>
  <si>
    <t>Hygiène et salubrité publique</t>
  </si>
  <si>
    <t>Autres services de protection civile</t>
  </si>
  <si>
    <t>Enseignement, formation et apprentissage</t>
  </si>
  <si>
    <t>Services communs</t>
  </si>
  <si>
    <t>Enseignement du premier degré</t>
  </si>
  <si>
    <t>Enseignement du second degré</t>
  </si>
  <si>
    <t>Enseignement supérieur, professionnel et continue</t>
  </si>
  <si>
    <t>Hébergement et restauration scolaire</t>
  </si>
  <si>
    <t>Autres services annexes de l'enseignement</t>
  </si>
  <si>
    <t>Culture</t>
  </si>
  <si>
    <t>Expression et action culturelles</t>
  </si>
  <si>
    <t>Conservation et diffusion des patrimoines</t>
  </si>
  <si>
    <t>Sport et jeunesse</t>
  </si>
  <si>
    <t>Sports</t>
  </si>
  <si>
    <t>Jeunesse et loisirs</t>
  </si>
  <si>
    <t>Santé, action sociale et familiale</t>
  </si>
  <si>
    <t>Santé</t>
  </si>
  <si>
    <t>Petite enfance</t>
  </si>
  <si>
    <t>Personnes handicapées</t>
  </si>
  <si>
    <t>Personnes âgées</t>
  </si>
  <si>
    <t>Autre actions sociales et familiales</t>
  </si>
  <si>
    <t>Logement, habitat</t>
  </si>
  <si>
    <t>Environnement, aménagement et services urbains</t>
  </si>
  <si>
    <t>Eau et assainissement</t>
  </si>
  <si>
    <t>Déchets et propreté urbaine</t>
  </si>
  <si>
    <t>Eclairage public</t>
  </si>
  <si>
    <t>Espaces verts urbains</t>
  </si>
  <si>
    <t>Autres aménagements et services urbains divers</t>
  </si>
  <si>
    <t>Transports</t>
  </si>
  <si>
    <t>Transports scolaires</t>
  </si>
  <si>
    <t>Transports (hors scolaire)</t>
  </si>
  <si>
    <t>Voirie et routes</t>
  </si>
  <si>
    <t>Equipement de voirie</t>
  </si>
  <si>
    <t>Action économique transversale</t>
  </si>
  <si>
    <t>Interventions économiques</t>
  </si>
  <si>
    <t>Foires et marchés</t>
  </si>
  <si>
    <t>Aides au tourisme</t>
  </si>
  <si>
    <t>Autres aides sectorielles</t>
  </si>
  <si>
    <t>TOTAL</t>
  </si>
  <si>
    <t>Gestion des fonds européens</t>
  </si>
  <si>
    <t>Vie sociale et citoyenne</t>
  </si>
  <si>
    <t>APA</t>
  </si>
  <si>
    <t>RSA-Régularisations du RMI</t>
  </si>
  <si>
    <t>Infrastructures et services liés aux transports</t>
  </si>
  <si>
    <t xml:space="preserve">Investissement </t>
  </si>
  <si>
    <t>Sécurité</t>
  </si>
  <si>
    <t>Enseignement</t>
  </si>
  <si>
    <t>Culture, vie sociale, jeunesse, sports et loisirs</t>
  </si>
  <si>
    <t>Prévention médico-sociale</t>
  </si>
  <si>
    <t>Action sociale (hors RMI, APA et RSA)</t>
  </si>
  <si>
    <t>Réseaux et infrastructures</t>
  </si>
  <si>
    <t>Aménagement et environnement</t>
  </si>
  <si>
    <t>Développement économique</t>
  </si>
  <si>
    <t>Formation professionnelle et apprentissage</t>
  </si>
  <si>
    <t>Culture, sports et loisirs</t>
  </si>
  <si>
    <t>Santé et action sociale</t>
  </si>
  <si>
    <t>Aménagement des territoires</t>
  </si>
  <si>
    <t>Environnement</t>
  </si>
  <si>
    <t>Action économique</t>
  </si>
  <si>
    <t>Fonction-nement</t>
  </si>
  <si>
    <t>Investissement
(hors remb.)</t>
  </si>
  <si>
    <t>(b) Voir la note du tableau des syndicats.</t>
  </si>
  <si>
    <t>(b) La ventilation est faite selon le code d'activité de l'établissement, codée dans le fichier des comptes de gestion. Elle ne reprend pas la ventilation présentée pour les budgets principaux de ces collectivités, fondée sur la nomenclature fonctionnelle des comptes, car les comptes des budgets annexes, comme ceux des syndicats et ceux des EPL, ne sont pas codés selon cette ventilation fonctionnelle.</t>
  </si>
  <si>
    <t>Évolution 2019/2018</t>
  </si>
  <si>
    <t>Source : DGCL. Données DGFIP, comptes de gestion ; budgets principaux.</t>
  </si>
  <si>
    <t>dont personnes handicapées</t>
  </si>
  <si>
    <t>dont personnes âgées</t>
  </si>
  <si>
    <t>dont transports scolaires</t>
  </si>
  <si>
    <t>dont interventions économiques transversales</t>
  </si>
  <si>
    <t>dont incendie et secours</t>
  </si>
  <si>
    <t>dont collèges</t>
  </si>
  <si>
    <t>dont enseignement supérieur</t>
  </si>
  <si>
    <t>dont autres services périscolaires et annexes</t>
  </si>
  <si>
    <t>dont culture</t>
  </si>
  <si>
    <t>dont sport</t>
  </si>
  <si>
    <t>dont jeunesse (action socio-éducative...) et loisirs</t>
  </si>
  <si>
    <t>dont PMI et planification familiale</t>
  </si>
  <si>
    <t>dont prévention et éducation pour la santé</t>
  </si>
  <si>
    <t>dont famille et enfance</t>
  </si>
  <si>
    <t>dont APA à domicile</t>
  </si>
  <si>
    <t>dont APA versée au bénéficiaire en établissement</t>
  </si>
  <si>
    <t>dont APA versée à l'établissement</t>
  </si>
  <si>
    <t>dont insertion sociale</t>
  </si>
  <si>
    <t>dont insertion professionnelle</t>
  </si>
  <si>
    <t>dont allocations RSA</t>
  </si>
  <si>
    <t>dont réseau routier départemental</t>
  </si>
  <si>
    <t>dont aménagement et développement urbain</t>
  </si>
  <si>
    <t>dont logement</t>
  </si>
  <si>
    <t>dont environnement</t>
  </si>
  <si>
    <t>dont transports publics de voyageurs</t>
  </si>
  <si>
    <t>dont structures d’animation et de développement économique</t>
  </si>
  <si>
    <t>dont agriculture et pêche</t>
  </si>
  <si>
    <t>dont développement touristique</t>
  </si>
  <si>
    <t>dont formation professionnelle</t>
  </si>
  <si>
    <t>dont apprentissage</t>
  </si>
  <si>
    <t>dont formation sanitaire et sociale</t>
  </si>
  <si>
    <t>dont lycées publics</t>
  </si>
  <si>
    <t>dont lycées privés</t>
  </si>
  <si>
    <t>dont agglomérations et villes moyennes</t>
  </si>
  <si>
    <t xml:space="preserve">dont espace rural et autres espaces de développement </t>
  </si>
  <si>
    <t>dont habitat (logement)</t>
  </si>
  <si>
    <t>dont politique de l'eau</t>
  </si>
  <si>
    <t>dont politique de l'énergie</t>
  </si>
  <si>
    <t>dont patrimoine naturel</t>
  </si>
  <si>
    <t>dont transport ferroviaire régional de voyageurs</t>
  </si>
  <si>
    <t>dont gares et autres infrastructures ferroviaires</t>
  </si>
  <si>
    <t>dont transports interurbains</t>
  </si>
  <si>
    <t>dont transports mixtes</t>
  </si>
  <si>
    <t>dont voirie nationale</t>
  </si>
  <si>
    <t>dont voirie régionale</t>
  </si>
  <si>
    <t>dont recherche et innovation</t>
  </si>
  <si>
    <t>dont agriculture, pêche, agro-alimentaire</t>
  </si>
  <si>
    <t>dont industrie, artisanat, commerce et autres services</t>
  </si>
  <si>
    <t>dont tourisme et thermalisme</t>
  </si>
  <si>
    <t>Administration ou activités non ventilées</t>
  </si>
  <si>
    <t>Enseignement 1er degré (y compris cantines)</t>
  </si>
  <si>
    <t>Tourisme</t>
  </si>
  <si>
    <t>Santé, action sociale et familiale (y compris BA en M22)</t>
  </si>
  <si>
    <t>Transports (y compris scolaires)</t>
  </si>
  <si>
    <t>Production et distribution d'énergie</t>
  </si>
  <si>
    <t>Autres activités économiques</t>
  </si>
  <si>
    <r>
      <t>Ensemble des activités</t>
    </r>
    <r>
      <rPr>
        <b/>
        <vertAlign val="superscript"/>
        <sz val="9"/>
        <color theme="1"/>
        <rFont val="Arial"/>
        <family val="2"/>
      </rPr>
      <t xml:space="preserve"> (b)</t>
    </r>
  </si>
  <si>
    <t>Source : DGCL. Données DGFiP ; comptes de gestion.</t>
  </si>
  <si>
    <t>(a) Budgets principaux des syndicats à vocation unique, et ensemble des budgets annexes des syndicats, y compris en M22. Les budgets principaux des SIVOM ne sont pas inclus. Montants non consolidés entre BP et BA.</t>
  </si>
  <si>
    <t>Codes d’activités :  Administration ou activités non ventilées=26, 38, 39, 40 ; Enseignement du 1er degré=03, 23 ; Culture=07 ; Sports=08 ; Tourisme=09, 29,30 ; Santé-social=05, 06, 31, 32, 33, 50, 51 ; Aménagement de zones, ateliers, lotissements=15, 22, 28, 36 ; Eau=01, OA, OE ; Déchets=10 ; Environnement=25 ; Transports=04, 13, 17 ; Énergie=02 ; Autres activités=11, 12, 14 16, 18, 19, 20, 21, 24, 27, 34, 35, 37.</t>
  </si>
  <si>
    <t>(a) Communes, EPCI à fiscalité propre, y compris les EPT de la MGP et la métropole de Lyon, départements, régions et CTU. Y compris les budgets annexes en M22 de ces collectivités.</t>
  </si>
  <si>
    <t>F. Présentation fonctionnelle des comptes en 2020</t>
  </si>
  <si>
    <t>Évolution 2020/2019</t>
  </si>
  <si>
    <t>F1. Communes de 3 500 habitants ou plus</t>
  </si>
  <si>
    <t xml:space="preserve">F4. </t>
  </si>
  <si>
    <t>F2. Métropoles, communautés urbaines (CU), communautés d'agglomération (CA), communautés de communes de 10 000 habitants et plus</t>
  </si>
  <si>
    <t>n. s.</t>
  </si>
  <si>
    <t>Certaines dépenses ventilées au niveau de la fonction ne sont pas ventilées au niveau des sous-fonctions. Le total est donc parfois légèrement supérieur à la somme des sous-totaux.</t>
  </si>
  <si>
    <t>Source : DGCL. Données DGFIP, comptes de gestion ; budgets principaux - opérations réelles.</t>
  </si>
  <si>
    <t>En ligne seulement</t>
  </si>
  <si>
    <t xml:space="preserve">Évolution </t>
  </si>
  <si>
    <t>Services Généraux (y c. annuité de la dette)</t>
  </si>
  <si>
    <t>RMI et RSA</t>
  </si>
  <si>
    <t>F3. Départements</t>
  </si>
  <si>
    <t>Services généraux (y c. annuité de la dette)</t>
  </si>
  <si>
    <t>dont sports</t>
  </si>
  <si>
    <t>F4. Régions et CTU</t>
  </si>
  <si>
    <t>Évolution</t>
  </si>
  <si>
    <t>Aménagement de Zones, Lotissement, Ateliers</t>
  </si>
  <si>
    <t>Collecte et traitements des déchets</t>
  </si>
  <si>
    <t>Protection et mise valeur de l'environnement</t>
  </si>
  <si>
    <r>
      <t>F5. Budgets annexes</t>
    </r>
    <r>
      <rPr>
        <b/>
        <vertAlign val="superscript"/>
        <sz val="12"/>
        <rFont val="Arial"/>
        <family val="2"/>
      </rPr>
      <t xml:space="preserve"> (a)</t>
    </r>
  </si>
  <si>
    <r>
      <t xml:space="preserve">F6. Syndicats </t>
    </r>
    <r>
      <rPr>
        <b/>
        <vertAlign val="superscript"/>
        <sz val="12"/>
        <rFont val="Arial"/>
        <family val="2"/>
      </rPr>
      <t>(a)</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</si>
</sst>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7" formatCode="\+0.0%;\-0.0%"/>
  </numFmts>
  <fonts count="41" x14ac:knownFonts="1">
    <font>
      <sz val="11"/>
      <color theme="1"/>
      <name val="Calibri"/>
      <family val="2"/>
      <scheme val="minor"/>
    </font>
    <font>
      <sz val="11"/>
      <color theme="1"/>
      <name val="Calibri"/>
      <family val="2"/>
      <scheme val="minor"/>
    </font>
    <font>
      <sz val="10"/>
      <name val="Arial"/>
      <family val="2"/>
    </font>
    <font>
      <b/>
      <sz val="10"/>
      <name val="Arial"/>
      <family val="2"/>
    </font>
    <font>
      <b/>
      <sz val="10"/>
      <color rgb="FFFF0000"/>
      <name val="Arial"/>
      <family val="2"/>
    </font>
    <font>
      <sz val="9"/>
      <name val="Arial"/>
      <family val="2"/>
    </font>
    <font>
      <sz val="8"/>
      <name val="Arial"/>
      <family val="2"/>
    </font>
    <font>
      <i/>
      <sz val="10"/>
      <name val="Arial"/>
      <family val="2"/>
    </font>
    <font>
      <b/>
      <sz val="9"/>
      <name val="Arial"/>
      <family val="2"/>
    </font>
    <font>
      <b/>
      <i/>
      <sz val="9"/>
      <name val="Arial"/>
      <family val="2"/>
    </font>
    <font>
      <i/>
      <sz val="9"/>
      <name val="Arial"/>
      <family val="2"/>
    </font>
    <font>
      <sz val="9"/>
      <color theme="1"/>
      <name val="Arial"/>
      <family val="2"/>
    </font>
    <font>
      <b/>
      <sz val="9"/>
      <color theme="1"/>
      <name val="Arial"/>
      <family val="2"/>
    </font>
    <font>
      <b/>
      <vertAlign val="superscript"/>
      <sz val="9"/>
      <color theme="1"/>
      <name val="Arial"/>
      <family val="2"/>
    </font>
    <font>
      <b/>
      <i/>
      <sz val="9"/>
      <color theme="1"/>
      <name val="Arial"/>
      <family val="2"/>
    </font>
    <font>
      <b/>
      <sz val="12"/>
      <name val="Arial"/>
      <family val="2"/>
    </font>
    <font>
      <b/>
      <vertAlign val="superscript"/>
      <sz val="12"/>
      <name val="Arial"/>
      <family val="2"/>
    </font>
    <font>
      <sz val="11"/>
      <color theme="1"/>
      <name val="Arial"/>
      <family val="2"/>
    </font>
    <font>
      <i/>
      <sz val="8"/>
      <name val="Arial"/>
      <family val="2"/>
    </font>
    <font>
      <i/>
      <sz val="8"/>
      <color theme="1"/>
      <name val="Arial"/>
      <family val="2"/>
    </font>
    <font>
      <b/>
      <sz val="8"/>
      <name val="Arial"/>
      <family val="2"/>
    </font>
    <font>
      <b/>
      <sz val="14"/>
      <name val="Arial"/>
      <family val="2"/>
    </font>
    <font>
      <sz val="11"/>
      <name val="Arial"/>
      <family val="2"/>
    </font>
    <font>
      <i/>
      <sz val="11"/>
      <color theme="1"/>
      <name val="Arial"/>
      <family val="2"/>
    </font>
    <font>
      <b/>
      <sz val="11"/>
      <color theme="1"/>
      <name val="Arial"/>
      <family val="2"/>
    </font>
    <font>
      <sz val="10"/>
      <color theme="1"/>
      <name val="Arial"/>
      <family val="2"/>
    </font>
    <font>
      <i/>
      <sz val="10"/>
      <color theme="1"/>
      <name val="Arial"/>
      <family val="2"/>
    </font>
    <font>
      <b/>
      <sz val="10"/>
      <color theme="1"/>
      <name val="Arial"/>
      <family val="2"/>
    </font>
    <font>
      <b/>
      <i/>
      <sz val="10"/>
      <color theme="1"/>
      <name val="Arial"/>
      <family val="2"/>
    </font>
    <font>
      <b/>
      <sz val="10"/>
      <color rgb="FF0070C0"/>
      <name val="Arial"/>
      <family val="2"/>
    </font>
    <font>
      <sz val="10"/>
      <color rgb="FF0070C0"/>
      <name val="Arial"/>
      <family val="2"/>
    </font>
    <font>
      <i/>
      <sz val="9"/>
      <color theme="1"/>
      <name val="Arial"/>
      <family val="2"/>
    </font>
    <font>
      <sz val="9"/>
      <color rgb="FFFF0000"/>
      <name val="Arial"/>
      <family val="2"/>
    </font>
    <font>
      <b/>
      <i/>
      <sz val="10"/>
      <name val="Arial"/>
      <family val="2"/>
    </font>
    <font>
      <i/>
      <sz val="10"/>
      <color rgb="FFFF0000"/>
      <name val="Arial"/>
      <family val="2"/>
    </font>
    <font>
      <sz val="10"/>
      <color rgb="FFFF0000"/>
      <name val="Arial"/>
      <family val="2"/>
    </font>
    <font>
      <b/>
      <i/>
      <sz val="8"/>
      <name val="Arial"/>
      <family val="2"/>
    </font>
    <font>
      <b/>
      <sz val="8"/>
      <color indexed="12"/>
      <name val="Arial"/>
      <family val="2"/>
    </font>
    <font>
      <sz val="10"/>
      <color indexed="12"/>
      <name val="Arial"/>
      <family val="2"/>
    </font>
    <font>
      <sz val="10"/>
      <color theme="1"/>
      <name val="Bookman Old Style"/>
      <family val="1"/>
    </font>
    <font>
      <i/>
      <sz val="10"/>
      <color theme="1"/>
      <name val="Bookman Old Style"/>
      <family val="1"/>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8">
    <border>
      <left/>
      <right/>
      <top/>
      <bottom/>
      <diagonal/>
    </border>
    <border>
      <left/>
      <right/>
      <top/>
      <bottom style="medium">
        <color rgb="FF000000"/>
      </bottom>
      <diagonal/>
    </border>
    <border>
      <left/>
      <right/>
      <top style="medium">
        <color rgb="FF000000"/>
      </top>
      <bottom style="thin">
        <color rgb="FF000000"/>
      </bottom>
      <diagonal/>
    </border>
    <border>
      <left/>
      <right/>
      <top style="thin">
        <color rgb="FF000000"/>
      </top>
      <bottom style="medium">
        <color rgb="FF000000"/>
      </bottom>
      <diagonal/>
    </border>
    <border>
      <left/>
      <right/>
      <top style="thin">
        <color indexed="64"/>
      </top>
      <bottom style="thin">
        <color indexed="64"/>
      </bottom>
      <diagonal/>
    </border>
    <border>
      <left style="medium">
        <color indexed="64"/>
      </left>
      <right style="medium">
        <color indexed="64"/>
      </right>
      <top/>
      <bottom/>
      <diagonal/>
    </border>
    <border>
      <left/>
      <right/>
      <top style="thin">
        <color indexed="64"/>
      </top>
      <bottom/>
      <diagonal/>
    </border>
    <border>
      <left/>
      <right/>
      <top style="medium">
        <color rgb="FF000000"/>
      </top>
      <bottom/>
      <diagonal/>
    </border>
  </borders>
  <cellStyleXfs count="8">
    <xf numFmtId="0" fontId="0" fillId="0" borderId="0"/>
    <xf numFmtId="9"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cellStyleXfs>
  <cellXfs count="199">
    <xf numFmtId="0" fontId="0" fillId="0" borderId="0" xfId="0"/>
    <xf numFmtId="0" fontId="3" fillId="0" borderId="0" xfId="0" applyFont="1"/>
    <xf numFmtId="0" fontId="2" fillId="0" borderId="0" xfId="0" applyFont="1"/>
    <xf numFmtId="0" fontId="4" fillId="0" borderId="0" xfId="4" applyFont="1" applyFill="1" applyAlignment="1">
      <alignment vertical="center"/>
    </xf>
    <xf numFmtId="3" fontId="2" fillId="2" borderId="0" xfId="3" applyNumberFormat="1" applyFont="1" applyFill="1" applyAlignment="1">
      <alignment vertical="center"/>
    </xf>
    <xf numFmtId="0" fontId="3" fillId="0" borderId="0" xfId="3" applyFont="1" applyFill="1" applyAlignment="1">
      <alignment vertical="center"/>
    </xf>
    <xf numFmtId="0" fontId="2" fillId="0" borderId="0" xfId="3" applyFont="1" applyFill="1" applyAlignment="1">
      <alignment vertical="center"/>
    </xf>
    <xf numFmtId="0" fontId="7" fillId="0" borderId="0" xfId="3" applyFont="1" applyFill="1" applyAlignment="1">
      <alignment vertical="center"/>
    </xf>
    <xf numFmtId="0" fontId="2" fillId="2" borderId="0" xfId="2" applyFont="1" applyFill="1" applyAlignment="1">
      <alignment vertical="center" wrapText="1"/>
    </xf>
    <xf numFmtId="0" fontId="2" fillId="2" borderId="0" xfId="2" applyFont="1" applyFill="1" applyAlignment="1">
      <alignment vertical="center"/>
    </xf>
    <xf numFmtId="167" fontId="2" fillId="0" borderId="0" xfId="3" applyNumberFormat="1" applyFont="1" applyFill="1" applyAlignment="1">
      <alignment vertical="center"/>
    </xf>
    <xf numFmtId="0" fontId="2" fillId="0" borderId="0" xfId="2" applyFont="1" applyFill="1" applyBorder="1" applyAlignment="1">
      <alignment vertical="center"/>
    </xf>
    <xf numFmtId="3" fontId="5" fillId="2" borderId="0" xfId="3" applyNumberFormat="1" applyFont="1" applyFill="1" applyBorder="1" applyAlignment="1" applyProtection="1">
      <alignment horizontal="left" vertical="center" wrapText="1"/>
    </xf>
    <xf numFmtId="0" fontId="2" fillId="0" borderId="0" xfId="2" applyFont="1" applyFill="1" applyAlignment="1">
      <alignment vertical="center"/>
    </xf>
    <xf numFmtId="0" fontId="8" fillId="2" borderId="4" xfId="2" applyFont="1" applyFill="1" applyBorder="1" applyAlignment="1" applyProtection="1">
      <alignment horizontal="center" vertical="center" wrapText="1"/>
    </xf>
    <xf numFmtId="0" fontId="8" fillId="2" borderId="4" xfId="6" applyFont="1" applyFill="1" applyBorder="1" applyAlignment="1">
      <alignment horizontal="center" vertical="center" wrapText="1"/>
    </xf>
    <xf numFmtId="0" fontId="8" fillId="3" borderId="4" xfId="6" applyFont="1" applyFill="1" applyBorder="1" applyAlignment="1">
      <alignment horizontal="center" vertical="center" wrapText="1"/>
    </xf>
    <xf numFmtId="0" fontId="9" fillId="2" borderId="4" xfId="6" applyFont="1" applyFill="1" applyBorder="1" applyAlignment="1">
      <alignment horizontal="center" vertical="center" wrapText="1"/>
    </xf>
    <xf numFmtId="0" fontId="5" fillId="2" borderId="0" xfId="2" applyFont="1" applyFill="1" applyBorder="1" applyAlignment="1">
      <alignment vertical="center" wrapText="1"/>
    </xf>
    <xf numFmtId="3" fontId="5" fillId="2" borderId="0" xfId="2" applyNumberFormat="1" applyFont="1" applyFill="1" applyBorder="1" applyAlignment="1" applyProtection="1">
      <alignment horizontal="right" vertical="center" indent="1"/>
    </xf>
    <xf numFmtId="3" fontId="5" fillId="2" borderId="0" xfId="2" applyNumberFormat="1" applyFont="1" applyFill="1" applyBorder="1" applyAlignment="1" applyProtection="1">
      <alignment horizontal="right" vertical="center" indent="3"/>
    </xf>
    <xf numFmtId="3" fontId="5" fillId="3" borderId="0" xfId="2" applyNumberFormat="1" applyFont="1" applyFill="1" applyBorder="1" applyAlignment="1" applyProtection="1">
      <alignment horizontal="right" vertical="center" indent="1"/>
    </xf>
    <xf numFmtId="164" fontId="10" fillId="2" borderId="0" xfId="7" applyNumberFormat="1" applyFont="1" applyFill="1" applyBorder="1" applyAlignment="1" applyProtection="1">
      <alignment horizontal="right" vertical="center" indent="1"/>
    </xf>
    <xf numFmtId="0" fontId="5" fillId="2" borderId="0" xfId="2" applyFont="1" applyFill="1" applyBorder="1" applyAlignment="1">
      <alignment vertical="center"/>
    </xf>
    <xf numFmtId="0" fontId="12" fillId="2" borderId="4" xfId="0" applyFont="1" applyFill="1" applyBorder="1"/>
    <xf numFmtId="3" fontId="12" fillId="2" borderId="4" xfId="0" applyNumberFormat="1" applyFont="1" applyFill="1" applyBorder="1" applyAlignment="1">
      <alignment horizontal="right" indent="1"/>
    </xf>
    <xf numFmtId="3" fontId="12" fillId="2" borderId="4" xfId="0" applyNumberFormat="1" applyFont="1" applyFill="1" applyBorder="1" applyAlignment="1">
      <alignment horizontal="right" indent="3"/>
    </xf>
    <xf numFmtId="3" fontId="12" fillId="3" borderId="4" xfId="0" applyNumberFormat="1" applyFont="1" applyFill="1" applyBorder="1" applyAlignment="1">
      <alignment horizontal="right" indent="1"/>
    </xf>
    <xf numFmtId="0" fontId="17" fillId="0" borderId="0" xfId="0" applyFont="1"/>
    <xf numFmtId="0" fontId="18" fillId="2" borderId="0" xfId="3" applyFont="1" applyFill="1" applyBorder="1" applyAlignment="1">
      <alignment horizontal="right" vertical="center"/>
    </xf>
    <xf numFmtId="0" fontId="17" fillId="2" borderId="0" xfId="0" applyFont="1" applyFill="1"/>
    <xf numFmtId="0" fontId="15" fillId="2" borderId="0" xfId="2" applyFont="1" applyFill="1" applyAlignment="1">
      <alignment horizontal="left"/>
    </xf>
    <xf numFmtId="0" fontId="21" fillId="2" borderId="0" xfId="2" applyFont="1" applyFill="1" applyBorder="1" applyAlignment="1"/>
    <xf numFmtId="0" fontId="22" fillId="2" borderId="0" xfId="0" applyFont="1" applyFill="1"/>
    <xf numFmtId="0" fontId="23" fillId="2" borderId="0" xfId="0" applyFont="1" applyFill="1"/>
    <xf numFmtId="0" fontId="21" fillId="2" borderId="0" xfId="2" applyFont="1" applyFill="1" applyBorder="1" applyAlignment="1">
      <alignment wrapText="1"/>
    </xf>
    <xf numFmtId="0" fontId="25" fillId="2" borderId="0" xfId="0" applyFont="1" applyFill="1"/>
    <xf numFmtId="0" fontId="2" fillId="2" borderId="0" xfId="0" applyFont="1" applyFill="1"/>
    <xf numFmtId="0" fontId="26" fillId="2" borderId="0" xfId="0" applyFont="1" applyFill="1"/>
    <xf numFmtId="0" fontId="25" fillId="2" borderId="1" xfId="0" applyFont="1" applyFill="1" applyBorder="1" applyAlignment="1">
      <alignment vertical="top" wrapText="1"/>
    </xf>
    <xf numFmtId="0" fontId="7" fillId="2" borderId="1" xfId="0" applyFont="1" applyFill="1" applyBorder="1" applyAlignment="1">
      <alignment horizontal="right"/>
    </xf>
    <xf numFmtId="0" fontId="26" fillId="2" borderId="1" xfId="0" applyFont="1" applyFill="1" applyBorder="1" applyAlignment="1">
      <alignment horizontal="right"/>
    </xf>
    <xf numFmtId="0" fontId="27" fillId="2" borderId="2" xfId="0" applyFont="1" applyFill="1" applyBorder="1" applyAlignment="1">
      <alignment horizontal="center" vertical="center" wrapText="1"/>
    </xf>
    <xf numFmtId="0" fontId="27" fillId="2" borderId="2" xfId="0" applyFont="1" applyFill="1" applyBorder="1" applyAlignment="1">
      <alignment horizontal="center" vertical="top" wrapText="1"/>
    </xf>
    <xf numFmtId="0" fontId="3" fillId="3" borderId="2" xfId="0" applyFont="1" applyFill="1" applyBorder="1" applyAlignment="1">
      <alignment horizontal="center" vertical="top" wrapText="1"/>
    </xf>
    <xf numFmtId="0" fontId="28" fillId="2" borderId="2" xfId="0" applyFont="1" applyFill="1" applyBorder="1" applyAlignment="1">
      <alignment horizontal="center" vertical="top" wrapText="1"/>
    </xf>
    <xf numFmtId="0" fontId="29" fillId="2" borderId="2" xfId="0" applyFont="1" applyFill="1" applyBorder="1" applyAlignment="1">
      <alignment horizontal="center" vertical="top" wrapText="1"/>
    </xf>
    <xf numFmtId="0" fontId="27" fillId="2" borderId="0" xfId="0" applyFont="1" applyFill="1" applyBorder="1" applyAlignment="1">
      <alignment horizontal="center" vertical="top" wrapText="1"/>
    </xf>
    <xf numFmtId="0" fontId="3" fillId="3" borderId="0" xfId="0" applyFont="1" applyFill="1" applyBorder="1" applyAlignment="1">
      <alignment horizontal="center" vertical="top" wrapText="1"/>
    </xf>
    <xf numFmtId="0" fontId="28" fillId="2" borderId="0" xfId="0" applyFont="1" applyFill="1" applyBorder="1" applyAlignment="1">
      <alignment horizontal="center" vertical="top" wrapText="1"/>
    </xf>
    <xf numFmtId="0" fontId="29" fillId="2" borderId="0" xfId="0" applyFont="1" applyFill="1" applyBorder="1" applyAlignment="1">
      <alignment horizontal="center" vertical="top" wrapText="1"/>
    </xf>
    <xf numFmtId="0" fontId="27" fillId="2" borderId="0" xfId="0" applyFont="1" applyFill="1" applyBorder="1" applyAlignment="1">
      <alignment horizontal="left" vertical="top" wrapText="1"/>
    </xf>
    <xf numFmtId="3" fontId="27" fillId="2" borderId="0" xfId="0" applyNumberFormat="1" applyFont="1" applyFill="1" applyBorder="1" applyAlignment="1">
      <alignment horizontal="right" vertical="top" wrapText="1" indent="2"/>
    </xf>
    <xf numFmtId="3" fontId="3" fillId="3" borderId="0" xfId="0" applyNumberFormat="1" applyFont="1" applyFill="1" applyBorder="1" applyAlignment="1">
      <alignment horizontal="right" vertical="top" wrapText="1" indent="2"/>
    </xf>
    <xf numFmtId="164" fontId="28" fillId="2" borderId="0" xfId="1" applyNumberFormat="1" applyFont="1" applyFill="1" applyBorder="1" applyAlignment="1">
      <alignment horizontal="right" vertical="top" wrapText="1" indent="1"/>
    </xf>
    <xf numFmtId="3" fontId="27" fillId="2" borderId="0" xfId="0" applyNumberFormat="1" applyFont="1" applyFill="1" applyBorder="1" applyAlignment="1">
      <alignment vertical="top" wrapText="1"/>
    </xf>
    <xf numFmtId="3" fontId="29" fillId="2" borderId="0" xfId="0" applyNumberFormat="1" applyFont="1" applyFill="1" applyBorder="1" applyAlignment="1">
      <alignment vertical="top" wrapText="1"/>
    </xf>
    <xf numFmtId="0" fontId="25" fillId="2" borderId="0" xfId="0" applyFont="1" applyFill="1" applyBorder="1" applyAlignment="1">
      <alignment horizontal="left" vertical="top" wrapText="1"/>
    </xf>
    <xf numFmtId="3" fontId="25" fillId="2" borderId="0" xfId="0" applyNumberFormat="1" applyFont="1" applyFill="1" applyBorder="1" applyAlignment="1">
      <alignment horizontal="right" vertical="top" wrapText="1" indent="2"/>
    </xf>
    <xf numFmtId="3" fontId="2" fillId="3" borderId="0" xfId="0" applyNumberFormat="1" applyFont="1" applyFill="1" applyBorder="1" applyAlignment="1">
      <alignment horizontal="right" vertical="top" wrapText="1" indent="2"/>
    </xf>
    <xf numFmtId="164" fontId="26" fillId="2" borderId="0" xfId="1" applyNumberFormat="1" applyFont="1" applyFill="1" applyBorder="1" applyAlignment="1">
      <alignment horizontal="right" vertical="top" wrapText="1" indent="1"/>
    </xf>
    <xf numFmtId="3" fontId="25" fillId="2" borderId="0" xfId="0" applyNumberFormat="1" applyFont="1" applyFill="1" applyBorder="1" applyAlignment="1">
      <alignment vertical="top" wrapText="1"/>
    </xf>
    <xf numFmtId="3" fontId="30" fillId="2" borderId="0" xfId="0" applyNumberFormat="1" applyFont="1" applyFill="1" applyBorder="1" applyAlignment="1">
      <alignment vertical="top" wrapText="1"/>
    </xf>
    <xf numFmtId="0" fontId="27" fillId="2" borderId="3" xfId="0" applyFont="1" applyFill="1" applyBorder="1" applyAlignment="1">
      <alignment horizontal="left" vertical="top" wrapText="1"/>
    </xf>
    <xf numFmtId="3" fontId="27" fillId="2" borderId="3" xfId="0" applyNumberFormat="1" applyFont="1" applyFill="1" applyBorder="1" applyAlignment="1">
      <alignment horizontal="right" vertical="top" wrapText="1" indent="2"/>
    </xf>
    <xf numFmtId="3" fontId="3" fillId="3" borderId="3" xfId="0" applyNumberFormat="1" applyFont="1" applyFill="1" applyBorder="1" applyAlignment="1">
      <alignment horizontal="right" vertical="top" wrapText="1" indent="2"/>
    </xf>
    <xf numFmtId="164" fontId="28" fillId="2" borderId="3" xfId="1" applyNumberFormat="1" applyFont="1" applyFill="1" applyBorder="1" applyAlignment="1">
      <alignment horizontal="right" vertical="top" wrapText="1" indent="1"/>
    </xf>
    <xf numFmtId="3" fontId="27" fillId="2" borderId="3" xfId="0" applyNumberFormat="1" applyFont="1" applyFill="1" applyBorder="1" applyAlignment="1">
      <alignment vertical="top" wrapText="1"/>
    </xf>
    <xf numFmtId="0" fontId="31" fillId="2" borderId="0" xfId="0" applyFont="1" applyFill="1" applyAlignment="1">
      <alignment horizontal="left"/>
    </xf>
    <xf numFmtId="3" fontId="27" fillId="2" borderId="0" xfId="0" applyNumberFormat="1" applyFont="1" applyFill="1" applyBorder="1" applyAlignment="1">
      <alignment horizontal="right" vertical="top" wrapText="1"/>
    </xf>
    <xf numFmtId="3" fontId="29" fillId="2" borderId="0" xfId="0" applyNumberFormat="1" applyFont="1" applyFill="1" applyBorder="1" applyAlignment="1">
      <alignment horizontal="right" vertical="top" wrapText="1"/>
    </xf>
    <xf numFmtId="3" fontId="25" fillId="2" borderId="0" xfId="0" applyNumberFormat="1" applyFont="1" applyFill="1" applyBorder="1" applyAlignment="1">
      <alignment horizontal="right" vertical="top" wrapText="1"/>
    </xf>
    <xf numFmtId="3" fontId="30" fillId="2" borderId="0" xfId="0" applyNumberFormat="1" applyFont="1" applyFill="1" applyBorder="1" applyAlignment="1">
      <alignment horizontal="right" vertical="top" wrapText="1"/>
    </xf>
    <xf numFmtId="3" fontId="29" fillId="2" borderId="3" xfId="0" applyNumberFormat="1" applyFont="1" applyFill="1" applyBorder="1" applyAlignment="1">
      <alignment vertical="top" wrapText="1"/>
    </xf>
    <xf numFmtId="0" fontId="17" fillId="0" borderId="0" xfId="0" applyFont="1" applyAlignment="1">
      <alignment horizontal="left" wrapText="1"/>
    </xf>
    <xf numFmtId="0" fontId="22" fillId="0" borderId="0" xfId="0" applyFont="1"/>
    <xf numFmtId="0" fontId="23" fillId="0" borderId="0" xfId="0" applyFont="1"/>
    <xf numFmtId="0" fontId="25" fillId="2" borderId="0" xfId="0" applyFont="1" applyFill="1" applyBorder="1" applyAlignment="1">
      <alignment vertical="top" wrapText="1"/>
    </xf>
    <xf numFmtId="0" fontId="25" fillId="2" borderId="0" xfId="0" applyFont="1" applyFill="1" applyBorder="1"/>
    <xf numFmtId="0" fontId="7" fillId="2" borderId="0" xfId="0" applyFont="1" applyFill="1" applyBorder="1" applyAlignment="1">
      <alignment horizontal="right"/>
    </xf>
    <xf numFmtId="0" fontId="26" fillId="2" borderId="0" xfId="0" applyFont="1" applyFill="1" applyBorder="1" applyAlignment="1">
      <alignment horizontal="right"/>
    </xf>
    <xf numFmtId="0" fontId="27" fillId="2" borderId="0" xfId="0" applyFont="1" applyFill="1" applyBorder="1" applyAlignment="1">
      <alignment horizontal="right" vertical="top" wrapText="1"/>
    </xf>
    <xf numFmtId="0" fontId="3" fillId="3" borderId="0" xfId="0" applyFont="1" applyFill="1" applyBorder="1" applyAlignment="1">
      <alignment horizontal="right" vertical="top" wrapText="1"/>
    </xf>
    <xf numFmtId="0" fontId="28" fillId="2" borderId="0" xfId="0" applyFont="1" applyFill="1" applyBorder="1" applyAlignment="1">
      <alignment horizontal="right" vertical="top" wrapText="1"/>
    </xf>
    <xf numFmtId="0" fontId="29" fillId="2" borderId="0" xfId="0" applyFont="1" applyFill="1" applyBorder="1" applyAlignment="1">
      <alignment horizontal="right" vertical="top" wrapText="1"/>
    </xf>
    <xf numFmtId="167" fontId="27" fillId="2" borderId="0" xfId="0" applyNumberFormat="1" applyFont="1" applyFill="1" applyBorder="1" applyAlignment="1">
      <alignment horizontal="right" vertical="top" wrapText="1" indent="1"/>
    </xf>
    <xf numFmtId="167" fontId="25" fillId="2" borderId="0" xfId="0" applyNumberFormat="1" applyFont="1" applyFill="1" applyBorder="1" applyAlignment="1">
      <alignment horizontal="right" vertical="top" wrapText="1" indent="1"/>
    </xf>
    <xf numFmtId="167" fontId="27" fillId="2" borderId="3" xfId="0" applyNumberFormat="1" applyFont="1" applyFill="1" applyBorder="1" applyAlignment="1">
      <alignment horizontal="right" vertical="top" wrapText="1" indent="1"/>
    </xf>
    <xf numFmtId="3" fontId="27" fillId="2" borderId="3" xfId="0" applyNumberFormat="1" applyFont="1" applyFill="1" applyBorder="1" applyAlignment="1">
      <alignment horizontal="right" vertical="top" wrapText="1"/>
    </xf>
    <xf numFmtId="3" fontId="29" fillId="2" borderId="3" xfId="0" applyNumberFormat="1" applyFont="1" applyFill="1" applyBorder="1" applyAlignment="1">
      <alignment horizontal="right" vertical="top" wrapText="1"/>
    </xf>
    <xf numFmtId="0" fontId="24" fillId="2" borderId="0" xfId="0" applyFont="1" applyFill="1" applyBorder="1" applyAlignment="1">
      <alignment horizontal="left"/>
    </xf>
    <xf numFmtId="0" fontId="2" fillId="2" borderId="0" xfId="0" applyFont="1" applyFill="1" applyBorder="1"/>
    <xf numFmtId="0" fontId="27" fillId="2" borderId="1" xfId="0" applyFont="1" applyFill="1" applyBorder="1" applyAlignment="1">
      <alignment horizontal="center" vertical="top" wrapText="1"/>
    </xf>
    <xf numFmtId="3" fontId="32" fillId="0" borderId="0" xfId="3" applyNumberFormat="1" applyFont="1" applyFill="1" applyBorder="1" applyAlignment="1" applyProtection="1">
      <alignment horizontal="left" vertical="center"/>
    </xf>
    <xf numFmtId="1" fontId="3" fillId="2" borderId="4" xfId="5" applyNumberFormat="1" applyFont="1" applyFill="1" applyBorder="1" applyAlignment="1" applyProtection="1">
      <alignment horizontal="center" vertical="center" wrapText="1"/>
    </xf>
    <xf numFmtId="0" fontId="3" fillId="2" borderId="4" xfId="6" applyFont="1" applyFill="1" applyBorder="1" applyAlignment="1">
      <alignment horizontal="center" vertical="center" wrapText="1"/>
    </xf>
    <xf numFmtId="0" fontId="3" fillId="3" borderId="4" xfId="6" applyFont="1" applyFill="1" applyBorder="1" applyAlignment="1">
      <alignment horizontal="center" vertical="center" wrapText="1"/>
    </xf>
    <xf numFmtId="0" fontId="33" fillId="2" borderId="4" xfId="6" applyFont="1" applyFill="1" applyBorder="1" applyAlignment="1">
      <alignment horizontal="center" vertical="center" wrapText="1"/>
    </xf>
    <xf numFmtId="0" fontId="3" fillId="0" borderId="0" xfId="6" applyFont="1" applyFill="1" applyBorder="1" applyAlignment="1">
      <alignment horizontal="center" vertical="center" wrapText="1"/>
    </xf>
    <xf numFmtId="0" fontId="3" fillId="0" borderId="4" xfId="6" applyFont="1" applyFill="1" applyBorder="1" applyAlignment="1">
      <alignment horizontal="center" vertical="center" wrapText="1"/>
    </xf>
    <xf numFmtId="3" fontId="3" fillId="2" borderId="0" xfId="3" applyNumberFormat="1" applyFont="1" applyFill="1" applyBorder="1" applyAlignment="1" applyProtection="1">
      <alignment horizontal="left" vertical="center" wrapText="1"/>
    </xf>
    <xf numFmtId="3" fontId="3" fillId="2" borderId="0" xfId="5" applyNumberFormat="1" applyFont="1" applyFill="1" applyBorder="1" applyAlignment="1" applyProtection="1">
      <alignment horizontal="right" vertical="center" indent="1"/>
    </xf>
    <xf numFmtId="3" fontId="3" fillId="3" borderId="0" xfId="5" applyNumberFormat="1" applyFont="1" applyFill="1" applyBorder="1" applyAlignment="1" applyProtection="1">
      <alignment horizontal="right" vertical="center" indent="1"/>
    </xf>
    <xf numFmtId="164" fontId="33" fillId="2" borderId="0" xfId="5" applyNumberFormat="1" applyFont="1" applyFill="1" applyBorder="1" applyAlignment="1" applyProtection="1">
      <alignment horizontal="right" vertical="center" indent="1"/>
    </xf>
    <xf numFmtId="167" fontId="33" fillId="2" borderId="0" xfId="5" applyNumberFormat="1" applyFont="1" applyFill="1" applyBorder="1" applyAlignment="1" applyProtection="1">
      <alignment horizontal="right" vertical="center" indent="1"/>
    </xf>
    <xf numFmtId="165" fontId="3" fillId="0" borderId="0" xfId="5" applyNumberFormat="1" applyFont="1" applyFill="1" applyBorder="1" applyAlignment="1" applyProtection="1">
      <alignment vertical="center"/>
    </xf>
    <xf numFmtId="3" fontId="2" fillId="2" borderId="0" xfId="3" applyNumberFormat="1" applyFont="1" applyFill="1" applyBorder="1" applyAlignment="1" applyProtection="1">
      <alignment horizontal="left" vertical="center" wrapText="1"/>
    </xf>
    <xf numFmtId="3" fontId="2" fillId="2" borderId="0" xfId="5" applyNumberFormat="1" applyFont="1" applyFill="1" applyBorder="1" applyAlignment="1" applyProtection="1">
      <alignment horizontal="right" vertical="center" indent="1"/>
    </xf>
    <xf numFmtId="3" fontId="2" fillId="3" borderId="0" xfId="5" applyNumberFormat="1" applyFont="1" applyFill="1" applyBorder="1" applyAlignment="1" applyProtection="1">
      <alignment horizontal="right" vertical="center" indent="1"/>
    </xf>
    <xf numFmtId="164" fontId="7" fillId="2" borderId="0" xfId="5" applyNumberFormat="1" applyFont="1" applyFill="1" applyBorder="1" applyAlignment="1" applyProtection="1">
      <alignment horizontal="right" vertical="center" indent="1"/>
    </xf>
    <xf numFmtId="167" fontId="7" fillId="2" borderId="0" xfId="5" applyNumberFormat="1" applyFont="1" applyFill="1" applyBorder="1" applyAlignment="1" applyProtection="1">
      <alignment horizontal="right" vertical="center" indent="1"/>
    </xf>
    <xf numFmtId="165" fontId="2" fillId="0" borderId="0" xfId="5" applyNumberFormat="1" applyFont="1" applyFill="1" applyBorder="1" applyAlignment="1" applyProtection="1">
      <alignment vertical="center"/>
    </xf>
    <xf numFmtId="0" fontId="3" fillId="2" borderId="4" xfId="3" applyFont="1" applyFill="1" applyBorder="1" applyAlignment="1">
      <alignment horizontal="left" vertical="center" wrapText="1"/>
    </xf>
    <xf numFmtId="3" fontId="3" fillId="2" borderId="4" xfId="5" applyNumberFormat="1" applyFont="1" applyFill="1" applyBorder="1" applyAlignment="1" applyProtection="1">
      <alignment horizontal="right" vertical="center" indent="1"/>
    </xf>
    <xf numFmtId="3" fontId="3" fillId="3" borderId="4" xfId="5" applyNumberFormat="1" applyFont="1" applyFill="1" applyBorder="1" applyAlignment="1" applyProtection="1">
      <alignment horizontal="right" vertical="center" indent="1"/>
    </xf>
    <xf numFmtId="164" fontId="33" fillId="2" borderId="4" xfId="5" applyNumberFormat="1" applyFont="1" applyFill="1" applyBorder="1" applyAlignment="1" applyProtection="1">
      <alignment vertical="center"/>
    </xf>
    <xf numFmtId="0" fontId="34" fillId="2" borderId="0" xfId="3" applyFont="1" applyFill="1" applyBorder="1" applyAlignment="1">
      <alignment vertical="center"/>
    </xf>
    <xf numFmtId="0" fontId="34" fillId="0" borderId="0" xfId="3" applyFont="1" applyFill="1" applyBorder="1" applyAlignment="1">
      <alignment vertical="center"/>
    </xf>
    <xf numFmtId="3" fontId="32" fillId="0" borderId="0" xfId="3" applyNumberFormat="1" applyFont="1" applyFill="1" applyBorder="1" applyAlignment="1" applyProtection="1">
      <alignment horizontal="left" vertical="center" wrapText="1"/>
    </xf>
    <xf numFmtId="0" fontId="35" fillId="0" borderId="0" xfId="3" applyFont="1" applyFill="1" applyBorder="1" applyAlignment="1">
      <alignment vertical="center"/>
    </xf>
    <xf numFmtId="3" fontId="5" fillId="0" borderId="0" xfId="3" applyNumberFormat="1" applyFont="1" applyFill="1" applyBorder="1" applyAlignment="1" applyProtection="1">
      <alignment horizontal="left" vertical="center" wrapText="1"/>
    </xf>
    <xf numFmtId="0" fontId="2" fillId="0" borderId="0" xfId="3" applyFont="1" applyFill="1" applyBorder="1" applyAlignment="1">
      <alignment vertical="center"/>
    </xf>
    <xf numFmtId="0" fontId="7" fillId="0" borderId="0" xfId="3" applyFont="1" applyFill="1" applyBorder="1" applyAlignment="1">
      <alignment vertical="center"/>
    </xf>
    <xf numFmtId="3" fontId="5" fillId="0" borderId="5" xfId="3" applyNumberFormat="1" applyFont="1" applyFill="1" applyBorder="1" applyAlignment="1" applyProtection="1">
      <alignment horizontal="left" vertical="center" wrapText="1"/>
    </xf>
    <xf numFmtId="0" fontId="3" fillId="2" borderId="0" xfId="2" applyFont="1" applyFill="1" applyBorder="1" applyAlignment="1">
      <alignment vertical="center" wrapText="1"/>
    </xf>
    <xf numFmtId="3" fontId="3" fillId="3" borderId="0" xfId="2" applyNumberFormat="1" applyFont="1" applyFill="1" applyBorder="1" applyAlignment="1" applyProtection="1">
      <alignment horizontal="right" vertical="center" indent="1"/>
    </xf>
    <xf numFmtId="164" fontId="33" fillId="2" borderId="0" xfId="7" applyNumberFormat="1" applyFont="1" applyFill="1" applyBorder="1" applyAlignment="1" applyProtection="1">
      <alignment vertical="center"/>
    </xf>
    <xf numFmtId="167" fontId="3" fillId="2" borderId="6" xfId="2" applyNumberFormat="1" applyFont="1" applyFill="1" applyBorder="1" applyAlignment="1" applyProtection="1">
      <alignment horizontal="right" vertical="center" indent="1"/>
    </xf>
    <xf numFmtId="3" fontId="3" fillId="2" borderId="0" xfId="2" applyNumberFormat="1" applyFont="1" applyFill="1" applyBorder="1" applyAlignment="1" applyProtection="1">
      <alignment horizontal="right" vertical="center" indent="1"/>
    </xf>
    <xf numFmtId="167" fontId="3" fillId="2" borderId="0" xfId="2" applyNumberFormat="1" applyFont="1" applyFill="1" applyBorder="1" applyAlignment="1" applyProtection="1">
      <alignment horizontal="right" vertical="center" indent="1"/>
    </xf>
    <xf numFmtId="0" fontId="2" fillId="2" borderId="0" xfId="2" applyFont="1" applyFill="1" applyBorder="1" applyAlignment="1">
      <alignment vertical="center" wrapText="1"/>
    </xf>
    <xf numFmtId="3" fontId="2" fillId="3" borderId="0" xfId="2" applyNumberFormat="1" applyFont="1" applyFill="1" applyBorder="1" applyAlignment="1" applyProtection="1">
      <alignment horizontal="right" vertical="center" indent="1"/>
    </xf>
    <xf numFmtId="164" fontId="7" fillId="2" borderId="0" xfId="7" applyNumberFormat="1" applyFont="1" applyFill="1" applyBorder="1" applyAlignment="1" applyProtection="1">
      <alignment vertical="center"/>
    </xf>
    <xf numFmtId="167" fontId="2" fillId="2" borderId="0" xfId="2" applyNumberFormat="1" applyFont="1" applyFill="1" applyBorder="1" applyAlignment="1" applyProtection="1">
      <alignment horizontal="right" vertical="center" indent="1"/>
    </xf>
    <xf numFmtId="3" fontId="2" fillId="2" borderId="0" xfId="2" applyNumberFormat="1" applyFont="1" applyFill="1" applyBorder="1" applyAlignment="1" applyProtection="1">
      <alignment horizontal="right" vertical="center" indent="1"/>
    </xf>
    <xf numFmtId="165" fontId="2" fillId="2" borderId="0" xfId="2" applyNumberFormat="1" applyFont="1" applyFill="1" applyBorder="1" applyAlignment="1" applyProtection="1">
      <alignment horizontal="right" vertical="center" indent="1"/>
    </xf>
    <xf numFmtId="165" fontId="3" fillId="2" borderId="0" xfId="2" applyNumberFormat="1" applyFont="1" applyFill="1" applyBorder="1" applyAlignment="1" applyProtection="1">
      <alignment horizontal="right" vertical="center" indent="1"/>
    </xf>
    <xf numFmtId="0" fontId="3" fillId="2" borderId="4" xfId="2" applyFont="1" applyFill="1" applyBorder="1" applyAlignment="1" applyProtection="1">
      <alignment vertical="center" wrapText="1"/>
    </xf>
    <xf numFmtId="164" fontId="33" fillId="2" borderId="4" xfId="7" applyNumberFormat="1" applyFont="1" applyFill="1" applyBorder="1" applyAlignment="1" applyProtection="1">
      <alignment vertical="center"/>
    </xf>
    <xf numFmtId="167" fontId="3" fillId="2" borderId="4" xfId="2" applyNumberFormat="1" applyFont="1" applyFill="1" applyBorder="1" applyAlignment="1" applyProtection="1">
      <alignment horizontal="right" vertical="center" indent="1"/>
    </xf>
    <xf numFmtId="3" fontId="3" fillId="2" borderId="4" xfId="2" applyNumberFormat="1" applyFont="1" applyFill="1" applyBorder="1" applyAlignment="1" applyProtection="1">
      <alignment horizontal="right" vertical="center" indent="1"/>
    </xf>
    <xf numFmtId="3" fontId="20" fillId="2" borderId="0" xfId="2" applyNumberFormat="1" applyFont="1" applyFill="1" applyBorder="1" applyAlignment="1" applyProtection="1">
      <alignment vertical="center"/>
    </xf>
    <xf numFmtId="164" fontId="36" fillId="2" borderId="0" xfId="7" applyNumberFormat="1" applyFont="1" applyFill="1" applyBorder="1" applyAlignment="1" applyProtection="1">
      <alignment vertical="center"/>
    </xf>
    <xf numFmtId="165" fontId="20" fillId="2" borderId="0" xfId="2" applyNumberFormat="1" applyFont="1" applyFill="1" applyBorder="1" applyAlignment="1" applyProtection="1">
      <alignment vertical="center"/>
    </xf>
    <xf numFmtId="0" fontId="20" fillId="2" borderId="0" xfId="2" applyFont="1" applyFill="1" applyBorder="1" applyAlignment="1" applyProtection="1">
      <alignment vertical="center" wrapText="1"/>
    </xf>
    <xf numFmtId="3" fontId="37" fillId="0" borderId="0" xfId="2" applyNumberFormat="1" applyFont="1" applyFill="1" applyBorder="1" applyAlignment="1" applyProtection="1">
      <alignment vertical="center"/>
    </xf>
    <xf numFmtId="164" fontId="36" fillId="0" borderId="0" xfId="7" applyNumberFormat="1" applyFont="1" applyFill="1" applyBorder="1" applyAlignment="1" applyProtection="1">
      <alignment vertical="center"/>
    </xf>
    <xf numFmtId="165" fontId="20" fillId="0" borderId="0" xfId="2" applyNumberFormat="1" applyFont="1" applyFill="1" applyBorder="1" applyAlignment="1" applyProtection="1">
      <alignment vertical="center"/>
    </xf>
    <xf numFmtId="3" fontId="6" fillId="2" borderId="0" xfId="2" applyNumberFormat="1" applyFont="1" applyFill="1" applyAlignment="1">
      <alignment vertical="center"/>
    </xf>
    <xf numFmtId="3" fontId="6" fillId="0" borderId="0" xfId="2" applyNumberFormat="1" applyFont="1" applyFill="1" applyAlignment="1">
      <alignment vertical="center"/>
    </xf>
    <xf numFmtId="3" fontId="18" fillId="0" borderId="0" xfId="2" applyNumberFormat="1" applyFont="1" applyFill="1" applyAlignment="1">
      <alignment vertical="center"/>
    </xf>
    <xf numFmtId="3" fontId="2" fillId="0" borderId="0" xfId="2" applyNumberFormat="1" applyFont="1" applyFill="1" applyAlignment="1">
      <alignment vertical="center"/>
    </xf>
    <xf numFmtId="0" fontId="38" fillId="0" borderId="0" xfId="2" applyFont="1" applyFill="1" applyAlignment="1">
      <alignment vertical="center"/>
    </xf>
    <xf numFmtId="0" fontId="7" fillId="0" borderId="0" xfId="2" applyFont="1" applyFill="1" applyAlignment="1">
      <alignment vertical="center"/>
    </xf>
    <xf numFmtId="3" fontId="7" fillId="0" borderId="0" xfId="2" applyNumberFormat="1" applyFont="1" applyFill="1" applyAlignment="1">
      <alignment vertical="center"/>
    </xf>
    <xf numFmtId="0" fontId="2" fillId="0" borderId="0" xfId="2" applyFont="1" applyFill="1" applyAlignment="1">
      <alignment vertical="center" wrapText="1"/>
    </xf>
    <xf numFmtId="0" fontId="10" fillId="2" borderId="0" xfId="3" applyFont="1" applyFill="1" applyBorder="1" applyAlignment="1">
      <alignment horizontal="right" vertical="center"/>
    </xf>
    <xf numFmtId="0" fontId="10" fillId="2" borderId="0" xfId="2" applyFont="1" applyFill="1" applyBorder="1" applyAlignment="1">
      <alignment vertical="center"/>
    </xf>
    <xf numFmtId="0" fontId="6" fillId="2" borderId="0" xfId="3" applyFont="1" applyFill="1" applyBorder="1" applyAlignment="1">
      <alignment horizontal="right" vertical="center"/>
    </xf>
    <xf numFmtId="0" fontId="2" fillId="2" borderId="0" xfId="2" applyFont="1" applyFill="1" applyBorder="1" applyAlignment="1">
      <alignment vertical="center"/>
    </xf>
    <xf numFmtId="0" fontId="15" fillId="2" borderId="0" xfId="2" applyFont="1" applyFill="1" applyAlignment="1">
      <alignment horizontal="left" wrapText="1"/>
    </xf>
    <xf numFmtId="0" fontId="19" fillId="2" borderId="0" xfId="0" applyFont="1" applyFill="1" applyAlignment="1">
      <alignment horizontal="justify"/>
    </xf>
    <xf numFmtId="0" fontId="24" fillId="2" borderId="0" xfId="0" applyFont="1" applyFill="1" applyAlignment="1">
      <alignment horizontal="left" wrapText="1"/>
    </xf>
    <xf numFmtId="0" fontId="19" fillId="2" borderId="0" xfId="0" applyFont="1" applyFill="1" applyAlignment="1">
      <alignment horizontal="justify"/>
    </xf>
    <xf numFmtId="0" fontId="3" fillId="3" borderId="2" xfId="0" applyFont="1" applyFill="1" applyBorder="1" applyAlignment="1">
      <alignment horizontal="center" vertical="center" wrapText="1"/>
    </xf>
    <xf numFmtId="3" fontId="27" fillId="2" borderId="0" xfId="0" applyNumberFormat="1" applyFont="1" applyFill="1" applyBorder="1" applyAlignment="1">
      <alignment horizontal="right" vertical="top" wrapText="1" indent="1"/>
    </xf>
    <xf numFmtId="3" fontId="3" fillId="3" borderId="0" xfId="0" applyNumberFormat="1" applyFont="1" applyFill="1" applyBorder="1" applyAlignment="1">
      <alignment horizontal="right" vertical="top" wrapText="1" indent="1"/>
    </xf>
    <xf numFmtId="164" fontId="28" fillId="2" borderId="0" xfId="7" applyNumberFormat="1" applyFont="1" applyFill="1" applyBorder="1" applyAlignment="1">
      <alignment vertical="top" wrapText="1"/>
    </xf>
    <xf numFmtId="167" fontId="27" fillId="2" borderId="0" xfId="0" applyNumberFormat="1" applyFont="1" applyFill="1" applyBorder="1" applyAlignment="1">
      <alignment vertical="top" wrapText="1"/>
    </xf>
    <xf numFmtId="3" fontId="25" fillId="2" borderId="0" xfId="0" applyNumberFormat="1" applyFont="1" applyFill="1" applyBorder="1" applyAlignment="1">
      <alignment horizontal="right" vertical="top" wrapText="1" indent="1"/>
    </xf>
    <xf numFmtId="3" fontId="2" fillId="3" borderId="0" xfId="0" applyNumberFormat="1" applyFont="1" applyFill="1" applyBorder="1" applyAlignment="1">
      <alignment horizontal="right" vertical="top" wrapText="1" indent="1"/>
    </xf>
    <xf numFmtId="164" fontId="26" fillId="2" borderId="0" xfId="7" applyNumberFormat="1" applyFont="1" applyFill="1" applyBorder="1" applyAlignment="1">
      <alignment vertical="top" wrapText="1"/>
    </xf>
    <xf numFmtId="167" fontId="25" fillId="2" borderId="0" xfId="0" applyNumberFormat="1" applyFont="1" applyFill="1" applyBorder="1" applyAlignment="1">
      <alignment vertical="top" wrapText="1"/>
    </xf>
    <xf numFmtId="3" fontId="25" fillId="2" borderId="0" xfId="0" applyNumberFormat="1" applyFont="1" applyFill="1" applyBorder="1" applyAlignment="1">
      <alignment horizontal="right" vertical="center" wrapText="1" indent="1"/>
    </xf>
    <xf numFmtId="3" fontId="2" fillId="3" borderId="0" xfId="0" applyNumberFormat="1" applyFont="1" applyFill="1" applyBorder="1" applyAlignment="1">
      <alignment horizontal="right" vertical="center" wrapText="1" indent="1"/>
    </xf>
    <xf numFmtId="164" fontId="26" fillId="2" borderId="0" xfId="7" applyNumberFormat="1" applyFont="1" applyFill="1" applyBorder="1" applyAlignment="1">
      <alignment vertical="center" wrapText="1"/>
    </xf>
    <xf numFmtId="167" fontId="25" fillId="2" borderId="0" xfId="0" applyNumberFormat="1" applyFont="1" applyFill="1" applyBorder="1" applyAlignment="1">
      <alignment vertical="center" wrapText="1"/>
    </xf>
    <xf numFmtId="3" fontId="27" fillId="2" borderId="3" xfId="0" applyNumberFormat="1" applyFont="1" applyFill="1" applyBorder="1" applyAlignment="1">
      <alignment horizontal="right" vertical="top" wrapText="1" indent="1"/>
    </xf>
    <xf numFmtId="3" fontId="3" fillId="3" borderId="3" xfId="0" applyNumberFormat="1" applyFont="1" applyFill="1" applyBorder="1" applyAlignment="1">
      <alignment horizontal="right" vertical="top" wrapText="1" indent="1"/>
    </xf>
    <xf numFmtId="164" fontId="28" fillId="2" borderId="3" xfId="7" applyNumberFormat="1" applyFont="1" applyFill="1" applyBorder="1" applyAlignment="1">
      <alignment vertical="top" wrapText="1"/>
    </xf>
    <xf numFmtId="164" fontId="27" fillId="2" borderId="3" xfId="0" applyNumberFormat="1" applyFont="1" applyFill="1" applyBorder="1" applyAlignment="1">
      <alignment vertical="top" wrapText="1"/>
    </xf>
    <xf numFmtId="0" fontId="27" fillId="2" borderId="0" xfId="0" applyFont="1" applyFill="1" applyAlignment="1">
      <alignment horizontal="left"/>
    </xf>
    <xf numFmtId="164" fontId="28" fillId="2" borderId="0" xfId="7" applyNumberFormat="1" applyFont="1" applyFill="1" applyBorder="1" applyAlignment="1">
      <alignment horizontal="right" vertical="top" wrapText="1"/>
    </xf>
    <xf numFmtId="167" fontId="27" fillId="2" borderId="0" xfId="0" applyNumberFormat="1" applyFont="1" applyFill="1" applyBorder="1" applyAlignment="1">
      <alignment horizontal="right" vertical="top" wrapText="1"/>
    </xf>
    <xf numFmtId="164" fontId="26" fillId="2" borderId="0" xfId="7" applyNumberFormat="1" applyFont="1" applyFill="1" applyBorder="1" applyAlignment="1">
      <alignment horizontal="right" vertical="top" wrapText="1"/>
    </xf>
    <xf numFmtId="167" fontId="25" fillId="2" borderId="0" xfId="0" applyNumberFormat="1" applyFont="1" applyFill="1" applyBorder="1" applyAlignment="1">
      <alignment horizontal="right" vertical="top" wrapText="1"/>
    </xf>
    <xf numFmtId="164" fontId="26" fillId="2" borderId="0" xfId="7" applyNumberFormat="1" applyFont="1" applyFill="1" applyBorder="1" applyAlignment="1">
      <alignment horizontal="right" vertical="center" wrapText="1"/>
    </xf>
    <xf numFmtId="167" fontId="25" fillId="2" borderId="0" xfId="0" applyNumberFormat="1" applyFont="1" applyFill="1" applyBorder="1" applyAlignment="1">
      <alignment horizontal="right" vertical="center" wrapText="1"/>
    </xf>
    <xf numFmtId="164" fontId="28" fillId="2" borderId="3" xfId="7" applyNumberFormat="1" applyFont="1" applyFill="1" applyBorder="1" applyAlignment="1">
      <alignment horizontal="right" vertical="top" wrapText="1"/>
    </xf>
    <xf numFmtId="167" fontId="27" fillId="2" borderId="3" xfId="0" applyNumberFormat="1" applyFont="1" applyFill="1" applyBorder="1" applyAlignment="1">
      <alignment horizontal="right" vertical="top" wrapText="1"/>
    </xf>
    <xf numFmtId="0" fontId="31" fillId="2" borderId="7" xfId="0" applyFont="1" applyFill="1" applyBorder="1" applyAlignment="1">
      <alignment horizontal="left" wrapText="1"/>
    </xf>
    <xf numFmtId="0" fontId="39" fillId="2" borderId="0" xfId="0" applyFont="1" applyFill="1"/>
    <xf numFmtId="0" fontId="40" fillId="2" borderId="0" xfId="0" applyFont="1" applyFill="1"/>
    <xf numFmtId="167" fontId="3" fillId="0" borderId="0" xfId="3" applyNumberFormat="1" applyFont="1" applyFill="1" applyAlignment="1">
      <alignment vertical="center"/>
    </xf>
    <xf numFmtId="167" fontId="33" fillId="2" borderId="4" xfId="5" applyNumberFormat="1" applyFont="1" applyFill="1" applyBorder="1" applyAlignment="1" applyProtection="1">
      <alignment horizontal="right" vertical="center" indent="1"/>
    </xf>
    <xf numFmtId="3" fontId="37" fillId="2" borderId="0" xfId="2" applyNumberFormat="1" applyFont="1" applyFill="1" applyBorder="1" applyAlignment="1" applyProtection="1">
      <alignment vertical="center"/>
    </xf>
    <xf numFmtId="167" fontId="11" fillId="2" borderId="0" xfId="7" applyNumberFormat="1" applyFont="1" applyFill="1" applyAlignment="1">
      <alignment horizontal="right" indent="1"/>
    </xf>
    <xf numFmtId="164" fontId="14" fillId="0" borderId="4" xfId="7" applyNumberFormat="1" applyFont="1" applyBorder="1" applyAlignment="1">
      <alignment horizontal="right" indent="1"/>
    </xf>
    <xf numFmtId="167" fontId="12" fillId="2" borderId="4" xfId="7" applyNumberFormat="1" applyFont="1" applyFill="1" applyBorder="1" applyAlignment="1">
      <alignment horizontal="right" indent="1"/>
    </xf>
  </cellXfs>
  <cellStyles count="8">
    <cellStyle name="Normal" xfId="0" builtinId="0"/>
    <cellStyle name="Normal 2" xfId="2"/>
    <cellStyle name="Normal 2 2" xfId="6"/>
    <cellStyle name="Normal 3" xfId="5"/>
    <cellStyle name="Normal_Annexe2_D_fonct 2" xfId="3"/>
    <cellStyle name="Normal_Chapitre4 Les finances des collectivités locales-AM" xfId="4"/>
    <cellStyle name="Pourcentage" xfId="1" builtinId="5"/>
    <cellStyle name="Pourcentage 3 2"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7"/>
  <sheetViews>
    <sheetView tabSelected="1" workbookViewId="0">
      <selection activeCell="A3" sqref="A3"/>
    </sheetView>
  </sheetViews>
  <sheetFormatPr baseColWidth="10" defaultColWidth="11.54296875" defaultRowHeight="14.5" x14ac:dyDescent="0.35"/>
  <cols>
    <col min="1" max="1" width="38.81640625" style="74" customWidth="1"/>
    <col min="2" max="3" width="17.453125" style="28" customWidth="1"/>
    <col min="4" max="4" width="13.36328125" style="75" customWidth="1"/>
    <col min="5" max="5" width="12.453125" style="76" customWidth="1"/>
    <col min="6" max="6" width="13.54296875" style="28" customWidth="1"/>
    <col min="7" max="7" width="11.54296875" style="28" customWidth="1"/>
    <col min="8" max="16384" width="11.54296875" style="28"/>
  </cols>
  <sheetData>
    <row r="1" spans="1:6" ht="18" x14ac:dyDescent="0.4">
      <c r="A1" s="32" t="s">
        <v>139</v>
      </c>
      <c r="B1" s="30"/>
      <c r="C1" s="30"/>
      <c r="D1" s="33"/>
      <c r="E1" s="34"/>
      <c r="F1" s="30"/>
    </row>
    <row r="2" spans="1:6" ht="18" x14ac:dyDescent="0.4">
      <c r="A2" s="35"/>
      <c r="B2" s="30"/>
      <c r="C2" s="30"/>
      <c r="D2" s="33"/>
      <c r="E2" s="34"/>
      <c r="F2" s="30"/>
    </row>
    <row r="3" spans="1:6" ht="14" x14ac:dyDescent="0.3">
      <c r="A3" s="181" t="s">
        <v>141</v>
      </c>
      <c r="B3" s="36"/>
      <c r="C3" s="36"/>
      <c r="D3" s="37"/>
      <c r="E3" s="38"/>
      <c r="F3" s="36"/>
    </row>
    <row r="4" spans="1:6" thickBot="1" x14ac:dyDescent="0.35">
      <c r="A4" s="39"/>
      <c r="B4" s="30"/>
      <c r="C4" s="39"/>
      <c r="D4" s="40" t="s">
        <v>0</v>
      </c>
      <c r="E4" s="38"/>
      <c r="F4" s="36"/>
    </row>
    <row r="5" spans="1:6" ht="26" x14ac:dyDescent="0.3">
      <c r="A5" s="42">
        <v>2020</v>
      </c>
      <c r="B5" s="42" t="s">
        <v>1</v>
      </c>
      <c r="C5" s="43" t="s">
        <v>73</v>
      </c>
      <c r="D5" s="164" t="s">
        <v>3</v>
      </c>
      <c r="E5" s="45" t="s">
        <v>4</v>
      </c>
      <c r="F5" s="43" t="s">
        <v>140</v>
      </c>
    </row>
    <row r="6" spans="1:6" ht="14" x14ac:dyDescent="0.3">
      <c r="A6" s="47"/>
      <c r="B6" s="47"/>
      <c r="C6" s="47"/>
      <c r="D6" s="48"/>
      <c r="E6" s="49"/>
      <c r="F6" s="47"/>
    </row>
    <row r="7" spans="1:6" ht="26" x14ac:dyDescent="0.3">
      <c r="A7" s="51" t="s">
        <v>5</v>
      </c>
      <c r="B7" s="165">
        <v>18594.663980000001</v>
      </c>
      <c r="C7" s="165">
        <v>3109.3605389999998</v>
      </c>
      <c r="D7" s="166">
        <v>21704.024519999999</v>
      </c>
      <c r="E7" s="167">
        <f>D7/D$67</f>
        <v>0.30582049651620807</v>
      </c>
      <c r="F7" s="168">
        <v>-1.7656735387896694E-2</v>
      </c>
    </row>
    <row r="8" spans="1:6" ht="14" x14ac:dyDescent="0.3">
      <c r="A8" s="57" t="s">
        <v>6</v>
      </c>
      <c r="B8" s="169">
        <v>1896.202127</v>
      </c>
      <c r="C8" s="169">
        <v>581.39010099999996</v>
      </c>
      <c r="D8" s="170">
        <v>2477.592228</v>
      </c>
      <c r="E8" s="171">
        <f t="shared" ref="E8:E67" si="0">D8/D$67</f>
        <v>3.4910506327222771E-2</v>
      </c>
      <c r="F8" s="172">
        <v>-5.4366669966304793E-2</v>
      </c>
    </row>
    <row r="9" spans="1:6" ht="14" x14ac:dyDescent="0.3">
      <c r="A9" s="57" t="s">
        <v>7</v>
      </c>
      <c r="B9" s="169">
        <v>15699.542707000001</v>
      </c>
      <c r="C9" s="169">
        <v>2366.5550130000001</v>
      </c>
      <c r="D9" s="170">
        <v>18066.097719000001</v>
      </c>
      <c r="E9" s="171">
        <f t="shared" si="0"/>
        <v>0.25456029914837724</v>
      </c>
      <c r="F9" s="172">
        <v>-9.4096172651938481E-3</v>
      </c>
    </row>
    <row r="10" spans="1:6" ht="14" x14ac:dyDescent="0.3">
      <c r="A10" s="57" t="s">
        <v>8</v>
      </c>
      <c r="B10" s="169">
        <v>554.01584200000002</v>
      </c>
      <c r="C10" s="169">
        <v>79.508483999999996</v>
      </c>
      <c r="D10" s="170">
        <v>633.52432599999997</v>
      </c>
      <c r="E10" s="171">
        <f t="shared" si="0"/>
        <v>8.9266727354589282E-3</v>
      </c>
      <c r="F10" s="172">
        <v>-4.0475483862401185E-2</v>
      </c>
    </row>
    <row r="11" spans="1:6" ht="37.5" x14ac:dyDescent="0.3">
      <c r="A11" s="57" t="s">
        <v>9</v>
      </c>
      <c r="B11" s="173">
        <v>35.004837999999999</v>
      </c>
      <c r="C11" s="173">
        <v>3.7107510000000001</v>
      </c>
      <c r="D11" s="174">
        <v>38.715589000000001</v>
      </c>
      <c r="E11" s="175">
        <f t="shared" si="0"/>
        <v>5.4552189802342904E-4</v>
      </c>
      <c r="F11" s="176">
        <v>-0.18467394392979664</v>
      </c>
    </row>
    <row r="12" spans="1:6" ht="14" x14ac:dyDescent="0.3">
      <c r="A12" s="57" t="s">
        <v>52</v>
      </c>
      <c r="B12" s="169">
        <v>0.715252</v>
      </c>
      <c r="C12" s="169">
        <v>0</v>
      </c>
      <c r="D12" s="170">
        <v>0.715252</v>
      </c>
      <c r="E12" s="171">
        <f t="shared" si="0"/>
        <v>1.0078256296321715E-5</v>
      </c>
      <c r="F12" s="172">
        <v>-0.55355151043041828</v>
      </c>
    </row>
    <row r="13" spans="1:6" s="1" customFormat="1" ht="13" x14ac:dyDescent="0.3">
      <c r="A13" s="51" t="s">
        <v>10</v>
      </c>
      <c r="B13" s="165">
        <v>2774.6105990000001</v>
      </c>
      <c r="C13" s="165">
        <v>275.13547</v>
      </c>
      <c r="D13" s="166">
        <v>3049.7460700000001</v>
      </c>
      <c r="E13" s="167">
        <f t="shared" si="0"/>
        <v>4.2972438430315334E-2</v>
      </c>
      <c r="F13" s="168">
        <v>3.5197840480871267E-2</v>
      </c>
    </row>
    <row r="14" spans="1:6" ht="14" x14ac:dyDescent="0.3">
      <c r="A14" s="57" t="s">
        <v>16</v>
      </c>
      <c r="B14" s="169">
        <v>32.041460999999998</v>
      </c>
      <c r="C14" s="169">
        <v>1.8336539999999999</v>
      </c>
      <c r="D14" s="170">
        <v>33.875115999999998</v>
      </c>
      <c r="E14" s="171">
        <f t="shared" si="0"/>
        <v>4.7731722681744113E-4</v>
      </c>
      <c r="F14" s="172">
        <v>0.43091405843431696</v>
      </c>
    </row>
    <row r="15" spans="1:6" ht="14" x14ac:dyDescent="0.3">
      <c r="A15" s="57" t="s">
        <v>11</v>
      </c>
      <c r="B15" s="169">
        <v>1645.170402</v>
      </c>
      <c r="C15" s="169">
        <v>162.23850300000001</v>
      </c>
      <c r="D15" s="170">
        <v>1807.408905</v>
      </c>
      <c r="E15" s="171">
        <f t="shared" si="0"/>
        <v>2.5467290097537908E-2</v>
      </c>
      <c r="F15" s="172">
        <v>7.352629726451454E-3</v>
      </c>
    </row>
    <row r="16" spans="1:6" s="2" customFormat="1" ht="13" x14ac:dyDescent="0.25">
      <c r="A16" s="57" t="s">
        <v>12</v>
      </c>
      <c r="B16" s="169">
        <v>709.70736599999998</v>
      </c>
      <c r="C16" s="169">
        <v>50.441611000000002</v>
      </c>
      <c r="D16" s="170">
        <v>760.14897699999995</v>
      </c>
      <c r="E16" s="171">
        <f t="shared" si="0"/>
        <v>1.0710877024590996E-2</v>
      </c>
      <c r="F16" s="172">
        <v>4.4858072351551925E-2</v>
      </c>
    </row>
    <row r="17" spans="1:6" ht="14" x14ac:dyDescent="0.3">
      <c r="A17" s="57" t="s">
        <v>13</v>
      </c>
      <c r="B17" s="169">
        <v>121.267464</v>
      </c>
      <c r="C17" s="169">
        <v>11.862308000000001</v>
      </c>
      <c r="D17" s="170">
        <v>133.129772</v>
      </c>
      <c r="E17" s="171">
        <f t="shared" si="0"/>
        <v>1.8758646783048132E-3</v>
      </c>
      <c r="F17" s="172">
        <v>0.21428016348965495</v>
      </c>
    </row>
    <row r="18" spans="1:6" ht="14" x14ac:dyDescent="0.3">
      <c r="A18" s="57" t="s">
        <v>14</v>
      </c>
      <c r="B18" s="169">
        <v>235.57829599999999</v>
      </c>
      <c r="C18" s="169">
        <v>41.434435000000001</v>
      </c>
      <c r="D18" s="170">
        <v>277.01273099999997</v>
      </c>
      <c r="E18" s="171">
        <f t="shared" si="0"/>
        <v>3.903247107819374E-3</v>
      </c>
      <c r="F18" s="172">
        <v>0.10202986043019524</v>
      </c>
    </row>
    <row r="19" spans="1:6" s="1" customFormat="1" ht="13" x14ac:dyDescent="0.3">
      <c r="A19" s="51" t="s">
        <v>15</v>
      </c>
      <c r="B19" s="165">
        <v>8540.445737</v>
      </c>
      <c r="C19" s="165">
        <v>2108.6013109999999</v>
      </c>
      <c r="D19" s="166">
        <v>10649.047047</v>
      </c>
      <c r="E19" s="167">
        <f t="shared" si="0"/>
        <v>0.15005036749460876</v>
      </c>
      <c r="F19" s="168">
        <v>-5.6693456577861845E-2</v>
      </c>
    </row>
    <row r="20" spans="1:6" s="2" customFormat="1" ht="13" x14ac:dyDescent="0.25">
      <c r="A20" s="57" t="s">
        <v>16</v>
      </c>
      <c r="B20" s="169">
        <v>1174.342545</v>
      </c>
      <c r="C20" s="169">
        <v>175.55048199999999</v>
      </c>
      <c r="D20" s="170">
        <v>1349.8930270000001</v>
      </c>
      <c r="E20" s="171">
        <f t="shared" si="0"/>
        <v>1.9020663904083496E-2</v>
      </c>
      <c r="F20" s="172">
        <v>-9.9452848374954606E-3</v>
      </c>
    </row>
    <row r="21" spans="1:6" ht="14" x14ac:dyDescent="0.3">
      <c r="A21" s="57" t="s">
        <v>17</v>
      </c>
      <c r="B21" s="169">
        <v>4472.5358550000001</v>
      </c>
      <c r="C21" s="169">
        <v>1586.4194749999999</v>
      </c>
      <c r="D21" s="170">
        <v>6058.9553299999998</v>
      </c>
      <c r="E21" s="171">
        <f t="shared" si="0"/>
        <v>8.5373693053223912E-2</v>
      </c>
      <c r="F21" s="172">
        <v>-5.6771913373730443E-2</v>
      </c>
    </row>
    <row r="22" spans="1:6" ht="14" x14ac:dyDescent="0.3">
      <c r="A22" s="57" t="s">
        <v>18</v>
      </c>
      <c r="B22" s="169">
        <v>94.251946000000004</v>
      </c>
      <c r="C22" s="169">
        <v>73.098240000000004</v>
      </c>
      <c r="D22" s="170">
        <v>167.35018500000001</v>
      </c>
      <c r="E22" s="171">
        <f t="shared" si="0"/>
        <v>2.3580473115305568E-3</v>
      </c>
      <c r="F22" s="172">
        <v>0.1311474874643177</v>
      </c>
    </row>
    <row r="23" spans="1:6" ht="25" x14ac:dyDescent="0.3">
      <c r="A23" s="57" t="s">
        <v>19</v>
      </c>
      <c r="B23" s="169">
        <v>99.739479000000003</v>
      </c>
      <c r="C23" s="169">
        <v>45.192535999999997</v>
      </c>
      <c r="D23" s="170">
        <v>144.93201500000001</v>
      </c>
      <c r="E23" s="171">
        <f t="shared" si="0"/>
        <v>2.0421641501349778E-3</v>
      </c>
      <c r="F23" s="172">
        <v>0.12088666107115387</v>
      </c>
    </row>
    <row r="24" spans="1:6" s="2" customFormat="1" ht="13" x14ac:dyDescent="0.25">
      <c r="A24" s="57" t="s">
        <v>20</v>
      </c>
      <c r="B24" s="169">
        <v>2165.8876439999999</v>
      </c>
      <c r="C24" s="169">
        <v>170.567857</v>
      </c>
      <c r="D24" s="170">
        <v>2336.4555</v>
      </c>
      <c r="E24" s="171">
        <f t="shared" si="0"/>
        <v>3.2921819657897491E-2</v>
      </c>
      <c r="F24" s="172">
        <v>-8.2501055622961617E-2</v>
      </c>
    </row>
    <row r="25" spans="1:6" ht="14" x14ac:dyDescent="0.3">
      <c r="A25" s="57" t="s">
        <v>21</v>
      </c>
      <c r="B25" s="169">
        <v>372.86434000000003</v>
      </c>
      <c r="C25" s="169">
        <v>8.2714669999999995</v>
      </c>
      <c r="D25" s="170">
        <v>381.135807</v>
      </c>
      <c r="E25" s="171">
        <f t="shared" si="0"/>
        <v>5.3703930176377101E-3</v>
      </c>
      <c r="F25" s="172">
        <v>-0.11597185427901424</v>
      </c>
    </row>
    <row r="26" spans="1:6" ht="14" x14ac:dyDescent="0.3">
      <c r="A26" s="51" t="s">
        <v>22</v>
      </c>
      <c r="B26" s="165">
        <v>4185.8818609999998</v>
      </c>
      <c r="C26" s="165">
        <v>1082.714569</v>
      </c>
      <c r="D26" s="166">
        <v>5268.5964290000002</v>
      </c>
      <c r="E26" s="167">
        <f t="shared" si="0"/>
        <v>7.42371431793932E-2</v>
      </c>
      <c r="F26" s="168">
        <v>-8.2672214013378431E-2</v>
      </c>
    </row>
    <row r="27" spans="1:6" s="1" customFormat="1" ht="13" x14ac:dyDescent="0.3">
      <c r="A27" s="57" t="s">
        <v>16</v>
      </c>
      <c r="B27" s="169">
        <v>463.15505999999999</v>
      </c>
      <c r="C27" s="169">
        <v>89.598573000000002</v>
      </c>
      <c r="D27" s="170">
        <v>552.75363200000004</v>
      </c>
      <c r="E27" s="171">
        <f t="shared" si="0"/>
        <v>7.788573498597272E-3</v>
      </c>
      <c r="F27" s="172">
        <v>7.6378630446831686E-3</v>
      </c>
    </row>
    <row r="28" spans="1:6" s="2" customFormat="1" ht="13" x14ac:dyDescent="0.25">
      <c r="A28" s="57" t="s">
        <v>23</v>
      </c>
      <c r="B28" s="169">
        <v>2229.4796729999998</v>
      </c>
      <c r="C28" s="169">
        <v>416.01846799999998</v>
      </c>
      <c r="D28" s="170">
        <v>2645.498141</v>
      </c>
      <c r="E28" s="171">
        <f t="shared" si="0"/>
        <v>3.7276384122575876E-2</v>
      </c>
      <c r="F28" s="172">
        <v>-0.10311711406671653</v>
      </c>
    </row>
    <row r="29" spans="1:6" ht="14" x14ac:dyDescent="0.3">
      <c r="A29" s="57" t="s">
        <v>24</v>
      </c>
      <c r="B29" s="169">
        <v>1438.301847</v>
      </c>
      <c r="C29" s="169">
        <v>544.55107199999998</v>
      </c>
      <c r="D29" s="170">
        <v>1982.8529189999999</v>
      </c>
      <c r="E29" s="171">
        <f t="shared" si="0"/>
        <v>2.7939383483851339E-2</v>
      </c>
      <c r="F29" s="172">
        <v>-7.5613423923914347E-2</v>
      </c>
    </row>
    <row r="30" spans="1:6" ht="14" x14ac:dyDescent="0.3">
      <c r="A30" s="51" t="s">
        <v>25</v>
      </c>
      <c r="B30" s="165">
        <v>5308.2261040000003</v>
      </c>
      <c r="C30" s="165">
        <v>1834.351011</v>
      </c>
      <c r="D30" s="166">
        <v>7142.577115</v>
      </c>
      <c r="E30" s="167">
        <f t="shared" si="0"/>
        <v>0.10064246277006164</v>
      </c>
      <c r="F30" s="168">
        <v>-7.2596043694433177E-2</v>
      </c>
    </row>
    <row r="31" spans="1:6" ht="14" x14ac:dyDescent="0.3">
      <c r="A31" s="57" t="s">
        <v>16</v>
      </c>
      <c r="B31" s="169">
        <v>975.82939299999998</v>
      </c>
      <c r="C31" s="169">
        <v>58.351143999999998</v>
      </c>
      <c r="D31" s="170">
        <v>1034.180537</v>
      </c>
      <c r="E31" s="171">
        <f t="shared" si="0"/>
        <v>1.4572117950811212E-2</v>
      </c>
      <c r="F31" s="172">
        <v>-6.8966082419944952E-2</v>
      </c>
    </row>
    <row r="32" spans="1:6" s="1" customFormat="1" ht="13" x14ac:dyDescent="0.3">
      <c r="A32" s="57" t="s">
        <v>26</v>
      </c>
      <c r="B32" s="169">
        <v>1815.4394179999999</v>
      </c>
      <c r="C32" s="169">
        <v>1505.279102</v>
      </c>
      <c r="D32" s="170">
        <v>3320.7185199999999</v>
      </c>
      <c r="E32" s="171">
        <f t="shared" si="0"/>
        <v>4.6790574975675875E-2</v>
      </c>
      <c r="F32" s="172">
        <v>-9.5441739352905675E-2</v>
      </c>
    </row>
    <row r="33" spans="1:6" s="2" customFormat="1" ht="13" x14ac:dyDescent="0.25">
      <c r="A33" s="57" t="s">
        <v>27</v>
      </c>
      <c r="B33" s="169">
        <v>2396.0474650000001</v>
      </c>
      <c r="C33" s="169">
        <v>206.674981</v>
      </c>
      <c r="D33" s="170">
        <v>2602.7224460000002</v>
      </c>
      <c r="E33" s="171">
        <f t="shared" si="0"/>
        <v>3.6673653312367327E-2</v>
      </c>
      <c r="F33" s="172">
        <v>-4.6031091944527036E-2</v>
      </c>
    </row>
    <row r="34" spans="1:6" s="2" customFormat="1" ht="13" x14ac:dyDescent="0.25">
      <c r="A34" s="57" t="s">
        <v>53</v>
      </c>
      <c r="B34" s="169">
        <v>39.667301000000002</v>
      </c>
      <c r="C34" s="169">
        <v>7.2897489999999996</v>
      </c>
      <c r="D34" s="170">
        <v>46.957050000000002</v>
      </c>
      <c r="E34" s="171">
        <f t="shared" si="0"/>
        <v>6.6164818108749583E-4</v>
      </c>
      <c r="F34" s="172">
        <v>1.2376498100348909E-2</v>
      </c>
    </row>
    <row r="35" spans="1:6" s="2" customFormat="1" ht="13" x14ac:dyDescent="0.25">
      <c r="A35" s="51" t="s">
        <v>28</v>
      </c>
      <c r="B35" s="165">
        <v>7737.5060910000002</v>
      </c>
      <c r="C35" s="165">
        <v>463.83675799999997</v>
      </c>
      <c r="D35" s="166">
        <v>8201.3428490000006</v>
      </c>
      <c r="E35" s="167">
        <f t="shared" si="0"/>
        <v>0.11556099837012314</v>
      </c>
      <c r="F35" s="168">
        <v>1.0827327173507317E-2</v>
      </c>
    </row>
    <row r="36" spans="1:6" ht="14" x14ac:dyDescent="0.3">
      <c r="A36" s="57" t="s">
        <v>16</v>
      </c>
      <c r="B36" s="169">
        <v>1814.499444</v>
      </c>
      <c r="C36" s="169">
        <v>68.397076999999996</v>
      </c>
      <c r="D36" s="170">
        <v>1882.8965209999999</v>
      </c>
      <c r="E36" s="171">
        <f t="shared" si="0"/>
        <v>2.6530948138684687E-2</v>
      </c>
      <c r="F36" s="172">
        <v>3.0831053693246346E-2</v>
      </c>
    </row>
    <row r="37" spans="1:6" s="1" customFormat="1" ht="13" x14ac:dyDescent="0.3">
      <c r="A37" s="57" t="s">
        <v>29</v>
      </c>
      <c r="B37" s="169">
        <v>382.528075</v>
      </c>
      <c r="C37" s="169">
        <v>45.252909000000002</v>
      </c>
      <c r="D37" s="170">
        <v>427.78098499999999</v>
      </c>
      <c r="E37" s="171">
        <f t="shared" si="0"/>
        <v>6.0276467671854881E-3</v>
      </c>
      <c r="F37" s="172">
        <v>0.20134199797592678</v>
      </c>
    </row>
    <row r="38" spans="1:6" ht="14" x14ac:dyDescent="0.3">
      <c r="A38" s="57" t="s">
        <v>30</v>
      </c>
      <c r="B38" s="169">
        <v>3002.164186</v>
      </c>
      <c r="C38" s="169">
        <v>222.81735</v>
      </c>
      <c r="D38" s="170">
        <v>3224.9815359999998</v>
      </c>
      <c r="E38" s="171">
        <f t="shared" si="0"/>
        <v>4.5441593271620728E-2</v>
      </c>
      <c r="F38" s="172">
        <v>-2.5174878952800683E-2</v>
      </c>
    </row>
    <row r="39" spans="1:6" ht="14" x14ac:dyDescent="0.3">
      <c r="A39" s="57" t="s">
        <v>31</v>
      </c>
      <c r="B39" s="169">
        <v>17.168458000000001</v>
      </c>
      <c r="C39" s="169">
        <v>13.336690000000001</v>
      </c>
      <c r="D39" s="170">
        <v>30.505147999999998</v>
      </c>
      <c r="E39" s="171">
        <f t="shared" si="0"/>
        <v>4.2983270218220393E-4</v>
      </c>
      <c r="F39" s="172">
        <v>-0.11601662593543349</v>
      </c>
    </row>
    <row r="40" spans="1:6" ht="14" x14ac:dyDescent="0.3">
      <c r="A40" s="57" t="s">
        <v>32</v>
      </c>
      <c r="B40" s="169">
        <v>328.53602999999998</v>
      </c>
      <c r="C40" s="169">
        <v>30.217123999999998</v>
      </c>
      <c r="D40" s="170">
        <v>358.75315399999999</v>
      </c>
      <c r="E40" s="171">
        <f t="shared" si="0"/>
        <v>5.0550103084308377E-3</v>
      </c>
      <c r="F40" s="172">
        <v>-9.6200916788094837E-2</v>
      </c>
    </row>
    <row r="41" spans="1:6" s="2" customFormat="1" ht="13" x14ac:dyDescent="0.25">
      <c r="A41" s="57" t="s">
        <v>33</v>
      </c>
      <c r="B41" s="169">
        <v>1193.0507809999999</v>
      </c>
      <c r="C41" s="169">
        <v>74.482635999999999</v>
      </c>
      <c r="D41" s="170">
        <v>1267.5334170000001</v>
      </c>
      <c r="E41" s="171">
        <f t="shared" si="0"/>
        <v>1.7860176050788292E-2</v>
      </c>
      <c r="F41" s="172">
        <v>3.3295274206277981E-2</v>
      </c>
    </row>
    <row r="42" spans="1:6" ht="14" x14ac:dyDescent="0.3">
      <c r="A42" s="57" t="s">
        <v>54</v>
      </c>
      <c r="B42" s="169">
        <v>125.615813</v>
      </c>
      <c r="C42" s="169">
        <v>0</v>
      </c>
      <c r="D42" s="170">
        <v>125.615813</v>
      </c>
      <c r="E42" s="171">
        <f t="shared" si="0"/>
        <v>1.7699892601276488E-3</v>
      </c>
      <c r="F42" s="172">
        <v>-6.9604033475758387E-2</v>
      </c>
    </row>
    <row r="43" spans="1:6" ht="14" x14ac:dyDescent="0.3">
      <c r="A43" s="57" t="s">
        <v>55</v>
      </c>
      <c r="B43" s="169">
        <v>443.76368300000001</v>
      </c>
      <c r="C43" s="169">
        <v>6.5726999999999994E-2</v>
      </c>
      <c r="D43" s="170">
        <v>443.82941</v>
      </c>
      <c r="E43" s="171">
        <f t="shared" si="0"/>
        <v>6.2537770545559486E-3</v>
      </c>
      <c r="F43" s="172">
        <v>7.2824117243909692E-2</v>
      </c>
    </row>
    <row r="44" spans="1:6" ht="14" x14ac:dyDescent="0.3">
      <c r="A44" s="51" t="s">
        <v>34</v>
      </c>
      <c r="B44" s="165">
        <v>199.18859699999999</v>
      </c>
      <c r="C44" s="165">
        <v>458.58648799999997</v>
      </c>
      <c r="D44" s="166">
        <v>657.77508599999999</v>
      </c>
      <c r="E44" s="167">
        <f t="shared" si="0"/>
        <v>9.2683780011003913E-3</v>
      </c>
      <c r="F44" s="168">
        <v>-0.1010168880428548</v>
      </c>
    </row>
    <row r="45" spans="1:6" s="1" customFormat="1" ht="13" x14ac:dyDescent="0.3">
      <c r="A45" s="57" t="s">
        <v>16</v>
      </c>
      <c r="B45" s="169">
        <v>62.712873000000002</v>
      </c>
      <c r="C45" s="169">
        <v>33.571562</v>
      </c>
      <c r="D45" s="170">
        <v>96.284435000000002</v>
      </c>
      <c r="E45" s="171">
        <f t="shared" si="0"/>
        <v>1.3566955608324462E-3</v>
      </c>
      <c r="F45" s="172">
        <v>-0.13847202865280694</v>
      </c>
    </row>
    <row r="46" spans="1:6" ht="14" x14ac:dyDescent="0.3">
      <c r="A46" s="57" t="s">
        <v>34</v>
      </c>
      <c r="B46" s="169">
        <v>133.36992699999999</v>
      </c>
      <c r="C46" s="169">
        <v>419.65532200000001</v>
      </c>
      <c r="D46" s="170">
        <v>553.02524900000003</v>
      </c>
      <c r="E46" s="171">
        <f t="shared" si="0"/>
        <v>7.7924007171725962E-3</v>
      </c>
      <c r="F46" s="172">
        <v>-9.749106136716934E-2</v>
      </c>
    </row>
    <row r="47" spans="1:6" ht="26" x14ac:dyDescent="0.3">
      <c r="A47" s="51" t="s">
        <v>35</v>
      </c>
      <c r="B47" s="165">
        <v>6121.8876980000005</v>
      </c>
      <c r="C47" s="165">
        <v>3234.5858579999999</v>
      </c>
      <c r="D47" s="166">
        <v>9356.4735560000008</v>
      </c>
      <c r="E47" s="167">
        <f t="shared" si="0"/>
        <v>0.1318373643514798</v>
      </c>
      <c r="F47" s="168">
        <v>-4.763645760463342E-2</v>
      </c>
    </row>
    <row r="48" spans="1:6" ht="14" x14ac:dyDescent="0.3">
      <c r="A48" s="57" t="s">
        <v>16</v>
      </c>
      <c r="B48" s="169">
        <v>1504.801416</v>
      </c>
      <c r="C48" s="169">
        <v>528.99349099999995</v>
      </c>
      <c r="D48" s="170">
        <v>2033.7949060000001</v>
      </c>
      <c r="E48" s="171">
        <f t="shared" si="0"/>
        <v>2.8657181408540667E-2</v>
      </c>
      <c r="F48" s="172">
        <v>-4.9907331981071223E-2</v>
      </c>
    </row>
    <row r="49" spans="1:6" s="1" customFormat="1" ht="13" x14ac:dyDescent="0.3">
      <c r="A49" s="57" t="s">
        <v>36</v>
      </c>
      <c r="B49" s="169">
        <v>175.71906799999999</v>
      </c>
      <c r="C49" s="169">
        <v>46.459831999999999</v>
      </c>
      <c r="D49" s="170">
        <v>222.1789</v>
      </c>
      <c r="E49" s="171">
        <f t="shared" si="0"/>
        <v>3.1306111661831529E-3</v>
      </c>
      <c r="F49" s="172">
        <v>0.12109723032562125</v>
      </c>
    </row>
    <row r="50" spans="1:6" ht="14" x14ac:dyDescent="0.3">
      <c r="A50" s="57" t="s">
        <v>37</v>
      </c>
      <c r="B50" s="169">
        <v>1363.2646339999999</v>
      </c>
      <c r="C50" s="169">
        <v>70.903203000000005</v>
      </c>
      <c r="D50" s="170">
        <v>1434.1678380000001</v>
      </c>
      <c r="E50" s="171">
        <f t="shared" si="0"/>
        <v>2.0208137891687964E-2</v>
      </c>
      <c r="F50" s="172">
        <v>2.5605316507067766E-2</v>
      </c>
    </row>
    <row r="51" spans="1:6" ht="14" x14ac:dyDescent="0.3">
      <c r="A51" s="57" t="s">
        <v>38</v>
      </c>
      <c r="B51" s="169">
        <v>586.54575699999998</v>
      </c>
      <c r="C51" s="169">
        <v>341.73146100000002</v>
      </c>
      <c r="D51" s="170">
        <v>928.27721799999995</v>
      </c>
      <c r="E51" s="171">
        <f t="shared" si="0"/>
        <v>1.307988753200341E-2</v>
      </c>
      <c r="F51" s="172">
        <v>-2.226808798214408E-2</v>
      </c>
    </row>
    <row r="52" spans="1:6" ht="14" x14ac:dyDescent="0.3">
      <c r="A52" s="57" t="s">
        <v>39</v>
      </c>
      <c r="B52" s="169">
        <v>1885.0853569999999</v>
      </c>
      <c r="C52" s="169">
        <v>384.05264599999998</v>
      </c>
      <c r="D52" s="170">
        <v>2269.138003</v>
      </c>
      <c r="E52" s="171">
        <f t="shared" si="0"/>
        <v>3.1973282655564234E-2</v>
      </c>
      <c r="F52" s="172">
        <v>-3.2367215079371903E-2</v>
      </c>
    </row>
    <row r="53" spans="1:6" ht="25" x14ac:dyDescent="0.3">
      <c r="A53" s="57" t="s">
        <v>40</v>
      </c>
      <c r="B53" s="169">
        <v>447.26700799999998</v>
      </c>
      <c r="C53" s="169">
        <v>1711.497748</v>
      </c>
      <c r="D53" s="170">
        <v>2158.764756</v>
      </c>
      <c r="E53" s="171">
        <f t="shared" si="0"/>
        <v>3.0418068728831807E-2</v>
      </c>
      <c r="F53" s="172">
        <v>-0.11161674209450223</v>
      </c>
    </row>
    <row r="54" spans="1:6" ht="14" x14ac:dyDescent="0.3">
      <c r="A54" s="51" t="s">
        <v>41</v>
      </c>
      <c r="B54" s="165">
        <v>1818.2620629999999</v>
      </c>
      <c r="C54" s="165">
        <v>2241.4615469999999</v>
      </c>
      <c r="D54" s="166">
        <v>4059.72361</v>
      </c>
      <c r="E54" s="167">
        <f t="shared" si="0"/>
        <v>5.7203524119902378E-2</v>
      </c>
      <c r="F54" s="168">
        <v>-0.1232553481919888</v>
      </c>
    </row>
    <row r="55" spans="1:6" ht="14" x14ac:dyDescent="0.3">
      <c r="A55" s="57" t="s">
        <v>16</v>
      </c>
      <c r="B55" s="169">
        <v>12.693101</v>
      </c>
      <c r="C55" s="169">
        <v>2.0880999999999998</v>
      </c>
      <c r="D55" s="170">
        <v>14.7812</v>
      </c>
      <c r="E55" s="171">
        <f t="shared" si="0"/>
        <v>2.0827445706854441E-4</v>
      </c>
      <c r="F55" s="172">
        <v>3.7877486754093193E-2</v>
      </c>
    </row>
    <row r="56" spans="1:6" ht="14" x14ac:dyDescent="0.3">
      <c r="A56" s="57" t="s">
        <v>42</v>
      </c>
      <c r="B56" s="169">
        <v>44.073546999999998</v>
      </c>
      <c r="C56" s="169">
        <v>5.4960000000000002E-2</v>
      </c>
      <c r="D56" s="170">
        <v>44.128506999999999</v>
      </c>
      <c r="E56" s="171">
        <f t="shared" si="0"/>
        <v>6.2179260389349047E-4</v>
      </c>
      <c r="F56" s="172">
        <v>-0.26288322599538849</v>
      </c>
    </row>
    <row r="57" spans="1:6" s="1" customFormat="1" ht="13" x14ac:dyDescent="0.3">
      <c r="A57" s="57" t="s">
        <v>43</v>
      </c>
      <c r="B57" s="169">
        <v>510.04880500000002</v>
      </c>
      <c r="C57" s="169">
        <v>75.468227999999996</v>
      </c>
      <c r="D57" s="170">
        <v>585.51703299999997</v>
      </c>
      <c r="E57" s="171">
        <f t="shared" si="0"/>
        <v>8.2502261083308524E-3</v>
      </c>
      <c r="F57" s="172">
        <v>-1.5728783169277838E-2</v>
      </c>
    </row>
    <row r="58" spans="1:6" ht="14" x14ac:dyDescent="0.3">
      <c r="A58" s="57" t="s">
        <v>44</v>
      </c>
      <c r="B58" s="169">
        <v>1040.861058</v>
      </c>
      <c r="C58" s="169">
        <v>1949.451409</v>
      </c>
      <c r="D58" s="170">
        <v>2990.3124670000002</v>
      </c>
      <c r="E58" s="171">
        <f t="shared" si="0"/>
        <v>4.2134989414237316E-2</v>
      </c>
      <c r="F58" s="172">
        <v>-0.14443153982736057</v>
      </c>
    </row>
    <row r="59" spans="1:6" ht="14" x14ac:dyDescent="0.3">
      <c r="A59" s="57" t="s">
        <v>45</v>
      </c>
      <c r="B59" s="169">
        <v>188.01327900000001</v>
      </c>
      <c r="C59" s="169">
        <v>183.313241</v>
      </c>
      <c r="D59" s="170">
        <v>371.32652000000002</v>
      </c>
      <c r="E59" s="171">
        <f t="shared" si="0"/>
        <v>5.2321752867258405E-3</v>
      </c>
      <c r="F59" s="172">
        <v>-7.5056918857415167E-2</v>
      </c>
    </row>
    <row r="60" spans="1:6" ht="14" x14ac:dyDescent="0.3">
      <c r="A60" s="57" t="s">
        <v>56</v>
      </c>
      <c r="B60" s="169">
        <v>22.569147000000001</v>
      </c>
      <c r="C60" s="169">
        <v>31.072013999999999</v>
      </c>
      <c r="D60" s="170">
        <v>53.641160999999997</v>
      </c>
      <c r="E60" s="171">
        <f t="shared" si="0"/>
        <v>7.5583062835232436E-4</v>
      </c>
      <c r="F60" s="172">
        <v>-0.17339378934143956</v>
      </c>
    </row>
    <row r="61" spans="1:6" ht="14" x14ac:dyDescent="0.3">
      <c r="A61" s="51" t="s">
        <v>46</v>
      </c>
      <c r="B61" s="165">
        <v>566.55202599999996</v>
      </c>
      <c r="C61" s="165">
        <v>313.95819299999999</v>
      </c>
      <c r="D61" s="166">
        <v>880.51021900000001</v>
      </c>
      <c r="E61" s="167">
        <f t="shared" si="0"/>
        <v>1.2406826766807169E-2</v>
      </c>
      <c r="F61" s="168">
        <v>-2.5799378731869105E-2</v>
      </c>
    </row>
    <row r="62" spans="1:6" ht="14" x14ac:dyDescent="0.3">
      <c r="A62" s="57" t="s">
        <v>16</v>
      </c>
      <c r="B62" s="169">
        <v>3.5429889999999999</v>
      </c>
      <c r="C62" s="169">
        <v>0.15285399999999999</v>
      </c>
      <c r="D62" s="170">
        <v>3.695843</v>
      </c>
      <c r="E62" s="171">
        <f t="shared" si="0"/>
        <v>5.2076265407110407E-5</v>
      </c>
      <c r="F62" s="172">
        <v>0.12491123750666966</v>
      </c>
    </row>
    <row r="63" spans="1:6" ht="14" x14ac:dyDescent="0.3">
      <c r="A63" s="57" t="s">
        <v>47</v>
      </c>
      <c r="B63" s="169">
        <v>164.52273</v>
      </c>
      <c r="C63" s="169">
        <v>81.457429000000005</v>
      </c>
      <c r="D63" s="170">
        <v>245.98015899999999</v>
      </c>
      <c r="E63" s="171">
        <f t="shared" si="0"/>
        <v>3.4659827392470991E-3</v>
      </c>
      <c r="F63" s="172">
        <v>-9.4472198840111599E-2</v>
      </c>
    </row>
    <row r="64" spans="1:6" ht="14" x14ac:dyDescent="0.3">
      <c r="A64" s="57" t="s">
        <v>48</v>
      </c>
      <c r="B64" s="169">
        <v>84.384157999999999</v>
      </c>
      <c r="C64" s="169">
        <v>77.341936000000004</v>
      </c>
      <c r="D64" s="170">
        <v>161.72609399999999</v>
      </c>
      <c r="E64" s="171">
        <f t="shared" si="0"/>
        <v>2.2788010730973381E-3</v>
      </c>
      <c r="F64" s="172">
        <v>-7.6026488634519995E-2</v>
      </c>
    </row>
    <row r="65" spans="1:6" ht="14" x14ac:dyDescent="0.3">
      <c r="A65" s="57" t="s">
        <v>49</v>
      </c>
      <c r="B65" s="169">
        <v>155.51265799999999</v>
      </c>
      <c r="C65" s="169">
        <v>43.786760999999998</v>
      </c>
      <c r="D65" s="170">
        <v>199.299419</v>
      </c>
      <c r="E65" s="171">
        <f t="shared" si="0"/>
        <v>2.8082279034382421E-3</v>
      </c>
      <c r="F65" s="172">
        <v>-7.9057053886413264E-3</v>
      </c>
    </row>
    <row r="66" spans="1:6" ht="14" x14ac:dyDescent="0.3">
      <c r="A66" s="57" t="s">
        <v>50</v>
      </c>
      <c r="B66" s="169">
        <v>152.90582800000001</v>
      </c>
      <c r="C66" s="169">
        <v>106.915617</v>
      </c>
      <c r="D66" s="170">
        <v>259.82144399999999</v>
      </c>
      <c r="E66" s="171">
        <f t="shared" si="0"/>
        <v>3.6610133266490683E-3</v>
      </c>
      <c r="F66" s="172">
        <v>9.0556899636915045E-2</v>
      </c>
    </row>
    <row r="67" spans="1:6" thickBot="1" x14ac:dyDescent="0.35">
      <c r="A67" s="63" t="s">
        <v>51</v>
      </c>
      <c r="B67" s="177">
        <f>B7+B13+B19+B26+B30+B35+B44+B47+B54+B61</f>
        <v>55847.224756000003</v>
      </c>
      <c r="C67" s="177">
        <f t="shared" ref="C67:D67" si="1">C7+C13+C19+C26+C30+C35+C44+C47+C54+C61</f>
        <v>15122.591743999999</v>
      </c>
      <c r="D67" s="178">
        <f t="shared" si="1"/>
        <v>70969.816501000008</v>
      </c>
      <c r="E67" s="179">
        <f t="shared" si="0"/>
        <v>1</v>
      </c>
      <c r="F67" s="180">
        <v>-4.0667057588258837E-2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5"/>
  <sheetViews>
    <sheetView workbookViewId="0">
      <selection sqref="A1:F1"/>
    </sheetView>
  </sheetViews>
  <sheetFormatPr baseColWidth="10" defaultColWidth="11.54296875" defaultRowHeight="14.5" x14ac:dyDescent="0.35"/>
  <cols>
    <col min="1" max="1" width="37.81640625" style="74" customWidth="1"/>
    <col min="2" max="3" width="17.453125" style="28" customWidth="1"/>
    <col min="4" max="4" width="13.36328125" style="75" customWidth="1"/>
    <col min="5" max="5" width="12.453125" style="76" customWidth="1"/>
    <col min="6" max="6" width="15" style="28" customWidth="1"/>
    <col min="7" max="7" width="11.54296875" style="28"/>
    <col min="8" max="9" width="17.453125" style="28" customWidth="1"/>
    <col min="10" max="10" width="13.36328125" style="28" customWidth="1"/>
    <col min="11" max="16384" width="11.54296875" style="28"/>
  </cols>
  <sheetData>
    <row r="1" spans="1:10" ht="14" x14ac:dyDescent="0.3">
      <c r="A1" s="162" t="s">
        <v>143</v>
      </c>
      <c r="B1" s="162"/>
      <c r="C1" s="162"/>
      <c r="D1" s="162"/>
      <c r="E1" s="162"/>
      <c r="F1" s="162"/>
    </row>
    <row r="2" spans="1:10" thickBot="1" x14ac:dyDescent="0.35">
      <c r="A2" s="77"/>
      <c r="B2" s="30"/>
      <c r="C2" s="78"/>
      <c r="D2" s="79" t="s">
        <v>0</v>
      </c>
      <c r="E2" s="38"/>
      <c r="F2" s="36"/>
      <c r="H2" s="30"/>
      <c r="I2" s="78"/>
      <c r="J2" s="80" t="s">
        <v>0</v>
      </c>
    </row>
    <row r="3" spans="1:10" ht="26" x14ac:dyDescent="0.3">
      <c r="A3" s="42">
        <v>2020</v>
      </c>
      <c r="B3" s="42" t="s">
        <v>1</v>
      </c>
      <c r="C3" s="43" t="s">
        <v>73</v>
      </c>
      <c r="D3" s="164" t="s">
        <v>3</v>
      </c>
      <c r="E3" s="45" t="s">
        <v>4</v>
      </c>
      <c r="F3" s="43" t="s">
        <v>140</v>
      </c>
      <c r="H3" s="43" t="s">
        <v>1</v>
      </c>
      <c r="I3" s="43" t="s">
        <v>2</v>
      </c>
      <c r="J3" s="46" t="s">
        <v>3</v>
      </c>
    </row>
    <row r="4" spans="1:10" ht="14" x14ac:dyDescent="0.3">
      <c r="A4" s="47"/>
      <c r="B4" s="81"/>
      <c r="C4" s="81"/>
      <c r="D4" s="82"/>
      <c r="E4" s="83"/>
      <c r="F4" s="81"/>
      <c r="H4" s="81"/>
      <c r="I4" s="81"/>
      <c r="J4" s="84"/>
    </row>
    <row r="5" spans="1:10" ht="26" x14ac:dyDescent="0.3">
      <c r="A5" s="51" t="s">
        <v>5</v>
      </c>
      <c r="B5" s="165">
        <v>7773.6123260000004</v>
      </c>
      <c r="C5" s="165">
        <v>1577.323114</v>
      </c>
      <c r="D5" s="166">
        <v>9350.9354399999993</v>
      </c>
      <c r="E5" s="182">
        <f>D5/D$65</f>
        <v>0.26196502916334558</v>
      </c>
      <c r="F5" s="183">
        <v>-6.4177476831811742E-2</v>
      </c>
      <c r="H5" s="69">
        <v>5397.3400970000002</v>
      </c>
      <c r="I5" s="69">
        <v>1224.1101940000001</v>
      </c>
      <c r="J5" s="70">
        <v>6621.4502920000004</v>
      </c>
    </row>
    <row r="6" spans="1:10" ht="14" x14ac:dyDescent="0.3">
      <c r="A6" s="57" t="s">
        <v>6</v>
      </c>
      <c r="B6" s="169">
        <v>1584.5899360000001</v>
      </c>
      <c r="C6" s="169">
        <v>507.89953700000001</v>
      </c>
      <c r="D6" s="170">
        <v>2092.4894730000001</v>
      </c>
      <c r="E6" s="184">
        <f t="shared" ref="E6:E65" si="0">D6/D$65</f>
        <v>5.8620773219501411E-2</v>
      </c>
      <c r="F6" s="185">
        <v>-0.26193689511775808</v>
      </c>
      <c r="H6" s="71">
        <v>867.28913399999999</v>
      </c>
      <c r="I6" s="71">
        <v>560.84144700000002</v>
      </c>
      <c r="J6" s="72">
        <v>1428.1305809999999</v>
      </c>
    </row>
    <row r="7" spans="1:10" ht="14" x14ac:dyDescent="0.3">
      <c r="A7" s="57" t="s">
        <v>7</v>
      </c>
      <c r="B7" s="169">
        <v>5848.6329450000003</v>
      </c>
      <c r="C7" s="169">
        <v>1017.230259</v>
      </c>
      <c r="D7" s="170">
        <v>6865.8632040000002</v>
      </c>
      <c r="E7" s="184">
        <f t="shared" si="0"/>
        <v>0.19234610975641614</v>
      </c>
      <c r="F7" s="185">
        <v>1.5393689074622241E-2</v>
      </c>
      <c r="H7" s="71">
        <v>4332.788818</v>
      </c>
      <c r="I7" s="71">
        <v>650.63023999999996</v>
      </c>
      <c r="J7" s="72">
        <v>4983.4190580000004</v>
      </c>
    </row>
    <row r="8" spans="1:10" ht="14" x14ac:dyDescent="0.3">
      <c r="A8" s="57" t="s">
        <v>8</v>
      </c>
      <c r="B8" s="169">
        <v>192.74578399999999</v>
      </c>
      <c r="C8" s="169">
        <v>1.6081510000000001</v>
      </c>
      <c r="D8" s="170">
        <v>194.35393500000001</v>
      </c>
      <c r="E8" s="184">
        <f t="shared" si="0"/>
        <v>5.4447958257196538E-3</v>
      </c>
      <c r="F8" s="185">
        <v>-8.0075824558307751E-3</v>
      </c>
      <c r="H8" s="71">
        <v>155.34674699999999</v>
      </c>
      <c r="I8" s="71">
        <v>0.23785200000000001</v>
      </c>
      <c r="J8" s="72">
        <v>155.584598</v>
      </c>
    </row>
    <row r="9" spans="1:10" ht="37.5" x14ac:dyDescent="0.3">
      <c r="A9" s="57" t="s">
        <v>9</v>
      </c>
      <c r="B9" s="173">
        <v>17.670534</v>
      </c>
      <c r="C9" s="173">
        <v>4.7363710000000001</v>
      </c>
      <c r="D9" s="174">
        <v>22.406904999999998</v>
      </c>
      <c r="E9" s="186">
        <f t="shared" si="0"/>
        <v>6.2772602371697196E-4</v>
      </c>
      <c r="F9" s="187">
        <v>-6.92799738747647E-2</v>
      </c>
      <c r="H9" s="71">
        <v>14.869929000000001</v>
      </c>
      <c r="I9" s="71">
        <v>4.8795299999999999</v>
      </c>
      <c r="J9" s="72">
        <v>19.749459000000002</v>
      </c>
    </row>
    <row r="10" spans="1:10" ht="14" x14ac:dyDescent="0.3">
      <c r="A10" s="57" t="s">
        <v>52</v>
      </c>
      <c r="B10" s="169">
        <v>10.754783</v>
      </c>
      <c r="C10" s="169">
        <v>0.96751900000000002</v>
      </c>
      <c r="D10" s="170">
        <v>11.722302000000001</v>
      </c>
      <c r="E10" s="184">
        <f t="shared" si="0"/>
        <v>3.2839850141148491E-4</v>
      </c>
      <c r="F10" s="185">
        <v>6.8243529191768237E-2</v>
      </c>
      <c r="H10" s="71">
        <v>9.8594690000000007</v>
      </c>
      <c r="I10" s="71">
        <v>0.80725899999999995</v>
      </c>
      <c r="J10" s="72">
        <v>10.666729</v>
      </c>
    </row>
    <row r="11" spans="1:10" ht="14" x14ac:dyDescent="0.3">
      <c r="A11" s="51" t="s">
        <v>10</v>
      </c>
      <c r="B11" s="165">
        <v>1338.7070960000001</v>
      </c>
      <c r="C11" s="165">
        <v>65.262863999999993</v>
      </c>
      <c r="D11" s="166">
        <v>1403.9699599999999</v>
      </c>
      <c r="E11" s="182">
        <f t="shared" si="0"/>
        <v>3.9332004148224672E-2</v>
      </c>
      <c r="F11" s="183">
        <v>3.4066020285270948E-2</v>
      </c>
      <c r="H11" s="69">
        <v>1002.659818</v>
      </c>
      <c r="I11" s="69">
        <v>59.360393999999999</v>
      </c>
      <c r="J11" s="70">
        <v>1062.020213</v>
      </c>
    </row>
    <row r="12" spans="1:10" ht="14" x14ac:dyDescent="0.3">
      <c r="A12" s="57" t="s">
        <v>16</v>
      </c>
      <c r="B12" s="169">
        <v>13.581412</v>
      </c>
      <c r="C12" s="169">
        <v>1.2174499999999999</v>
      </c>
      <c r="D12" s="170">
        <v>14.798861</v>
      </c>
      <c r="E12" s="184">
        <f t="shared" si="0"/>
        <v>4.1458783223609737E-4</v>
      </c>
      <c r="F12" s="185">
        <v>-4.9155199323974386E-2</v>
      </c>
      <c r="H12" s="71">
        <v>10.793157000000001</v>
      </c>
      <c r="I12" s="71">
        <v>1.8987510000000001</v>
      </c>
      <c r="J12" s="72">
        <v>12.691907</v>
      </c>
    </row>
    <row r="13" spans="1:10" ht="14" x14ac:dyDescent="0.3">
      <c r="A13" s="57" t="s">
        <v>11</v>
      </c>
      <c r="B13" s="169">
        <v>57.385387000000001</v>
      </c>
      <c r="C13" s="169">
        <v>25.075948</v>
      </c>
      <c r="D13" s="170">
        <v>82.461335000000005</v>
      </c>
      <c r="E13" s="184">
        <f t="shared" si="0"/>
        <v>2.3101417143484644E-3</v>
      </c>
      <c r="F13" s="185">
        <v>8.2363667044389688E-2</v>
      </c>
      <c r="H13" s="71">
        <v>43.24389</v>
      </c>
      <c r="I13" s="71">
        <v>19.34207</v>
      </c>
      <c r="J13" s="72">
        <v>62.58596</v>
      </c>
    </row>
    <row r="14" spans="1:10" ht="14" x14ac:dyDescent="0.3">
      <c r="A14" s="57" t="s">
        <v>12</v>
      </c>
      <c r="B14" s="169">
        <v>1201.5837019999999</v>
      </c>
      <c r="C14" s="169">
        <v>27.200028</v>
      </c>
      <c r="D14" s="170">
        <v>1228.783729</v>
      </c>
      <c r="E14" s="184">
        <f t="shared" si="0"/>
        <v>3.4424188624590644E-2</v>
      </c>
      <c r="F14" s="185">
        <v>2.1270918906561187E-2</v>
      </c>
      <c r="H14" s="71">
        <v>904.62953900000002</v>
      </c>
      <c r="I14" s="71">
        <v>25.672308999999998</v>
      </c>
      <c r="J14" s="72">
        <v>930.30184799999995</v>
      </c>
    </row>
    <row r="15" spans="1:10" ht="14" x14ac:dyDescent="0.3">
      <c r="A15" s="57" t="s">
        <v>13</v>
      </c>
      <c r="B15" s="169">
        <v>26.613976999999998</v>
      </c>
      <c r="C15" s="169">
        <v>1.7383409999999999</v>
      </c>
      <c r="D15" s="170">
        <v>28.352318</v>
      </c>
      <c r="E15" s="184">
        <f t="shared" si="0"/>
        <v>7.9428586149221105E-4</v>
      </c>
      <c r="F15" s="185">
        <v>0.83299751599038352</v>
      </c>
      <c r="H15" s="71">
        <v>10.501753000000001</v>
      </c>
      <c r="I15" s="71">
        <v>2.7962929999999999</v>
      </c>
      <c r="J15" s="72">
        <v>13.298045999999999</v>
      </c>
    </row>
    <row r="16" spans="1:10" ht="14" x14ac:dyDescent="0.3">
      <c r="A16" s="57" t="s">
        <v>14</v>
      </c>
      <c r="B16" s="169">
        <v>26.619187</v>
      </c>
      <c r="C16" s="169">
        <v>9.4195600000000006</v>
      </c>
      <c r="D16" s="170">
        <v>36.038747000000001</v>
      </c>
      <c r="E16" s="184">
        <f t="shared" si="0"/>
        <v>1.0096199967845605E-3</v>
      </c>
      <c r="F16" s="185">
        <v>7.8734652939480565E-2</v>
      </c>
      <c r="H16" s="71">
        <v>17.939011000000001</v>
      </c>
      <c r="I16" s="71">
        <v>8.0665619999999993</v>
      </c>
      <c r="J16" s="72">
        <v>26.005572999999998</v>
      </c>
    </row>
    <row r="17" spans="1:10" ht="14" x14ac:dyDescent="0.3">
      <c r="A17" s="51" t="s">
        <v>15</v>
      </c>
      <c r="B17" s="165">
        <v>580.33015999999998</v>
      </c>
      <c r="C17" s="165">
        <v>339.06702799999999</v>
      </c>
      <c r="D17" s="166">
        <v>919.39718800000003</v>
      </c>
      <c r="E17" s="182">
        <f t="shared" si="0"/>
        <v>2.5756771898653802E-2</v>
      </c>
      <c r="F17" s="183">
        <v>-8.7038344543020063E-3</v>
      </c>
      <c r="H17" s="69">
        <v>321.78906699999999</v>
      </c>
      <c r="I17" s="69">
        <v>230.63107500000001</v>
      </c>
      <c r="J17" s="70">
        <v>552.42014200000006</v>
      </c>
    </row>
    <row r="18" spans="1:10" ht="14" x14ac:dyDescent="0.3">
      <c r="A18" s="57" t="s">
        <v>16</v>
      </c>
      <c r="B18" s="169">
        <v>30.294284999999999</v>
      </c>
      <c r="C18" s="169">
        <v>5.8290050000000004</v>
      </c>
      <c r="D18" s="170">
        <v>36.123289999999997</v>
      </c>
      <c r="E18" s="184">
        <f t="shared" si="0"/>
        <v>1.0119884560261694E-3</v>
      </c>
      <c r="F18" s="185">
        <v>2.6667896847860639E-3</v>
      </c>
      <c r="H18" s="71">
        <v>14.963267999999999</v>
      </c>
      <c r="I18" s="71">
        <v>2.370441</v>
      </c>
      <c r="J18" s="72">
        <v>17.333708999999999</v>
      </c>
    </row>
    <row r="19" spans="1:10" ht="14" x14ac:dyDescent="0.3">
      <c r="A19" s="57" t="s">
        <v>17</v>
      </c>
      <c r="B19" s="169">
        <v>175.12491399999999</v>
      </c>
      <c r="C19" s="169">
        <v>109.65196</v>
      </c>
      <c r="D19" s="170">
        <v>284.77687500000002</v>
      </c>
      <c r="E19" s="184">
        <f t="shared" si="0"/>
        <v>7.9779806890016795E-3</v>
      </c>
      <c r="F19" s="185">
        <v>2.2271582022155734E-2</v>
      </c>
      <c r="H19" s="71">
        <v>58.373440000000002</v>
      </c>
      <c r="I19" s="71">
        <v>56.443652999999998</v>
      </c>
      <c r="J19" s="72">
        <v>114.817093</v>
      </c>
    </row>
    <row r="20" spans="1:10" ht="14" x14ac:dyDescent="0.3">
      <c r="A20" s="57" t="s">
        <v>18</v>
      </c>
      <c r="B20" s="169">
        <v>60.677703999999999</v>
      </c>
      <c r="C20" s="169">
        <v>67.594351000000003</v>
      </c>
      <c r="D20" s="170">
        <v>128.27205499999999</v>
      </c>
      <c r="E20" s="184">
        <f t="shared" si="0"/>
        <v>3.5935220432788345E-3</v>
      </c>
      <c r="F20" s="185">
        <v>0.19551161224223046</v>
      </c>
      <c r="H20" s="71">
        <v>36.694313999999999</v>
      </c>
      <c r="I20" s="71">
        <v>39.818474000000002</v>
      </c>
      <c r="J20" s="72">
        <v>76.512788</v>
      </c>
    </row>
    <row r="21" spans="1:10" ht="25" x14ac:dyDescent="0.3">
      <c r="A21" s="57" t="s">
        <v>19</v>
      </c>
      <c r="B21" s="169">
        <v>90.459604999999996</v>
      </c>
      <c r="C21" s="169">
        <v>130.92027400000001</v>
      </c>
      <c r="D21" s="170">
        <v>221.37987899999999</v>
      </c>
      <c r="E21" s="184">
        <f t="shared" si="0"/>
        <v>6.2019235220399415E-3</v>
      </c>
      <c r="F21" s="185">
        <v>-9.0693569730789902E-2</v>
      </c>
      <c r="H21" s="71">
        <v>83.985326000000001</v>
      </c>
      <c r="I21" s="71">
        <v>115.279898</v>
      </c>
      <c r="J21" s="72">
        <v>199.26522399999999</v>
      </c>
    </row>
    <row r="22" spans="1:10" ht="14" x14ac:dyDescent="0.3">
      <c r="A22" s="57" t="s">
        <v>20</v>
      </c>
      <c r="B22" s="169">
        <v>178.287328</v>
      </c>
      <c r="C22" s="169">
        <v>15.625166999999999</v>
      </c>
      <c r="D22" s="170">
        <v>193.91249400000001</v>
      </c>
      <c r="E22" s="184">
        <f t="shared" si="0"/>
        <v>5.4324289234796682E-3</v>
      </c>
      <c r="F22" s="185">
        <v>-4.2883150107200008E-2</v>
      </c>
      <c r="H22" s="71">
        <v>96.531527999999994</v>
      </c>
      <c r="I22" s="71">
        <v>10.190182999999999</v>
      </c>
      <c r="J22" s="72">
        <v>106.721711</v>
      </c>
    </row>
    <row r="23" spans="1:10" ht="14" x14ac:dyDescent="0.3">
      <c r="A23" s="57" t="s">
        <v>21</v>
      </c>
      <c r="B23" s="169">
        <v>40.364424</v>
      </c>
      <c r="C23" s="169">
        <v>8.4740029999999997</v>
      </c>
      <c r="D23" s="170">
        <v>48.838427000000003</v>
      </c>
      <c r="E23" s="184">
        <f t="shared" si="0"/>
        <v>1.3682010784310285E-3</v>
      </c>
      <c r="F23" s="185">
        <v>-6.9834553395834997E-2</v>
      </c>
      <c r="H23" s="71">
        <v>29.553547999999999</v>
      </c>
      <c r="I23" s="71">
        <v>5.4171469999999999</v>
      </c>
      <c r="J23" s="72">
        <v>34.970694000000002</v>
      </c>
    </row>
    <row r="24" spans="1:10" ht="14" x14ac:dyDescent="0.3">
      <c r="A24" s="51" t="s">
        <v>22</v>
      </c>
      <c r="B24" s="165">
        <v>1600.8305089999999</v>
      </c>
      <c r="C24" s="165">
        <v>387.72818699999999</v>
      </c>
      <c r="D24" s="166">
        <v>1988.5586960000001</v>
      </c>
      <c r="E24" s="182">
        <f t="shared" si="0"/>
        <v>5.570916836430051E-2</v>
      </c>
      <c r="F24" s="183">
        <v>-3.9777498642819764E-2</v>
      </c>
      <c r="H24" s="69">
        <v>1324.957523</v>
      </c>
      <c r="I24" s="69">
        <v>276.207425</v>
      </c>
      <c r="J24" s="70">
        <v>1601.1649480000001</v>
      </c>
    </row>
    <row r="25" spans="1:10" ht="14" x14ac:dyDescent="0.3">
      <c r="A25" s="57" t="s">
        <v>16</v>
      </c>
      <c r="B25" s="169">
        <v>146.75323</v>
      </c>
      <c r="C25" s="169">
        <v>16.999018</v>
      </c>
      <c r="D25" s="170">
        <v>163.75224900000001</v>
      </c>
      <c r="E25" s="184">
        <f t="shared" si="0"/>
        <v>4.5874942630176503E-3</v>
      </c>
      <c r="F25" s="185">
        <v>-6.8236282223808953E-2</v>
      </c>
      <c r="H25" s="71">
        <v>135.87405699999999</v>
      </c>
      <c r="I25" s="71">
        <v>7.8273200000000003</v>
      </c>
      <c r="J25" s="72">
        <v>143.70137700000001</v>
      </c>
    </row>
    <row r="26" spans="1:10" ht="14" x14ac:dyDescent="0.3">
      <c r="A26" s="57" t="s">
        <v>23</v>
      </c>
      <c r="B26" s="169">
        <v>895.13608799999997</v>
      </c>
      <c r="C26" s="169">
        <v>208.97509600000001</v>
      </c>
      <c r="D26" s="170">
        <v>1104.1111840000001</v>
      </c>
      <c r="E26" s="184">
        <f t="shared" si="0"/>
        <v>3.0931506304585934E-2</v>
      </c>
      <c r="F26" s="185">
        <v>-2.584909405333391E-2</v>
      </c>
      <c r="H26" s="71">
        <v>744.08298300000001</v>
      </c>
      <c r="I26" s="71">
        <v>137.626372</v>
      </c>
      <c r="J26" s="72">
        <v>881.70935499999996</v>
      </c>
    </row>
    <row r="27" spans="1:10" ht="14" x14ac:dyDescent="0.3">
      <c r="A27" s="57" t="s">
        <v>24</v>
      </c>
      <c r="B27" s="169">
        <v>536.66578800000002</v>
      </c>
      <c r="C27" s="169">
        <v>155.65089499999999</v>
      </c>
      <c r="D27" s="170">
        <v>692.31668300000001</v>
      </c>
      <c r="E27" s="184">
        <f t="shared" si="0"/>
        <v>1.9395146209282958E-2</v>
      </c>
      <c r="F27" s="185">
        <v>-5.1509806148045012E-2</v>
      </c>
      <c r="H27" s="71">
        <v>438.90720800000003</v>
      </c>
      <c r="I27" s="71">
        <v>126.93143499999999</v>
      </c>
      <c r="J27" s="72">
        <v>565.83864300000005</v>
      </c>
    </row>
    <row r="28" spans="1:10" ht="14" x14ac:dyDescent="0.3">
      <c r="A28" s="51" t="s">
        <v>25</v>
      </c>
      <c r="B28" s="165">
        <v>1505.1291900000001</v>
      </c>
      <c r="C28" s="165">
        <v>741.53746599999999</v>
      </c>
      <c r="D28" s="166">
        <v>2246.6666559999999</v>
      </c>
      <c r="E28" s="182">
        <f t="shared" si="0"/>
        <v>6.2940023469925277E-2</v>
      </c>
      <c r="F28" s="183">
        <v>-2.1967261294511098E-2</v>
      </c>
      <c r="H28" s="69">
        <v>865.393238</v>
      </c>
      <c r="I28" s="69">
        <v>397.51567499999999</v>
      </c>
      <c r="J28" s="70">
        <v>1262.908913</v>
      </c>
    </row>
    <row r="29" spans="1:10" ht="14" x14ac:dyDescent="0.3">
      <c r="A29" s="57" t="s">
        <v>16</v>
      </c>
      <c r="B29" s="169">
        <v>104.87395100000001</v>
      </c>
      <c r="C29" s="169">
        <v>11.985598</v>
      </c>
      <c r="D29" s="170">
        <v>116.859549</v>
      </c>
      <c r="E29" s="184">
        <f t="shared" si="0"/>
        <v>3.2738024295246777E-3</v>
      </c>
      <c r="F29" s="185">
        <v>-5.2091527235127333E-2</v>
      </c>
      <c r="H29" s="71">
        <v>80.247893000000005</v>
      </c>
      <c r="I29" s="71">
        <v>7.6935450000000003</v>
      </c>
      <c r="J29" s="72">
        <v>87.941438000000005</v>
      </c>
    </row>
    <row r="30" spans="1:10" ht="14" x14ac:dyDescent="0.3">
      <c r="A30" s="57" t="s">
        <v>26</v>
      </c>
      <c r="B30" s="169">
        <v>945.09276399999999</v>
      </c>
      <c r="C30" s="169">
        <v>665.22186499999998</v>
      </c>
      <c r="D30" s="170">
        <v>1610.314629</v>
      </c>
      <c r="E30" s="184">
        <f t="shared" si="0"/>
        <v>4.5112718556866327E-2</v>
      </c>
      <c r="F30" s="185">
        <v>-1.2950528594546262E-2</v>
      </c>
      <c r="H30" s="71">
        <v>643.15132000000006</v>
      </c>
      <c r="I30" s="71">
        <v>359.675566</v>
      </c>
      <c r="J30" s="72">
        <v>1002.8268859999999</v>
      </c>
    </row>
    <row r="31" spans="1:10" ht="14" x14ac:dyDescent="0.3">
      <c r="A31" s="57" t="s">
        <v>27</v>
      </c>
      <c r="B31" s="169">
        <v>417.45947899999999</v>
      </c>
      <c r="C31" s="169">
        <v>46.164689000000003</v>
      </c>
      <c r="D31" s="170">
        <v>463.62416899999999</v>
      </c>
      <c r="E31" s="184">
        <f t="shared" si="0"/>
        <v>1.2988360333810288E-2</v>
      </c>
      <c r="F31" s="185">
        <v>-2.9486412792751993E-2</v>
      </c>
      <c r="H31" s="71">
        <v>138.375528</v>
      </c>
      <c r="I31" s="71">
        <v>16.229641000000001</v>
      </c>
      <c r="J31" s="72">
        <v>154.60516899999999</v>
      </c>
    </row>
    <row r="32" spans="1:10" ht="14" x14ac:dyDescent="0.3">
      <c r="A32" s="57" t="s">
        <v>53</v>
      </c>
      <c r="B32" s="169">
        <v>9.8891999999999994E-2</v>
      </c>
      <c r="C32" s="169">
        <v>0</v>
      </c>
      <c r="D32" s="170">
        <v>9.8891999999999994E-2</v>
      </c>
      <c r="E32" s="184">
        <f t="shared" si="0"/>
        <v>2.7704442865901733E-6</v>
      </c>
      <c r="F32" s="185" t="s">
        <v>144</v>
      </c>
      <c r="H32" s="71"/>
      <c r="I32" s="71"/>
      <c r="J32" s="72"/>
    </row>
    <row r="33" spans="1:10" ht="14" x14ac:dyDescent="0.3">
      <c r="A33" s="51" t="s">
        <v>28</v>
      </c>
      <c r="B33" s="165">
        <v>2288.1264700000002</v>
      </c>
      <c r="C33" s="165">
        <v>203.35672600000001</v>
      </c>
      <c r="D33" s="166">
        <v>2491.4831960000001</v>
      </c>
      <c r="E33" s="182">
        <f t="shared" si="0"/>
        <v>6.9798521472855493E-2</v>
      </c>
      <c r="F33" s="183">
        <v>3.6045462771612247E-2</v>
      </c>
      <c r="H33" s="69">
        <v>1514.8309959999999</v>
      </c>
      <c r="I33" s="69">
        <v>80.746082999999999</v>
      </c>
      <c r="J33" s="70">
        <v>1595.5770789999999</v>
      </c>
    </row>
    <row r="34" spans="1:10" ht="14" x14ac:dyDescent="0.3">
      <c r="A34" s="57" t="s">
        <v>16</v>
      </c>
      <c r="B34" s="169">
        <v>267.17147299999999</v>
      </c>
      <c r="C34" s="169">
        <v>38.292518000000001</v>
      </c>
      <c r="D34" s="170">
        <v>305.46399200000002</v>
      </c>
      <c r="E34" s="184">
        <f t="shared" si="0"/>
        <v>8.5575271143816141E-3</v>
      </c>
      <c r="F34" s="185">
        <v>9.6268807829029912E-2</v>
      </c>
      <c r="H34" s="71">
        <v>166.428279</v>
      </c>
      <c r="I34" s="71">
        <v>19.002161999999998</v>
      </c>
      <c r="J34" s="72">
        <v>185.430441</v>
      </c>
    </row>
    <row r="35" spans="1:10" ht="14" x14ac:dyDescent="0.3">
      <c r="A35" s="57" t="s">
        <v>29</v>
      </c>
      <c r="B35" s="169">
        <v>33.155841000000002</v>
      </c>
      <c r="C35" s="169">
        <v>21.961071</v>
      </c>
      <c r="D35" s="170">
        <v>55.116911999999999</v>
      </c>
      <c r="E35" s="184">
        <f t="shared" si="0"/>
        <v>1.5440918774510919E-3</v>
      </c>
      <c r="F35" s="185">
        <v>0.17263319068049898</v>
      </c>
      <c r="H35" s="71">
        <v>13.965327</v>
      </c>
      <c r="I35" s="71">
        <v>4.4214120000000001</v>
      </c>
      <c r="J35" s="72">
        <v>18.386738999999999</v>
      </c>
    </row>
    <row r="36" spans="1:10" ht="14" x14ac:dyDescent="0.3">
      <c r="A36" s="57" t="s">
        <v>30</v>
      </c>
      <c r="B36" s="169">
        <v>695.47484899999995</v>
      </c>
      <c r="C36" s="169">
        <v>63.540748000000001</v>
      </c>
      <c r="D36" s="170">
        <v>759.01559699999996</v>
      </c>
      <c r="E36" s="184">
        <f t="shared" si="0"/>
        <v>2.1263706105058847E-2</v>
      </c>
      <c r="F36" s="185">
        <v>-1.5530394487957233E-2</v>
      </c>
      <c r="H36" s="71">
        <v>322.72121900000002</v>
      </c>
      <c r="I36" s="71">
        <v>22.982068999999999</v>
      </c>
      <c r="J36" s="72">
        <v>345.70328799999999</v>
      </c>
    </row>
    <row r="37" spans="1:10" ht="14" x14ac:dyDescent="0.3">
      <c r="A37" s="57" t="s">
        <v>31</v>
      </c>
      <c r="B37" s="169">
        <v>2.3266629999999999</v>
      </c>
      <c r="C37" s="169">
        <v>0.70942300000000003</v>
      </c>
      <c r="D37" s="170">
        <v>3.0360860000000001</v>
      </c>
      <c r="E37" s="184">
        <f t="shared" si="0"/>
        <v>8.5055485906811604E-5</v>
      </c>
      <c r="F37" s="185">
        <v>-0.36597680660167353</v>
      </c>
      <c r="H37" s="71">
        <v>1.3617619999999999</v>
      </c>
      <c r="I37" s="71">
        <v>0.114286</v>
      </c>
      <c r="J37" s="72">
        <v>1.4760489999999999</v>
      </c>
    </row>
    <row r="38" spans="1:10" ht="14" x14ac:dyDescent="0.3">
      <c r="A38" s="57" t="s">
        <v>32</v>
      </c>
      <c r="B38" s="169">
        <v>129.12971999999999</v>
      </c>
      <c r="C38" s="169">
        <v>11.796832999999999</v>
      </c>
      <c r="D38" s="170">
        <v>140.92655300000001</v>
      </c>
      <c r="E38" s="184">
        <f t="shared" si="0"/>
        <v>3.9480358733537321E-3</v>
      </c>
      <c r="F38" s="185">
        <v>8.186906837801633E-2</v>
      </c>
      <c r="H38" s="71">
        <v>80.643045000000001</v>
      </c>
      <c r="I38" s="71">
        <v>6.1072939999999996</v>
      </c>
      <c r="J38" s="72">
        <v>86.750338999999997</v>
      </c>
    </row>
    <row r="39" spans="1:10" ht="14" x14ac:dyDescent="0.3">
      <c r="A39" s="57" t="s">
        <v>33</v>
      </c>
      <c r="B39" s="169">
        <v>729.032555</v>
      </c>
      <c r="C39" s="169">
        <v>54.401420999999999</v>
      </c>
      <c r="D39" s="170">
        <v>783.43397600000003</v>
      </c>
      <c r="E39" s="184">
        <f t="shared" si="0"/>
        <v>2.194778326588423E-2</v>
      </c>
      <c r="F39" s="185">
        <v>1.7036147226938914E-2</v>
      </c>
      <c r="H39" s="71">
        <v>571.19930199999999</v>
      </c>
      <c r="I39" s="71">
        <v>27.853846000000001</v>
      </c>
      <c r="J39" s="72">
        <v>599.05314799999996</v>
      </c>
    </row>
    <row r="40" spans="1:10" ht="14" x14ac:dyDescent="0.3">
      <c r="A40" s="57" t="s">
        <v>54</v>
      </c>
      <c r="B40" s="169">
        <v>112.022487</v>
      </c>
      <c r="C40" s="169">
        <v>0</v>
      </c>
      <c r="D40" s="170">
        <v>112.022487</v>
      </c>
      <c r="E40" s="184">
        <f t="shared" si="0"/>
        <v>3.1382928758521616E-3</v>
      </c>
      <c r="F40" s="185">
        <v>6.7273290371566929E-2</v>
      </c>
      <c r="H40" s="71">
        <v>102.59702299999999</v>
      </c>
      <c r="I40" s="71">
        <v>0</v>
      </c>
      <c r="J40" s="72">
        <v>102.59702299999999</v>
      </c>
    </row>
    <row r="41" spans="1:10" ht="14" x14ac:dyDescent="0.3">
      <c r="A41" s="57" t="s">
        <v>55</v>
      </c>
      <c r="B41" s="169">
        <v>287.60400499999997</v>
      </c>
      <c r="C41" s="169">
        <v>0</v>
      </c>
      <c r="D41" s="170">
        <v>287.60400499999997</v>
      </c>
      <c r="E41" s="184">
        <f t="shared" si="0"/>
        <v>8.0571823044604373E-3</v>
      </c>
      <c r="F41" s="185">
        <v>0.10456992621045624</v>
      </c>
      <c r="H41" s="71">
        <v>254.061004</v>
      </c>
      <c r="I41" s="71">
        <v>0.1</v>
      </c>
      <c r="J41" s="72">
        <v>254.16100399999999</v>
      </c>
    </row>
    <row r="42" spans="1:10" ht="14" x14ac:dyDescent="0.3">
      <c r="A42" s="51" t="s">
        <v>34</v>
      </c>
      <c r="B42" s="165">
        <v>204.26620600000001</v>
      </c>
      <c r="C42" s="165">
        <v>559.54498699999999</v>
      </c>
      <c r="D42" s="166">
        <v>763.811193</v>
      </c>
      <c r="E42" s="182">
        <f t="shared" si="0"/>
        <v>2.139805399507012E-2</v>
      </c>
      <c r="F42" s="183">
        <v>-3.0161368041487946E-2</v>
      </c>
      <c r="H42" s="69">
        <v>157.117155</v>
      </c>
      <c r="I42" s="69">
        <v>518.37413200000003</v>
      </c>
      <c r="J42" s="70">
        <v>675.49128800000005</v>
      </c>
    </row>
    <row r="43" spans="1:10" ht="14" x14ac:dyDescent="0.3">
      <c r="A43" s="57" t="s">
        <v>16</v>
      </c>
      <c r="B43" s="169">
        <v>85.059704999999994</v>
      </c>
      <c r="C43" s="169">
        <v>128.08452</v>
      </c>
      <c r="D43" s="170">
        <v>213.14422500000001</v>
      </c>
      <c r="E43" s="184">
        <f t="shared" si="0"/>
        <v>5.9712029321981599E-3</v>
      </c>
      <c r="F43" s="185">
        <v>1.4328937270128961E-2</v>
      </c>
      <c r="H43" s="71">
        <v>57.128590000000003</v>
      </c>
      <c r="I43" s="71">
        <v>112.937539</v>
      </c>
      <c r="J43" s="72">
        <v>170.06612999999999</v>
      </c>
    </row>
    <row r="44" spans="1:10" ht="14" x14ac:dyDescent="0.3">
      <c r="A44" s="57" t="s">
        <v>34</v>
      </c>
      <c r="B44" s="169">
        <v>115.65091099999999</v>
      </c>
      <c r="C44" s="169">
        <v>422.05294099999998</v>
      </c>
      <c r="D44" s="170">
        <v>537.70385199999998</v>
      </c>
      <c r="E44" s="184">
        <f t="shared" si="0"/>
        <v>1.5063691346629942E-2</v>
      </c>
      <c r="F44" s="185">
        <v>-4.8617244429383866E-2</v>
      </c>
      <c r="H44" s="71">
        <v>98.983093999999994</v>
      </c>
      <c r="I44" s="71">
        <v>402.31177200000002</v>
      </c>
      <c r="J44" s="72">
        <v>501.29486600000001</v>
      </c>
    </row>
    <row r="45" spans="1:10" ht="26" x14ac:dyDescent="0.3">
      <c r="A45" s="51" t="s">
        <v>35</v>
      </c>
      <c r="B45" s="165">
        <v>6831.3839699999999</v>
      </c>
      <c r="C45" s="165">
        <v>2436.0212059999999</v>
      </c>
      <c r="D45" s="166">
        <v>9267.4051760000002</v>
      </c>
      <c r="E45" s="182">
        <f t="shared" si="0"/>
        <v>0.25962494156620758</v>
      </c>
      <c r="F45" s="183">
        <v>7.2914423205678869E-3</v>
      </c>
      <c r="H45" s="69">
        <v>5146.8104979999998</v>
      </c>
      <c r="I45" s="69">
        <v>1689.3552460000001</v>
      </c>
      <c r="J45" s="70">
        <v>6836.1657429999996</v>
      </c>
    </row>
    <row r="46" spans="1:10" ht="14" x14ac:dyDescent="0.3">
      <c r="A46" s="57" t="s">
        <v>16</v>
      </c>
      <c r="B46" s="169">
        <v>751.65045799999996</v>
      </c>
      <c r="C46" s="169">
        <v>334.722284</v>
      </c>
      <c r="D46" s="170">
        <v>1086.372742</v>
      </c>
      <c r="E46" s="184">
        <f t="shared" si="0"/>
        <v>3.0434566559288927E-2</v>
      </c>
      <c r="F46" s="185">
        <v>3.9924598214347018E-2</v>
      </c>
      <c r="H46" s="71">
        <v>529.744733</v>
      </c>
      <c r="I46" s="71">
        <v>206.1979</v>
      </c>
      <c r="J46" s="72">
        <v>735.942633</v>
      </c>
    </row>
    <row r="47" spans="1:10" ht="14" x14ac:dyDescent="0.3">
      <c r="A47" s="57" t="s">
        <v>36</v>
      </c>
      <c r="B47" s="169">
        <v>410.53335299999998</v>
      </c>
      <c r="C47" s="169">
        <v>243.476336</v>
      </c>
      <c r="D47" s="170">
        <v>654.00968899999998</v>
      </c>
      <c r="E47" s="184">
        <f t="shared" si="0"/>
        <v>1.8321981618985017E-2</v>
      </c>
      <c r="F47" s="185">
        <v>6.5288764948304712E-2</v>
      </c>
      <c r="H47" s="71">
        <v>311.457157</v>
      </c>
      <c r="I47" s="71">
        <v>180.63367</v>
      </c>
      <c r="J47" s="72">
        <v>492.09082699999999</v>
      </c>
    </row>
    <row r="48" spans="1:10" ht="14" x14ac:dyDescent="0.3">
      <c r="A48" s="57" t="s">
        <v>37</v>
      </c>
      <c r="B48" s="169">
        <v>4488.4427640000004</v>
      </c>
      <c r="C48" s="169">
        <v>325.51705099999998</v>
      </c>
      <c r="D48" s="170">
        <v>4813.9598150000002</v>
      </c>
      <c r="E48" s="184">
        <f t="shared" si="0"/>
        <v>0.13486234948571613</v>
      </c>
      <c r="F48" s="185">
        <v>-9.9992736287173312E-3</v>
      </c>
      <c r="H48" s="71">
        <v>3475.1912630000002</v>
      </c>
      <c r="I48" s="71">
        <v>242.20513299999999</v>
      </c>
      <c r="J48" s="72">
        <v>3717.3963960000001</v>
      </c>
    </row>
    <row r="49" spans="1:10" ht="14" x14ac:dyDescent="0.3">
      <c r="A49" s="57" t="s">
        <v>38</v>
      </c>
      <c r="B49" s="169">
        <v>203.241659</v>
      </c>
      <c r="C49" s="169">
        <v>131.453937</v>
      </c>
      <c r="D49" s="170">
        <v>334.69559600000002</v>
      </c>
      <c r="E49" s="184">
        <f t="shared" si="0"/>
        <v>9.3764460389626353E-3</v>
      </c>
      <c r="F49" s="185">
        <v>-5.0332718905366725E-2</v>
      </c>
      <c r="H49" s="71">
        <v>165.47939500000001</v>
      </c>
      <c r="I49" s="71">
        <v>112.856641</v>
      </c>
      <c r="J49" s="72">
        <v>278.33603599999998</v>
      </c>
    </row>
    <row r="50" spans="1:10" ht="14" x14ac:dyDescent="0.3">
      <c r="A50" s="57" t="s">
        <v>39</v>
      </c>
      <c r="B50" s="169">
        <v>247.77784199999999</v>
      </c>
      <c r="C50" s="169">
        <v>48.032823999999998</v>
      </c>
      <c r="D50" s="170">
        <v>295.81066499999997</v>
      </c>
      <c r="E50" s="184">
        <f t="shared" si="0"/>
        <v>8.2870906318174339E-3</v>
      </c>
      <c r="F50" s="185">
        <v>-1.7007530539592253E-3</v>
      </c>
      <c r="H50" s="71">
        <v>193.679339</v>
      </c>
      <c r="I50" s="71">
        <v>29.724784</v>
      </c>
      <c r="J50" s="72">
        <v>223.404123</v>
      </c>
    </row>
    <row r="51" spans="1:10" ht="25" x14ac:dyDescent="0.3">
      <c r="A51" s="57" t="s">
        <v>40</v>
      </c>
      <c r="B51" s="169">
        <v>631.41423399999996</v>
      </c>
      <c r="C51" s="169">
        <v>1316.7058830000001</v>
      </c>
      <c r="D51" s="170">
        <v>1948.1201169999999</v>
      </c>
      <c r="E51" s="184">
        <f t="shared" si="0"/>
        <v>5.4576287745561121E-2</v>
      </c>
      <c r="F51" s="185">
        <v>2.6399715423251369E-2</v>
      </c>
      <c r="H51" s="71">
        <v>437.46216299999998</v>
      </c>
      <c r="I51" s="71">
        <v>914.56827099999998</v>
      </c>
      <c r="J51" s="72">
        <v>1352.030434</v>
      </c>
    </row>
    <row r="52" spans="1:10" ht="14" x14ac:dyDescent="0.3">
      <c r="A52" s="51" t="s">
        <v>41</v>
      </c>
      <c r="B52" s="165">
        <v>2401.5813899999998</v>
      </c>
      <c r="C52" s="165">
        <v>2214.3227470000002</v>
      </c>
      <c r="D52" s="166">
        <v>4615.9041370000004</v>
      </c>
      <c r="E52" s="182">
        <f t="shared" si="0"/>
        <v>0.12931384989483069</v>
      </c>
      <c r="F52" s="183">
        <v>-4.3090476615510909E-2</v>
      </c>
      <c r="H52" s="69">
        <v>2110.162675</v>
      </c>
      <c r="I52" s="69">
        <v>1805.5114860000001</v>
      </c>
      <c r="J52" s="70">
        <v>3915.6741609999999</v>
      </c>
    </row>
    <row r="53" spans="1:10" ht="14" x14ac:dyDescent="0.3">
      <c r="A53" s="57" t="s">
        <v>16</v>
      </c>
      <c r="B53" s="169">
        <v>95.078299000000001</v>
      </c>
      <c r="C53" s="169">
        <v>0.90100499999999994</v>
      </c>
      <c r="D53" s="170">
        <v>95.979303000000002</v>
      </c>
      <c r="E53" s="184">
        <f t="shared" si="0"/>
        <v>2.6888455246860928E-3</v>
      </c>
      <c r="F53" s="185">
        <v>3.2105954585954555E-2</v>
      </c>
      <c r="H53" s="71">
        <v>98.629887999999994</v>
      </c>
      <c r="I53" s="71">
        <v>3.1102470000000002</v>
      </c>
      <c r="J53" s="72">
        <v>101.740135</v>
      </c>
    </row>
    <row r="54" spans="1:10" ht="14" x14ac:dyDescent="0.3">
      <c r="A54" s="57" t="s">
        <v>42</v>
      </c>
      <c r="B54" s="169">
        <v>128.91448500000001</v>
      </c>
      <c r="C54" s="169">
        <v>0.97741699999999998</v>
      </c>
      <c r="D54" s="170">
        <v>129.89190099999999</v>
      </c>
      <c r="E54" s="184">
        <f t="shared" si="0"/>
        <v>3.6389017817395385E-3</v>
      </c>
      <c r="F54" s="185">
        <v>-0.2364769640553499</v>
      </c>
      <c r="H54" s="71">
        <v>113.41656999999999</v>
      </c>
      <c r="I54" s="71">
        <v>0.86256999999999995</v>
      </c>
      <c r="J54" s="72">
        <v>114.27914</v>
      </c>
    </row>
    <row r="55" spans="1:10" ht="14" x14ac:dyDescent="0.3">
      <c r="A55" s="57" t="s">
        <v>43</v>
      </c>
      <c r="B55" s="169">
        <v>1226.676751</v>
      </c>
      <c r="C55" s="169">
        <v>232.94760400000001</v>
      </c>
      <c r="D55" s="170">
        <v>1459.6243549999999</v>
      </c>
      <c r="E55" s="184">
        <f t="shared" si="0"/>
        <v>4.0891153529887321E-2</v>
      </c>
      <c r="F55" s="185">
        <v>5.0479497997495626E-2</v>
      </c>
      <c r="H55" s="71">
        <v>1186.951611</v>
      </c>
      <c r="I55" s="71">
        <v>187.89004199999999</v>
      </c>
      <c r="J55" s="72">
        <v>1374.8416540000001</v>
      </c>
    </row>
    <row r="56" spans="1:10" ht="14" x14ac:dyDescent="0.3">
      <c r="A56" s="57" t="s">
        <v>44</v>
      </c>
      <c r="B56" s="169">
        <v>839.10304499999995</v>
      </c>
      <c r="C56" s="169">
        <v>1795.924806</v>
      </c>
      <c r="D56" s="170">
        <v>2635.0278499999999</v>
      </c>
      <c r="E56" s="184">
        <f t="shared" si="0"/>
        <v>7.3819903046136073E-2</v>
      </c>
      <c r="F56" s="185">
        <v>-9.1675498724920756E-2</v>
      </c>
      <c r="H56" s="71">
        <v>624.910796</v>
      </c>
      <c r="I56" s="71">
        <v>1481.58717</v>
      </c>
      <c r="J56" s="72">
        <v>2106.4979669999998</v>
      </c>
    </row>
    <row r="57" spans="1:10" ht="14" x14ac:dyDescent="0.3">
      <c r="A57" s="57" t="s">
        <v>45</v>
      </c>
      <c r="B57" s="169">
        <v>86.085063000000005</v>
      </c>
      <c r="C57" s="169">
        <v>116.194532</v>
      </c>
      <c r="D57" s="170">
        <v>202.279595</v>
      </c>
      <c r="E57" s="184">
        <f t="shared" si="0"/>
        <v>5.6668319809643269E-3</v>
      </c>
      <c r="F57" s="185">
        <v>2.4900588598835149E-3</v>
      </c>
      <c r="H57" s="71">
        <v>69.005538999999999</v>
      </c>
      <c r="I57" s="71">
        <v>94.683027999999993</v>
      </c>
      <c r="J57" s="72">
        <v>163.68856700000001</v>
      </c>
    </row>
    <row r="58" spans="1:10" ht="14" x14ac:dyDescent="0.3">
      <c r="A58" s="57" t="s">
        <v>56</v>
      </c>
      <c r="B58" s="169">
        <v>25.723375999999998</v>
      </c>
      <c r="C58" s="169">
        <v>67.377384000000006</v>
      </c>
      <c r="D58" s="170">
        <v>93.100758999999996</v>
      </c>
      <c r="E58" s="184">
        <f t="shared" si="0"/>
        <v>2.6082035538644043E-3</v>
      </c>
      <c r="F58" s="185">
        <v>0.36233779532637955</v>
      </c>
      <c r="H58" s="71">
        <v>17.248270000000002</v>
      </c>
      <c r="I58" s="71">
        <v>37.378428999999997</v>
      </c>
      <c r="J58" s="72">
        <v>54.626699000000002</v>
      </c>
    </row>
    <row r="59" spans="1:10" ht="14" x14ac:dyDescent="0.3">
      <c r="A59" s="51" t="s">
        <v>46</v>
      </c>
      <c r="B59" s="165">
        <v>1458.7833889999999</v>
      </c>
      <c r="C59" s="165">
        <v>1188.442742</v>
      </c>
      <c r="D59" s="166">
        <v>2647.2261309999999</v>
      </c>
      <c r="E59" s="182">
        <f t="shared" si="0"/>
        <v>7.4161636026586181E-2</v>
      </c>
      <c r="F59" s="183">
        <v>0.11331732283424567</v>
      </c>
      <c r="H59" s="69">
        <v>887.84437000000003</v>
      </c>
      <c r="I59" s="69">
        <v>879.70781199999999</v>
      </c>
      <c r="J59" s="70">
        <v>1767.5521819999999</v>
      </c>
    </row>
    <row r="60" spans="1:10" ht="14" x14ac:dyDescent="0.3">
      <c r="A60" s="57" t="s">
        <v>16</v>
      </c>
      <c r="B60" s="169">
        <v>50.830905999999999</v>
      </c>
      <c r="C60" s="169">
        <v>38.166967999999997</v>
      </c>
      <c r="D60" s="170">
        <v>88.997873999999996</v>
      </c>
      <c r="E60" s="184">
        <f t="shared" si="0"/>
        <v>2.4932618567929878E-3</v>
      </c>
      <c r="F60" s="185">
        <v>0.55223736641326671</v>
      </c>
      <c r="H60" s="71">
        <v>34.501268000000003</v>
      </c>
      <c r="I60" s="71">
        <v>33.307853000000001</v>
      </c>
      <c r="J60" s="72">
        <v>67.809122000000002</v>
      </c>
    </row>
    <row r="61" spans="1:10" ht="14" x14ac:dyDescent="0.3">
      <c r="A61" s="57" t="s">
        <v>47</v>
      </c>
      <c r="B61" s="169">
        <v>733.78866400000004</v>
      </c>
      <c r="C61" s="169">
        <v>658.87213399999996</v>
      </c>
      <c r="D61" s="170">
        <v>1392.6607980000001</v>
      </c>
      <c r="E61" s="184">
        <f t="shared" si="0"/>
        <v>3.9015179700857626E-2</v>
      </c>
      <c r="F61" s="185">
        <v>4.149042292909888E-2</v>
      </c>
      <c r="H61" s="71">
        <v>454.85557399999999</v>
      </c>
      <c r="I61" s="71">
        <v>524.50423599999999</v>
      </c>
      <c r="J61" s="72">
        <v>979.35981000000004</v>
      </c>
    </row>
    <row r="62" spans="1:10" ht="14" x14ac:dyDescent="0.3">
      <c r="A62" s="57" t="s">
        <v>48</v>
      </c>
      <c r="B62" s="169">
        <v>31.445671999999998</v>
      </c>
      <c r="C62" s="169">
        <v>18.498947999999999</v>
      </c>
      <c r="D62" s="170">
        <v>49.94462</v>
      </c>
      <c r="E62" s="184">
        <f t="shared" si="0"/>
        <v>1.3991909064931169E-3</v>
      </c>
      <c r="F62" s="185">
        <v>6.3509220862255411E-2</v>
      </c>
      <c r="H62" s="71">
        <v>25.924983000000001</v>
      </c>
      <c r="I62" s="71">
        <v>14.670949999999999</v>
      </c>
      <c r="J62" s="72">
        <v>40.595933000000002</v>
      </c>
    </row>
    <row r="63" spans="1:10" ht="14" x14ac:dyDescent="0.3">
      <c r="A63" s="57" t="s">
        <v>49</v>
      </c>
      <c r="B63" s="169">
        <v>418.48823599999997</v>
      </c>
      <c r="C63" s="169">
        <v>129.909289</v>
      </c>
      <c r="D63" s="170">
        <v>548.39752499999997</v>
      </c>
      <c r="E63" s="184">
        <f t="shared" si="0"/>
        <v>1.5363272963601118E-2</v>
      </c>
      <c r="F63" s="185">
        <v>1.5017535436163687E-3</v>
      </c>
      <c r="H63" s="71">
        <v>226.36510100000001</v>
      </c>
      <c r="I63" s="71">
        <v>89.284120999999999</v>
      </c>
      <c r="J63" s="72">
        <v>315.64922200000001</v>
      </c>
    </row>
    <row r="64" spans="1:10" ht="14" x14ac:dyDescent="0.3">
      <c r="A64" s="57" t="s">
        <v>50</v>
      </c>
      <c r="B64" s="169">
        <v>197.86661599999999</v>
      </c>
      <c r="C64" s="169">
        <v>326.13744600000001</v>
      </c>
      <c r="D64" s="170">
        <v>524.00406199999998</v>
      </c>
      <c r="E64" s="184">
        <f t="shared" si="0"/>
        <v>1.4679893820712929E-2</v>
      </c>
      <c r="F64" s="185">
        <v>0.4952407426796348</v>
      </c>
      <c r="H64" s="71">
        <v>139.85869600000001</v>
      </c>
      <c r="I64" s="71">
        <v>209.93148600000001</v>
      </c>
      <c r="J64" s="72">
        <v>349.79018100000002</v>
      </c>
    </row>
    <row r="65" spans="1:10" thickBot="1" x14ac:dyDescent="0.35">
      <c r="A65" s="63" t="s">
        <v>51</v>
      </c>
      <c r="B65" s="177">
        <f>B5+B11+B17+B24+B28+B33+B42+B45+B52+B59</f>
        <v>25982.750705999999</v>
      </c>
      <c r="C65" s="177">
        <f t="shared" ref="C65:D65" si="1">C5+C11+C17+C24+C28+C33+C42+C45+C52+C59</f>
        <v>9712.607066999999</v>
      </c>
      <c r="D65" s="178">
        <f t="shared" si="1"/>
        <v>35695.357773000003</v>
      </c>
      <c r="E65" s="188">
        <f t="shared" si="0"/>
        <v>1</v>
      </c>
      <c r="F65" s="189">
        <v>-1.5020440158696746E-2</v>
      </c>
      <c r="H65" s="88">
        <v>18728.905436999998</v>
      </c>
      <c r="I65" s="88">
        <v>7161.5195220000005</v>
      </c>
      <c r="J65" s="89">
        <v>25890.424960999997</v>
      </c>
    </row>
    <row r="66" spans="1:10" ht="14" x14ac:dyDescent="0.3">
      <c r="A66" s="190" t="s">
        <v>145</v>
      </c>
      <c r="B66" s="190"/>
      <c r="C66" s="190"/>
      <c r="D66" s="190"/>
      <c r="E66" s="190"/>
      <c r="F66" s="190"/>
      <c r="H66" s="36"/>
      <c r="I66" s="36"/>
      <c r="J66" s="36"/>
    </row>
    <row r="67" spans="1:10" ht="14" x14ac:dyDescent="0.3">
      <c r="A67" s="68" t="s">
        <v>146</v>
      </c>
      <c r="B67" s="191"/>
      <c r="C67" s="191"/>
      <c r="D67" s="191"/>
      <c r="E67" s="192"/>
      <c r="F67" s="191"/>
      <c r="H67" s="36"/>
      <c r="I67" s="36"/>
      <c r="J67" s="36"/>
    </row>
    <row r="68" spans="1:10" ht="14" x14ac:dyDescent="0.3">
      <c r="A68" s="90" t="s">
        <v>142</v>
      </c>
      <c r="B68" s="78"/>
      <c r="C68" s="78"/>
      <c r="D68" s="91"/>
      <c r="E68" s="38"/>
      <c r="F68" s="36"/>
      <c r="H68" s="78"/>
      <c r="I68" s="78"/>
      <c r="J68" s="78"/>
    </row>
    <row r="69" spans="1:10" thickBot="1" x14ac:dyDescent="0.35">
      <c r="A69" s="39"/>
      <c r="B69" s="30"/>
      <c r="C69" s="92"/>
      <c r="D69" s="40" t="s">
        <v>0</v>
      </c>
      <c r="E69" s="38"/>
      <c r="F69" s="36"/>
      <c r="H69" s="30"/>
      <c r="I69" s="92"/>
      <c r="J69" s="41" t="s">
        <v>0</v>
      </c>
    </row>
    <row r="70" spans="1:10" ht="26" x14ac:dyDescent="0.3">
      <c r="A70" s="42">
        <f>+A3</f>
        <v>2020</v>
      </c>
      <c r="B70" s="43" t="s">
        <v>1</v>
      </c>
      <c r="C70" s="43" t="s">
        <v>2</v>
      </c>
      <c r="D70" s="44" t="s">
        <v>3</v>
      </c>
      <c r="E70" s="45" t="s">
        <v>4</v>
      </c>
      <c r="F70" s="45" t="s">
        <v>76</v>
      </c>
      <c r="H70" s="43" t="s">
        <v>1</v>
      </c>
      <c r="I70" s="43" t="s">
        <v>2</v>
      </c>
      <c r="J70" s="46" t="s">
        <v>3</v>
      </c>
    </row>
    <row r="71" spans="1:10" ht="14" x14ac:dyDescent="0.3">
      <c r="A71" s="47"/>
      <c r="B71" s="47"/>
      <c r="C71" s="47"/>
      <c r="D71" s="48"/>
      <c r="E71" s="49"/>
      <c r="F71" s="47"/>
      <c r="H71" s="47"/>
      <c r="I71" s="47"/>
      <c r="J71" s="50"/>
    </row>
    <row r="72" spans="1:10" ht="26" x14ac:dyDescent="0.3">
      <c r="A72" s="51" t="s">
        <v>5</v>
      </c>
      <c r="B72" s="52">
        <v>2173.1725670000001</v>
      </c>
      <c r="C72" s="52">
        <v>682.70656799999995</v>
      </c>
      <c r="D72" s="53">
        <v>2855.8791350000001</v>
      </c>
      <c r="E72" s="54">
        <v>0.34032861977408674</v>
      </c>
      <c r="F72" s="85">
        <f t="shared" ref="F72:F124" si="2">+D72/J72-1</f>
        <v>5.2513226813727831E-2</v>
      </c>
      <c r="H72" s="55">
        <v>2119.5306949999999</v>
      </c>
      <c r="I72" s="55">
        <v>593.85956199999998</v>
      </c>
      <c r="J72" s="56">
        <v>2713.390257</v>
      </c>
    </row>
    <row r="73" spans="1:10" ht="14" x14ac:dyDescent="0.3">
      <c r="A73" s="57" t="s">
        <v>6</v>
      </c>
      <c r="B73" s="58">
        <v>832.06097</v>
      </c>
      <c r="C73" s="58">
        <v>346.82550500000002</v>
      </c>
      <c r="D73" s="59">
        <v>1178.886475</v>
      </c>
      <c r="E73" s="60">
        <v>0.14291347485780817</v>
      </c>
      <c r="F73" s="86">
        <f t="shared" si="2"/>
        <v>4.0410107805445072E-2</v>
      </c>
      <c r="H73" s="61">
        <v>830.46287400000006</v>
      </c>
      <c r="I73" s="61">
        <v>302.63499400000001</v>
      </c>
      <c r="J73" s="62">
        <v>1133.0978680000001</v>
      </c>
    </row>
    <row r="74" spans="1:10" ht="14" x14ac:dyDescent="0.3">
      <c r="A74" s="57" t="s">
        <v>7</v>
      </c>
      <c r="B74" s="58">
        <v>1197.2710830000001</v>
      </c>
      <c r="C74" s="58">
        <v>292.68395600000002</v>
      </c>
      <c r="D74" s="59">
        <v>1489.9550400000001</v>
      </c>
      <c r="E74" s="60">
        <v>0.17658344346321794</v>
      </c>
      <c r="F74" s="86">
        <f t="shared" si="2"/>
        <v>6.4213928385208341E-2</v>
      </c>
      <c r="H74" s="61">
        <v>1141.0987560000001</v>
      </c>
      <c r="I74" s="61">
        <v>258.95343300000002</v>
      </c>
      <c r="J74" s="62">
        <v>1400.052189</v>
      </c>
    </row>
    <row r="75" spans="1:10" ht="14" x14ac:dyDescent="0.3">
      <c r="A75" s="57" t="s">
        <v>8</v>
      </c>
      <c r="B75" s="58">
        <v>38.718699999999998</v>
      </c>
      <c r="C75" s="58">
        <v>0.32402799999999998</v>
      </c>
      <c r="D75" s="59">
        <v>39.042727999999997</v>
      </c>
      <c r="E75" s="60">
        <v>4.8226508327445794E-3</v>
      </c>
      <c r="F75" s="86">
        <f t="shared" si="2"/>
        <v>2.108075834009604E-2</v>
      </c>
      <c r="H75" s="61">
        <v>37.961207999999999</v>
      </c>
      <c r="I75" s="61">
        <v>0.27546199999999998</v>
      </c>
      <c r="J75" s="62">
        <v>38.236669999999997</v>
      </c>
    </row>
    <row r="76" spans="1:10" ht="37.5" x14ac:dyDescent="0.3">
      <c r="A76" s="57" t="s">
        <v>9</v>
      </c>
      <c r="B76" s="58">
        <v>0.71847899999999998</v>
      </c>
      <c r="C76" s="58">
        <v>5.8859000000000002E-2</v>
      </c>
      <c r="D76" s="59">
        <v>0.77733699999999994</v>
      </c>
      <c r="E76" s="60">
        <v>8.4839506052692486E-5</v>
      </c>
      <c r="F76" s="86">
        <f t="shared" si="2"/>
        <v>0.15562509756115683</v>
      </c>
      <c r="H76" s="61">
        <v>0.63833600000000001</v>
      </c>
      <c r="I76" s="61">
        <v>3.4319000000000002E-2</v>
      </c>
      <c r="J76" s="62">
        <v>0.672655</v>
      </c>
    </row>
    <row r="77" spans="1:10" ht="14" x14ac:dyDescent="0.3">
      <c r="A77" s="51" t="s">
        <v>10</v>
      </c>
      <c r="B77" s="52">
        <v>167.39560900000001</v>
      </c>
      <c r="C77" s="52">
        <v>12.568906999999999</v>
      </c>
      <c r="D77" s="53">
        <v>179.964516</v>
      </c>
      <c r="E77" s="54">
        <v>2.1778842474868464E-2</v>
      </c>
      <c r="F77" s="85">
        <f t="shared" si="2"/>
        <v>4.2216262787112768E-2</v>
      </c>
      <c r="H77" s="55">
        <v>154.05974800000001</v>
      </c>
      <c r="I77" s="55">
        <v>18.615082000000001</v>
      </c>
      <c r="J77" s="56">
        <v>172.67482999999999</v>
      </c>
    </row>
    <row r="78" spans="1:10" ht="14" x14ac:dyDescent="0.3">
      <c r="A78" s="57" t="s">
        <v>11</v>
      </c>
      <c r="B78" s="58">
        <v>10.45171</v>
      </c>
      <c r="C78" s="58">
        <v>2.9914869999999998</v>
      </c>
      <c r="D78" s="59">
        <v>13.443196</v>
      </c>
      <c r="E78" s="60">
        <v>2.2243778178872536E-3</v>
      </c>
      <c r="F78" s="86">
        <f t="shared" si="2"/>
        <v>-0.23774596552187521</v>
      </c>
      <c r="H78" s="61">
        <v>11.602852</v>
      </c>
      <c r="I78" s="61">
        <v>6.033258</v>
      </c>
      <c r="J78" s="62">
        <v>17.636109999999999</v>
      </c>
    </row>
    <row r="79" spans="1:10" ht="14" x14ac:dyDescent="0.3">
      <c r="A79" s="57" t="s">
        <v>12</v>
      </c>
      <c r="B79" s="58">
        <v>143.17483300000001</v>
      </c>
      <c r="C79" s="58">
        <v>4.3529949999999999</v>
      </c>
      <c r="D79" s="59">
        <v>147.527828</v>
      </c>
      <c r="E79" s="60">
        <v>1.6732128470329139E-2</v>
      </c>
      <c r="F79" s="86">
        <f t="shared" si="2"/>
        <v>0.11206075497531454</v>
      </c>
      <c r="H79" s="61">
        <v>129.16453999999999</v>
      </c>
      <c r="I79" s="61">
        <v>3.4971220000000001</v>
      </c>
      <c r="J79" s="62">
        <v>132.66166200000001</v>
      </c>
    </row>
    <row r="80" spans="1:10" ht="14" x14ac:dyDescent="0.3">
      <c r="A80" s="57" t="s">
        <v>13</v>
      </c>
      <c r="B80" s="58">
        <v>2.633626</v>
      </c>
      <c r="C80" s="58">
        <v>1.2078549999999999</v>
      </c>
      <c r="D80" s="59">
        <v>3.8414809999999999</v>
      </c>
      <c r="E80" s="60">
        <v>5.0851361204945261E-4</v>
      </c>
      <c r="F80" s="86">
        <f t="shared" si="2"/>
        <v>-4.7199748002123232E-2</v>
      </c>
      <c r="H80" s="61">
        <v>3.0336989999999999</v>
      </c>
      <c r="I80" s="61">
        <v>0.998081</v>
      </c>
      <c r="J80" s="62">
        <v>4.0317800000000004</v>
      </c>
    </row>
    <row r="81" spans="1:10" ht="14" x14ac:dyDescent="0.3">
      <c r="A81" s="57" t="s">
        <v>14</v>
      </c>
      <c r="B81" s="58">
        <v>5.5282070000000001</v>
      </c>
      <c r="C81" s="58">
        <v>2.604454</v>
      </c>
      <c r="D81" s="59">
        <v>8.1326610000000006</v>
      </c>
      <c r="E81" s="60">
        <v>7.3644848377551662E-4</v>
      </c>
      <c r="F81" s="86">
        <f t="shared" si="2"/>
        <v>0.39282339794227594</v>
      </c>
      <c r="H81" s="61">
        <v>4.643599</v>
      </c>
      <c r="I81" s="61">
        <v>1.195376</v>
      </c>
      <c r="J81" s="62">
        <v>5.8389749999999996</v>
      </c>
    </row>
    <row r="82" spans="1:10" ht="14" x14ac:dyDescent="0.3">
      <c r="A82" s="51" t="s">
        <v>15</v>
      </c>
      <c r="B82" s="52">
        <v>246.649643</v>
      </c>
      <c r="C82" s="52">
        <v>59.180996</v>
      </c>
      <c r="D82" s="53">
        <v>305.83064000000002</v>
      </c>
      <c r="E82" s="54">
        <v>3.6895968073026759E-2</v>
      </c>
      <c r="F82" s="85">
        <f t="shared" si="2"/>
        <v>4.5461009241841488E-2</v>
      </c>
      <c r="H82" s="55">
        <v>243.00980100000001</v>
      </c>
      <c r="I82" s="55">
        <v>49.522047000000001</v>
      </c>
      <c r="J82" s="56">
        <v>292.53184700000003</v>
      </c>
    </row>
    <row r="83" spans="1:10" ht="14" x14ac:dyDescent="0.3">
      <c r="A83" s="57" t="s">
        <v>16</v>
      </c>
      <c r="B83" s="58">
        <v>13.994503</v>
      </c>
      <c r="C83" s="58">
        <v>3.3726340000000001</v>
      </c>
      <c r="D83" s="59">
        <v>17.367137</v>
      </c>
      <c r="E83" s="60">
        <v>2.3962772840204205E-3</v>
      </c>
      <c r="F83" s="86">
        <f t="shared" si="2"/>
        <v>-8.589324978518631E-2</v>
      </c>
      <c r="H83" s="61">
        <v>14.079523</v>
      </c>
      <c r="I83" s="61">
        <v>4.9195019999999996</v>
      </c>
      <c r="J83" s="62">
        <v>18.999025</v>
      </c>
    </row>
    <row r="84" spans="1:10" ht="14" x14ac:dyDescent="0.3">
      <c r="A84" s="57" t="s">
        <v>17</v>
      </c>
      <c r="B84" s="58">
        <v>115.516341</v>
      </c>
      <c r="C84" s="58">
        <v>36.431586000000003</v>
      </c>
      <c r="D84" s="59">
        <v>151.94792699999999</v>
      </c>
      <c r="E84" s="60">
        <v>1.754819419949161E-2</v>
      </c>
      <c r="F84" s="86">
        <f t="shared" si="2"/>
        <v>9.2114326027936233E-2</v>
      </c>
      <c r="H84" s="61">
        <v>109.469559</v>
      </c>
      <c r="I84" s="61">
        <v>29.662327999999999</v>
      </c>
      <c r="J84" s="62">
        <v>139.13188700000001</v>
      </c>
    </row>
    <row r="85" spans="1:10" ht="14" x14ac:dyDescent="0.3">
      <c r="A85" s="57" t="s">
        <v>18</v>
      </c>
      <c r="B85" s="58">
        <v>3.8146529999999998</v>
      </c>
      <c r="C85" s="58">
        <v>1.43615</v>
      </c>
      <c r="D85" s="59">
        <v>5.2508020000000002</v>
      </c>
      <c r="E85" s="60">
        <v>4.9746885551671556E-4</v>
      </c>
      <c r="F85" s="86">
        <f t="shared" si="2"/>
        <v>0.33126802800357291</v>
      </c>
      <c r="H85" s="61">
        <v>3.5320589999999998</v>
      </c>
      <c r="I85" s="61">
        <v>0.41215200000000002</v>
      </c>
      <c r="J85" s="62">
        <v>3.9442110000000001</v>
      </c>
    </row>
    <row r="86" spans="1:10" ht="25" x14ac:dyDescent="0.3">
      <c r="A86" s="57" t="s">
        <v>19</v>
      </c>
      <c r="B86" s="58">
        <v>3.2736350000000001</v>
      </c>
      <c r="C86" s="58">
        <v>0.53358099999999997</v>
      </c>
      <c r="D86" s="59">
        <v>3.8072159999999999</v>
      </c>
      <c r="E86" s="60">
        <v>6.6785392281366667E-4</v>
      </c>
      <c r="F86" s="86">
        <f t="shared" si="2"/>
        <v>-0.28099519576425003</v>
      </c>
      <c r="H86" s="61">
        <v>3.7721650000000002</v>
      </c>
      <c r="I86" s="61">
        <v>1.5229550000000001</v>
      </c>
      <c r="J86" s="62">
        <v>5.2951189999999997</v>
      </c>
    </row>
    <row r="87" spans="1:10" ht="14" x14ac:dyDescent="0.3">
      <c r="A87" s="57" t="s">
        <v>20</v>
      </c>
      <c r="B87" s="58">
        <v>89.643499000000006</v>
      </c>
      <c r="C87" s="58">
        <v>13.893309</v>
      </c>
      <c r="D87" s="59">
        <v>103.53680799999999</v>
      </c>
      <c r="E87" s="60">
        <v>1.2506540004905845E-2</v>
      </c>
      <c r="F87" s="86">
        <f t="shared" si="2"/>
        <v>4.4151103185600116E-2</v>
      </c>
      <c r="H87" s="61">
        <v>89.846450000000004</v>
      </c>
      <c r="I87" s="61">
        <v>9.3123860000000001</v>
      </c>
      <c r="J87" s="62">
        <v>99.158835999999994</v>
      </c>
    </row>
    <row r="88" spans="1:10" ht="14" x14ac:dyDescent="0.3">
      <c r="A88" s="57" t="s">
        <v>21</v>
      </c>
      <c r="B88" s="58">
        <v>14.677872000000001</v>
      </c>
      <c r="C88" s="58">
        <v>2.2338770000000001</v>
      </c>
      <c r="D88" s="59">
        <v>16.911747999999999</v>
      </c>
      <c r="E88" s="60">
        <v>2.308415034359104E-3</v>
      </c>
      <c r="F88" s="86">
        <f t="shared" si="2"/>
        <v>-7.5982149667333299E-2</v>
      </c>
      <c r="H88" s="61">
        <v>16.081322</v>
      </c>
      <c r="I88" s="61">
        <v>2.2210830000000001</v>
      </c>
      <c r="J88" s="62">
        <v>18.302403999999999</v>
      </c>
    </row>
    <row r="89" spans="1:10" ht="14" x14ac:dyDescent="0.3">
      <c r="A89" s="51" t="s">
        <v>22</v>
      </c>
      <c r="B89" s="52">
        <v>282.49815599999999</v>
      </c>
      <c r="C89" s="52">
        <v>93.763812000000001</v>
      </c>
      <c r="D89" s="53">
        <v>376.26196800000002</v>
      </c>
      <c r="E89" s="54">
        <v>4.3104722670428426E-2</v>
      </c>
      <c r="F89" s="85">
        <f t="shared" si="2"/>
        <v>0.10095919771048023</v>
      </c>
      <c r="H89" s="55">
        <v>265.41301700000002</v>
      </c>
      <c r="I89" s="55">
        <v>76.345303999999999</v>
      </c>
      <c r="J89" s="56">
        <v>341.75832200000002</v>
      </c>
    </row>
    <row r="90" spans="1:10" ht="14" x14ac:dyDescent="0.3">
      <c r="A90" s="57" t="s">
        <v>16</v>
      </c>
      <c r="B90" s="58">
        <v>15.412148</v>
      </c>
      <c r="C90" s="58">
        <v>10.895571</v>
      </c>
      <c r="D90" s="59">
        <v>26.307718999999999</v>
      </c>
      <c r="E90" s="60">
        <v>2.4315287101826953E-3</v>
      </c>
      <c r="F90" s="86">
        <f t="shared" si="2"/>
        <v>0.36461314090637065</v>
      </c>
      <c r="H90" s="61">
        <v>14.35521</v>
      </c>
      <c r="I90" s="61">
        <v>4.9233079999999996</v>
      </c>
      <c r="J90" s="62">
        <v>19.278517999999998</v>
      </c>
    </row>
    <row r="91" spans="1:10" ht="14" x14ac:dyDescent="0.3">
      <c r="A91" s="57" t="s">
        <v>23</v>
      </c>
      <c r="B91" s="58">
        <v>153.34894299999999</v>
      </c>
      <c r="C91" s="58">
        <v>40.259318</v>
      </c>
      <c r="D91" s="59">
        <v>193.608261</v>
      </c>
      <c r="E91" s="60">
        <v>2.1781585596404973E-2</v>
      </c>
      <c r="F91" s="86">
        <f t="shared" si="2"/>
        <v>0.12108915023730704</v>
      </c>
      <c r="H91" s="61">
        <v>146.31743</v>
      </c>
      <c r="I91" s="61">
        <v>26.379149000000002</v>
      </c>
      <c r="J91" s="62">
        <v>172.69657900000001</v>
      </c>
    </row>
    <row r="92" spans="1:10" ht="14" x14ac:dyDescent="0.3">
      <c r="A92" s="57" t="s">
        <v>24</v>
      </c>
      <c r="B92" s="58">
        <v>96.067909</v>
      </c>
      <c r="C92" s="58">
        <v>36.375104</v>
      </c>
      <c r="D92" s="59">
        <v>132.44301300000001</v>
      </c>
      <c r="E92" s="60">
        <v>1.6182713477068927E-2</v>
      </c>
      <c r="F92" s="86">
        <f t="shared" si="2"/>
        <v>3.224660673989499E-2</v>
      </c>
      <c r="H92" s="61">
        <v>87.461455000000001</v>
      </c>
      <c r="I92" s="61">
        <v>40.844138000000001</v>
      </c>
      <c r="J92" s="62">
        <v>128.30559299999999</v>
      </c>
    </row>
    <row r="93" spans="1:10" ht="14" x14ac:dyDescent="0.3">
      <c r="A93" s="51" t="s">
        <v>25</v>
      </c>
      <c r="B93" s="52">
        <v>645.68837599999995</v>
      </c>
      <c r="C93" s="52">
        <v>279.435655</v>
      </c>
      <c r="D93" s="53">
        <v>925.12403099999995</v>
      </c>
      <c r="E93" s="54">
        <v>0.11161108487757034</v>
      </c>
      <c r="F93" s="85">
        <f t="shared" si="2"/>
        <v>4.5438258477410232E-2</v>
      </c>
      <c r="H93" s="55">
        <v>618.19486700000004</v>
      </c>
      <c r="I93" s="55">
        <v>266.72016600000001</v>
      </c>
      <c r="J93" s="56">
        <v>884.91503299999999</v>
      </c>
    </row>
    <row r="94" spans="1:10" ht="14" x14ac:dyDescent="0.3">
      <c r="A94" s="57" t="s">
        <v>16</v>
      </c>
      <c r="B94" s="58">
        <v>33.793954999999997</v>
      </c>
      <c r="C94" s="58">
        <v>3.2459769999999999</v>
      </c>
      <c r="D94" s="59">
        <v>37.039932</v>
      </c>
      <c r="E94" s="60">
        <v>4.7138880629243448E-3</v>
      </c>
      <c r="F94" s="86">
        <f t="shared" si="2"/>
        <v>-8.9474762068026958E-3</v>
      </c>
      <c r="H94" s="61">
        <v>33.180860000000003</v>
      </c>
      <c r="I94" s="61">
        <v>4.1934769999999997</v>
      </c>
      <c r="J94" s="62">
        <v>37.374338000000002</v>
      </c>
    </row>
    <row r="95" spans="1:10" ht="14" x14ac:dyDescent="0.3">
      <c r="A95" s="57" t="s">
        <v>26</v>
      </c>
      <c r="B95" s="58">
        <v>293.30984899999999</v>
      </c>
      <c r="C95" s="58">
        <v>232.25496799999999</v>
      </c>
      <c r="D95" s="59">
        <v>525.56481699999995</v>
      </c>
      <c r="E95" s="60">
        <v>6.5169707065754187E-2</v>
      </c>
      <c r="F95" s="86">
        <f t="shared" si="2"/>
        <v>1.7152971458810784E-2</v>
      </c>
      <c r="H95" s="61">
        <v>286.93746199999998</v>
      </c>
      <c r="I95" s="61">
        <v>229.76438300000001</v>
      </c>
      <c r="J95" s="62">
        <v>516.70184500000005</v>
      </c>
    </row>
    <row r="96" spans="1:10" ht="14" x14ac:dyDescent="0.3">
      <c r="A96" s="57" t="s">
        <v>27</v>
      </c>
      <c r="B96" s="58">
        <v>283.67589500000003</v>
      </c>
      <c r="C96" s="58">
        <v>29.276807999999999</v>
      </c>
      <c r="D96" s="59">
        <v>312.95270299999999</v>
      </c>
      <c r="E96" s="60">
        <v>3.5670963576922669E-2</v>
      </c>
      <c r="F96" s="86">
        <f t="shared" si="2"/>
        <v>0.10654638181781695</v>
      </c>
      <c r="H96" s="61">
        <v>261.84693099999998</v>
      </c>
      <c r="I96" s="61">
        <v>20.972396</v>
      </c>
      <c r="J96" s="62">
        <v>282.81932699999999</v>
      </c>
    </row>
    <row r="97" spans="1:10" ht="14" x14ac:dyDescent="0.3">
      <c r="A97" s="51" t="s">
        <v>28</v>
      </c>
      <c r="B97" s="52">
        <v>584.36044000000004</v>
      </c>
      <c r="C97" s="52">
        <v>114.363675</v>
      </c>
      <c r="D97" s="53">
        <v>698.72411499999998</v>
      </c>
      <c r="E97" s="54">
        <v>8.6302868500378133E-2</v>
      </c>
      <c r="F97" s="85">
        <f t="shared" si="2"/>
        <v>2.1142279135603959E-2</v>
      </c>
      <c r="H97" s="55">
        <v>553.641884</v>
      </c>
      <c r="I97" s="55">
        <v>130.61547100000001</v>
      </c>
      <c r="J97" s="56">
        <v>684.25735499999996</v>
      </c>
    </row>
    <row r="98" spans="1:10" ht="14" x14ac:dyDescent="0.3">
      <c r="A98" s="57" t="s">
        <v>16</v>
      </c>
      <c r="B98" s="58">
        <v>57.859327999999998</v>
      </c>
      <c r="C98" s="58">
        <v>27.449985999999999</v>
      </c>
      <c r="D98" s="59">
        <v>85.309314000000001</v>
      </c>
      <c r="E98" s="60">
        <v>9.8152787141107412E-3</v>
      </c>
      <c r="F98" s="86">
        <f t="shared" si="2"/>
        <v>9.6224666209369536E-2</v>
      </c>
      <c r="H98" s="61">
        <v>52.254353999999999</v>
      </c>
      <c r="I98" s="61">
        <v>25.566659000000001</v>
      </c>
      <c r="J98" s="62">
        <v>77.821012999999994</v>
      </c>
    </row>
    <row r="99" spans="1:10" ht="14" x14ac:dyDescent="0.3">
      <c r="A99" s="57" t="s">
        <v>29</v>
      </c>
      <c r="B99" s="58">
        <v>5.8448960000000003</v>
      </c>
      <c r="C99" s="58">
        <v>18.920992999999999</v>
      </c>
      <c r="D99" s="59">
        <v>24.765889000000001</v>
      </c>
      <c r="E99" s="60">
        <v>3.4395471089568421E-3</v>
      </c>
      <c r="F99" s="86">
        <f t="shared" si="2"/>
        <v>-9.1848265741804269E-2</v>
      </c>
      <c r="H99" s="61">
        <v>5.0882639999999997</v>
      </c>
      <c r="I99" s="61">
        <v>22.182386999999999</v>
      </c>
      <c r="J99" s="62">
        <v>27.270651000000001</v>
      </c>
    </row>
    <row r="100" spans="1:10" ht="14" x14ac:dyDescent="0.3">
      <c r="A100" s="57" t="s">
        <v>30</v>
      </c>
      <c r="B100" s="58">
        <v>335.70908200000002</v>
      </c>
      <c r="C100" s="58">
        <v>39.672305999999999</v>
      </c>
      <c r="D100" s="59">
        <v>375.38138800000002</v>
      </c>
      <c r="E100" s="60">
        <v>4.6180802581197521E-2</v>
      </c>
      <c r="F100" s="86">
        <f t="shared" si="2"/>
        <v>2.521987318095098E-2</v>
      </c>
      <c r="H100" s="61">
        <v>318.371512</v>
      </c>
      <c r="I100" s="61">
        <v>47.775689999999997</v>
      </c>
      <c r="J100" s="62">
        <v>366.14720199999999</v>
      </c>
    </row>
    <row r="101" spans="1:10" ht="14" x14ac:dyDescent="0.3">
      <c r="A101" s="57" t="s">
        <v>31</v>
      </c>
      <c r="B101" s="58">
        <v>0.57952700000000001</v>
      </c>
      <c r="C101" s="58">
        <v>1.0133319999999999</v>
      </c>
      <c r="D101" s="59">
        <v>1.592859</v>
      </c>
      <c r="E101" s="60">
        <v>1.3357106204065787E-4</v>
      </c>
      <c r="F101" s="86">
        <f t="shared" si="2"/>
        <v>0.50407921996249394</v>
      </c>
      <c r="H101" s="61">
        <v>0.85275400000000001</v>
      </c>
      <c r="I101" s="61">
        <v>0.20627200000000001</v>
      </c>
      <c r="J101" s="62">
        <v>1.059026</v>
      </c>
    </row>
    <row r="102" spans="1:10" ht="14" x14ac:dyDescent="0.3">
      <c r="A102" s="57" t="s">
        <v>32</v>
      </c>
      <c r="B102" s="58">
        <v>34.885767999999999</v>
      </c>
      <c r="C102" s="58">
        <v>3.4801869999999999</v>
      </c>
      <c r="D102" s="59">
        <v>38.365955999999997</v>
      </c>
      <c r="E102" s="60">
        <v>5.3773004470508007E-3</v>
      </c>
      <c r="F102" s="86">
        <f t="shared" si="2"/>
        <v>-0.10011403509882977</v>
      </c>
      <c r="H102" s="61">
        <v>35.119011</v>
      </c>
      <c r="I102" s="61">
        <v>7.5152299999999999</v>
      </c>
      <c r="J102" s="62">
        <v>42.634242</v>
      </c>
    </row>
    <row r="103" spans="1:10" ht="14" x14ac:dyDescent="0.3">
      <c r="A103" s="57" t="s">
        <v>33</v>
      </c>
      <c r="B103" s="58">
        <v>120.502653</v>
      </c>
      <c r="C103" s="58">
        <v>19.645468999999999</v>
      </c>
      <c r="D103" s="59">
        <v>140.148121</v>
      </c>
      <c r="E103" s="60">
        <v>1.6981338457412218E-2</v>
      </c>
      <c r="F103" s="86">
        <f t="shared" si="2"/>
        <v>4.0929023820979182E-2</v>
      </c>
      <c r="H103" s="61">
        <v>113.356199</v>
      </c>
      <c r="I103" s="61">
        <v>21.28134</v>
      </c>
      <c r="J103" s="62">
        <v>134.63753800000001</v>
      </c>
    </row>
    <row r="104" spans="1:10" ht="14" x14ac:dyDescent="0.3">
      <c r="A104" s="51" t="s">
        <v>34</v>
      </c>
      <c r="B104" s="52">
        <v>32.437922999999998</v>
      </c>
      <c r="C104" s="52">
        <v>35.077531999999998</v>
      </c>
      <c r="D104" s="53">
        <v>67.515455000000003</v>
      </c>
      <c r="E104" s="54">
        <v>7.6251970415674494E-3</v>
      </c>
      <c r="F104" s="85">
        <f t="shared" si="2"/>
        <v>0.11675494619945459</v>
      </c>
      <c r="H104" s="55">
        <v>31.138463000000002</v>
      </c>
      <c r="I104" s="55">
        <v>29.318359000000001</v>
      </c>
      <c r="J104" s="56">
        <v>60.456822000000003</v>
      </c>
    </row>
    <row r="105" spans="1:10" ht="14" x14ac:dyDescent="0.3">
      <c r="A105" s="57" t="s">
        <v>16</v>
      </c>
      <c r="B105" s="58">
        <v>22.180484</v>
      </c>
      <c r="C105" s="58">
        <v>16.622606000000001</v>
      </c>
      <c r="D105" s="59">
        <v>38.803089999999997</v>
      </c>
      <c r="E105" s="60">
        <v>4.4536566526794524E-3</v>
      </c>
      <c r="F105" s="86">
        <f t="shared" si="2"/>
        <v>9.8892817715731995E-2</v>
      </c>
      <c r="H105" s="61">
        <v>21.161434</v>
      </c>
      <c r="I105" s="61">
        <v>14.149644</v>
      </c>
      <c r="J105" s="62">
        <v>35.311078000000002</v>
      </c>
    </row>
    <row r="106" spans="1:10" ht="14" x14ac:dyDescent="0.3">
      <c r="A106" s="57" t="s">
        <v>34</v>
      </c>
      <c r="B106" s="58">
        <v>7.3535529999999998</v>
      </c>
      <c r="C106" s="58">
        <v>15.538705</v>
      </c>
      <c r="D106" s="59">
        <v>22.892258999999999</v>
      </c>
      <c r="E106" s="60">
        <v>2.6672373782167598E-3</v>
      </c>
      <c r="F106" s="86">
        <f t="shared" si="2"/>
        <v>8.2512048319250075E-2</v>
      </c>
      <c r="H106" s="61">
        <v>7.946472</v>
      </c>
      <c r="I106" s="61">
        <v>13.200875</v>
      </c>
      <c r="J106" s="62">
        <v>21.147348000000001</v>
      </c>
    </row>
    <row r="107" spans="1:10" ht="26" x14ac:dyDescent="0.3">
      <c r="A107" s="51" t="s">
        <v>35</v>
      </c>
      <c r="B107" s="52">
        <v>1451.689042</v>
      </c>
      <c r="C107" s="52">
        <v>384.13612999999998</v>
      </c>
      <c r="D107" s="53">
        <v>1835.8251720000001</v>
      </c>
      <c r="E107" s="54">
        <v>0.21895889007584063</v>
      </c>
      <c r="F107" s="85">
        <f t="shared" si="2"/>
        <v>5.7485677554320436E-2</v>
      </c>
      <c r="H107" s="55">
        <v>1414.5724299999999</v>
      </c>
      <c r="I107" s="55">
        <v>321.45597299999997</v>
      </c>
      <c r="J107" s="56">
        <v>1736.028403</v>
      </c>
    </row>
    <row r="108" spans="1:10" ht="14" x14ac:dyDescent="0.3">
      <c r="A108" s="57" t="s">
        <v>16</v>
      </c>
      <c r="B108" s="58">
        <v>159.663444</v>
      </c>
      <c r="C108" s="58">
        <v>75.021198999999996</v>
      </c>
      <c r="D108" s="59">
        <v>234.68464299999999</v>
      </c>
      <c r="E108" s="60">
        <v>2.50314064177154E-2</v>
      </c>
      <c r="F108" s="86">
        <f t="shared" si="2"/>
        <v>0.18251096549626422</v>
      </c>
      <c r="H108" s="61">
        <v>143.60455099999999</v>
      </c>
      <c r="I108" s="61">
        <v>54.858423000000002</v>
      </c>
      <c r="J108" s="62">
        <v>198.462974</v>
      </c>
    </row>
    <row r="109" spans="1:10" ht="14" x14ac:dyDescent="0.3">
      <c r="A109" s="57" t="s">
        <v>36</v>
      </c>
      <c r="B109" s="58">
        <v>50.744086000000003</v>
      </c>
      <c r="C109" s="58">
        <v>23.14556</v>
      </c>
      <c r="D109" s="59">
        <v>73.889645999999999</v>
      </c>
      <c r="E109" s="60">
        <v>7.3737832491320571E-3</v>
      </c>
      <c r="F109" s="86">
        <f t="shared" si="2"/>
        <v>0.26386001734792597</v>
      </c>
      <c r="H109" s="61">
        <v>44.284970999999999</v>
      </c>
      <c r="I109" s="61">
        <v>14.178502</v>
      </c>
      <c r="J109" s="62">
        <v>58.463473</v>
      </c>
    </row>
    <row r="110" spans="1:10" ht="14" x14ac:dyDescent="0.3">
      <c r="A110" s="57" t="s">
        <v>37</v>
      </c>
      <c r="B110" s="58">
        <v>995.35745199999997</v>
      </c>
      <c r="C110" s="58">
        <v>80.438537999999994</v>
      </c>
      <c r="D110" s="59">
        <v>1075.7959900000001</v>
      </c>
      <c r="E110" s="60">
        <v>0.13242732742323388</v>
      </c>
      <c r="F110" s="86">
        <f t="shared" si="2"/>
        <v>2.4608756835666323E-2</v>
      </c>
      <c r="H110" s="61">
        <v>978.61834399999998</v>
      </c>
      <c r="I110" s="61">
        <v>71.339489</v>
      </c>
      <c r="J110" s="62">
        <v>1049.9578329999999</v>
      </c>
    </row>
    <row r="111" spans="1:10" ht="14" x14ac:dyDescent="0.3">
      <c r="A111" s="57" t="s">
        <v>38</v>
      </c>
      <c r="B111" s="58">
        <v>19.130172999999999</v>
      </c>
      <c r="C111" s="58">
        <v>17.763494999999999</v>
      </c>
      <c r="D111" s="59">
        <v>36.893667000000001</v>
      </c>
      <c r="E111" s="60">
        <v>4.917742895855514E-3</v>
      </c>
      <c r="F111" s="86">
        <f t="shared" si="2"/>
        <v>-5.3780790776487675E-2</v>
      </c>
      <c r="H111" s="61">
        <v>21.063541000000001</v>
      </c>
      <c r="I111" s="61">
        <v>17.927071999999999</v>
      </c>
      <c r="J111" s="62">
        <v>38.990613000000003</v>
      </c>
    </row>
    <row r="112" spans="1:10" ht="14" x14ac:dyDescent="0.3">
      <c r="A112" s="57" t="s">
        <v>39</v>
      </c>
      <c r="B112" s="58">
        <v>25.667735</v>
      </c>
      <c r="C112" s="58">
        <v>6.0609929999999999</v>
      </c>
      <c r="D112" s="59">
        <v>31.728728</v>
      </c>
      <c r="E112" s="60">
        <v>3.7460396387771944E-3</v>
      </c>
      <c r="F112" s="86">
        <f t="shared" si="2"/>
        <v>6.828234154116597E-2</v>
      </c>
      <c r="H112" s="61">
        <v>25.890823000000001</v>
      </c>
      <c r="I112" s="61">
        <v>3.8098719999999999</v>
      </c>
      <c r="J112" s="62">
        <v>29.700695</v>
      </c>
    </row>
    <row r="113" spans="1:10" ht="25" x14ac:dyDescent="0.3">
      <c r="A113" s="57" t="s">
        <v>40</v>
      </c>
      <c r="B113" s="58">
        <v>136.92759899999999</v>
      </c>
      <c r="C113" s="58">
        <v>150.29672600000001</v>
      </c>
      <c r="D113" s="59">
        <v>287.22432500000002</v>
      </c>
      <c r="E113" s="60">
        <v>3.3119055231357178E-2</v>
      </c>
      <c r="F113" s="86">
        <f t="shared" si="2"/>
        <v>9.3827995765142225E-2</v>
      </c>
      <c r="H113" s="61">
        <v>130.409783</v>
      </c>
      <c r="I113" s="61">
        <v>132.17658800000001</v>
      </c>
      <c r="J113" s="62">
        <v>262.58637199999998</v>
      </c>
    </row>
    <row r="114" spans="1:10" ht="14" x14ac:dyDescent="0.3">
      <c r="A114" s="51" t="s">
        <v>41</v>
      </c>
      <c r="B114" s="52">
        <v>230.763553</v>
      </c>
      <c r="C114" s="52">
        <v>297.11630500000001</v>
      </c>
      <c r="D114" s="53">
        <v>527.87985800000001</v>
      </c>
      <c r="E114" s="54">
        <v>6.2177784191469784E-2</v>
      </c>
      <c r="F114" s="85">
        <f t="shared" si="2"/>
        <v>7.0793205006734805E-2</v>
      </c>
      <c r="H114" s="55">
        <v>231.286765</v>
      </c>
      <c r="I114" s="55">
        <v>261.693444</v>
      </c>
      <c r="J114" s="56">
        <v>492.980209</v>
      </c>
    </row>
    <row r="115" spans="1:10" ht="14" x14ac:dyDescent="0.3">
      <c r="A115" s="57" t="s">
        <v>42</v>
      </c>
      <c r="B115" s="58">
        <v>53.866615000000003</v>
      </c>
      <c r="C115" s="58">
        <v>0.204016</v>
      </c>
      <c r="D115" s="59">
        <v>54.070630999999999</v>
      </c>
      <c r="E115" s="60">
        <v>7.318604871946929E-3</v>
      </c>
      <c r="F115" s="86">
        <f t="shared" si="2"/>
        <v>-6.816526760388808E-2</v>
      </c>
      <c r="H115" s="61">
        <v>57.812747000000002</v>
      </c>
      <c r="I115" s="61">
        <v>0.21324100000000001</v>
      </c>
      <c r="J115" s="62">
        <v>58.025987999999998</v>
      </c>
    </row>
    <row r="116" spans="1:10" ht="14" x14ac:dyDescent="0.3">
      <c r="A116" s="57" t="s">
        <v>43</v>
      </c>
      <c r="B116" s="58">
        <v>26.078357</v>
      </c>
      <c r="C116" s="58">
        <v>19.049693999999999</v>
      </c>
      <c r="D116" s="59">
        <v>45.128050999999999</v>
      </c>
      <c r="E116" s="60">
        <v>4.3960350823689523E-3</v>
      </c>
      <c r="F116" s="86">
        <f t="shared" si="2"/>
        <v>0.29476569581728151</v>
      </c>
      <c r="H116" s="61">
        <v>25.910737000000001</v>
      </c>
      <c r="I116" s="61">
        <v>8.9434850000000008</v>
      </c>
      <c r="J116" s="62">
        <v>34.854222</v>
      </c>
    </row>
    <row r="117" spans="1:10" ht="14" x14ac:dyDescent="0.3">
      <c r="A117" s="57" t="s">
        <v>44</v>
      </c>
      <c r="B117" s="58">
        <v>146.06383600000001</v>
      </c>
      <c r="C117" s="58">
        <v>269.35611</v>
      </c>
      <c r="D117" s="59">
        <v>415.41994599999998</v>
      </c>
      <c r="E117" s="60">
        <v>4.8684536092392691E-2</v>
      </c>
      <c r="F117" s="86">
        <f t="shared" si="2"/>
        <v>7.6222495338061025E-2</v>
      </c>
      <c r="H117" s="61">
        <v>143.60161199999999</v>
      </c>
      <c r="I117" s="61">
        <v>242.39658800000001</v>
      </c>
      <c r="J117" s="62">
        <v>385.9982</v>
      </c>
    </row>
    <row r="118" spans="1:10" ht="14" x14ac:dyDescent="0.3">
      <c r="A118" s="57" t="s">
        <v>45</v>
      </c>
      <c r="B118" s="58">
        <v>4.7547449999999998</v>
      </c>
      <c r="C118" s="58">
        <v>8.5064840000000004</v>
      </c>
      <c r="D118" s="59">
        <v>13.261229</v>
      </c>
      <c r="E118" s="60">
        <v>1.7786081447612118E-3</v>
      </c>
      <c r="F118" s="86">
        <f t="shared" si="2"/>
        <v>-5.9607288403415781E-2</v>
      </c>
      <c r="H118" s="61">
        <v>3.9616690000000001</v>
      </c>
      <c r="I118" s="61">
        <v>10.140129999999999</v>
      </c>
      <c r="J118" s="62">
        <v>14.101799</v>
      </c>
    </row>
    <row r="119" spans="1:10" ht="14" x14ac:dyDescent="0.3">
      <c r="A119" s="51" t="s">
        <v>46</v>
      </c>
      <c r="B119" s="52">
        <v>341.59524599999997</v>
      </c>
      <c r="C119" s="52">
        <v>276.933719</v>
      </c>
      <c r="D119" s="53">
        <v>618.52896599999997</v>
      </c>
      <c r="E119" s="54">
        <v>6.9314688950863276E-2</v>
      </c>
      <c r="F119" s="85">
        <f t="shared" si="2"/>
        <v>0.12548709723862483</v>
      </c>
      <c r="H119" s="55">
        <v>319.79495600000001</v>
      </c>
      <c r="I119" s="55">
        <v>229.77062100000001</v>
      </c>
      <c r="J119" s="56">
        <v>549.56557699999996</v>
      </c>
    </row>
    <row r="120" spans="1:10" ht="14" x14ac:dyDescent="0.3">
      <c r="A120" s="57" t="s">
        <v>47</v>
      </c>
      <c r="B120" s="58">
        <v>149.01258000000001</v>
      </c>
      <c r="C120" s="58">
        <v>184.359365</v>
      </c>
      <c r="D120" s="59">
        <v>333.37194499999998</v>
      </c>
      <c r="E120" s="60">
        <v>3.6017711847273953E-2</v>
      </c>
      <c r="F120" s="86">
        <f t="shared" si="2"/>
        <v>0.16739730445308409</v>
      </c>
      <c r="H120" s="61">
        <v>137.43438499999999</v>
      </c>
      <c r="I120" s="61">
        <v>148.13415599999999</v>
      </c>
      <c r="J120" s="62">
        <v>285.56854099999998</v>
      </c>
    </row>
    <row r="121" spans="1:10" ht="14" x14ac:dyDescent="0.3">
      <c r="A121" s="57" t="s">
        <v>48</v>
      </c>
      <c r="B121" s="58">
        <v>1.1029869999999999</v>
      </c>
      <c r="C121" s="58">
        <v>6.3470000000000002E-3</v>
      </c>
      <c r="D121" s="59">
        <v>1.109334</v>
      </c>
      <c r="E121" s="60">
        <v>1.7843571089782144E-4</v>
      </c>
      <c r="F121" s="86">
        <f t="shared" si="2"/>
        <v>-0.21587318641331465</v>
      </c>
      <c r="H121" s="61">
        <v>1.36165</v>
      </c>
      <c r="I121" s="61">
        <v>5.3088000000000003E-2</v>
      </c>
      <c r="J121" s="62">
        <v>1.4147380000000001</v>
      </c>
    </row>
    <row r="122" spans="1:10" ht="14" x14ac:dyDescent="0.3">
      <c r="A122" s="57" t="s">
        <v>49</v>
      </c>
      <c r="B122" s="58">
        <v>150.57754600000001</v>
      </c>
      <c r="C122" s="58">
        <v>68.575355999999999</v>
      </c>
      <c r="D122" s="59">
        <v>219.15290200000001</v>
      </c>
      <c r="E122" s="60">
        <v>2.5123988566872747E-2</v>
      </c>
      <c r="F122" s="86">
        <f t="shared" si="2"/>
        <v>0.10018164579241673</v>
      </c>
      <c r="H122" s="61">
        <v>146.13448500000001</v>
      </c>
      <c r="I122" s="61">
        <v>53.062531999999997</v>
      </c>
      <c r="J122" s="62">
        <v>199.19701699999999</v>
      </c>
    </row>
    <row r="123" spans="1:10" ht="14" x14ac:dyDescent="0.3">
      <c r="A123" s="57" t="s">
        <v>50</v>
      </c>
      <c r="B123" s="58">
        <v>21.568804</v>
      </c>
      <c r="C123" s="58">
        <v>14.061757999999999</v>
      </c>
      <c r="D123" s="59">
        <v>35.630561999999998</v>
      </c>
      <c r="E123" s="60">
        <v>4.3659697186158985E-3</v>
      </c>
      <c r="F123" s="86">
        <f t="shared" si="2"/>
        <v>2.9313597324369889E-2</v>
      </c>
      <c r="H123" s="61">
        <v>17.617978000000001</v>
      </c>
      <c r="I123" s="61">
        <v>16.997868</v>
      </c>
      <c r="J123" s="62">
        <v>34.615847000000002</v>
      </c>
    </row>
    <row r="124" spans="1:10" thickBot="1" x14ac:dyDescent="0.35">
      <c r="A124" s="63" t="s">
        <v>51</v>
      </c>
      <c r="B124" s="64">
        <v>6156.2505550000005</v>
      </c>
      <c r="C124" s="64">
        <v>2235.2832990000002</v>
      </c>
      <c r="D124" s="65">
        <v>8391.533856</v>
      </c>
      <c r="E124" s="66">
        <v>1</v>
      </c>
      <c r="F124" s="87">
        <f t="shared" si="2"/>
        <v>5.8393362671036453E-2</v>
      </c>
      <c r="H124" s="67">
        <v>5950.6426259999998</v>
      </c>
      <c r="I124" s="67">
        <v>1977.9160290000004</v>
      </c>
      <c r="J124" s="73">
        <v>7928.5586550000007</v>
      </c>
    </row>
    <row r="125" spans="1:10" x14ac:dyDescent="0.35">
      <c r="A125" s="68" t="s">
        <v>77</v>
      </c>
      <c r="B125" s="30"/>
      <c r="C125" s="30"/>
      <c r="D125" s="33"/>
      <c r="E125" s="34"/>
      <c r="F125" s="30"/>
      <c r="H125" s="30"/>
      <c r="I125" s="30"/>
      <c r="J125" s="30"/>
    </row>
  </sheetData>
  <mergeCells count="2">
    <mergeCell ref="A1:F1"/>
    <mergeCell ref="A66:F6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0"/>
  <sheetViews>
    <sheetView workbookViewId="0">
      <selection sqref="A1:F1"/>
    </sheetView>
  </sheetViews>
  <sheetFormatPr baseColWidth="10" defaultColWidth="11.453125" defaultRowHeight="14.5" x14ac:dyDescent="0.35"/>
  <cols>
    <col min="1" max="1" width="33.90625" style="123" customWidth="1"/>
    <col min="2" max="2" width="15.6328125" style="6" customWidth="1"/>
    <col min="3" max="3" width="14.1796875" style="6" customWidth="1"/>
    <col min="4" max="4" width="11.1796875" style="6" customWidth="1"/>
    <col min="5" max="5" width="11.1796875" style="7" customWidth="1"/>
    <col min="6" max="6" width="10.54296875" style="6" customWidth="1"/>
    <col min="7" max="7" width="8.6328125" style="121" customWidth="1"/>
    <col min="8" max="9" width="11.453125" style="6"/>
    <col min="10" max="10" width="4.90625" style="6" customWidth="1"/>
    <col min="13" max="16384" width="11.453125" style="6"/>
  </cols>
  <sheetData>
    <row r="1" spans="1:12" ht="22" customHeight="1" x14ac:dyDescent="0.3">
      <c r="A1" s="162" t="s">
        <v>151</v>
      </c>
      <c r="B1" s="162"/>
      <c r="C1" s="162"/>
      <c r="D1" s="162"/>
      <c r="E1" s="162"/>
      <c r="F1" s="162"/>
      <c r="G1" s="93"/>
      <c r="H1" s="3"/>
      <c r="I1" s="3"/>
      <c r="J1" s="3"/>
      <c r="K1" s="6"/>
      <c r="L1" s="6"/>
    </row>
    <row r="2" spans="1:12" ht="14" customHeight="1" x14ac:dyDescent="0.35">
      <c r="A2" s="12"/>
      <c r="B2" s="4"/>
      <c r="C2" s="156" t="s">
        <v>0</v>
      </c>
      <c r="D2" s="157"/>
      <c r="E2" s="158"/>
      <c r="F2" s="159"/>
      <c r="G2" s="11"/>
      <c r="H2" s="13" t="s">
        <v>147</v>
      </c>
      <c r="K2" s="6"/>
      <c r="L2" s="6"/>
    </row>
    <row r="3" spans="1:12" ht="28.5" customHeight="1" x14ac:dyDescent="0.35">
      <c r="A3" s="94">
        <v>2020</v>
      </c>
      <c r="B3" s="95" t="s">
        <v>1</v>
      </c>
      <c r="C3" s="95" t="s">
        <v>73</v>
      </c>
      <c r="D3" s="96" t="s">
        <v>3</v>
      </c>
      <c r="E3" s="97" t="s">
        <v>4</v>
      </c>
      <c r="F3" s="97" t="s">
        <v>148</v>
      </c>
      <c r="G3" s="98"/>
      <c r="H3" s="99" t="s">
        <v>1</v>
      </c>
      <c r="I3" s="99" t="s">
        <v>57</v>
      </c>
      <c r="J3" s="99"/>
      <c r="K3" s="6"/>
      <c r="L3" s="6"/>
    </row>
    <row r="4" spans="1:12" s="5" customFormat="1" ht="30.5" customHeight="1" x14ac:dyDescent="0.35">
      <c r="A4" s="100" t="s">
        <v>149</v>
      </c>
      <c r="B4" s="101">
        <v>5398.8375999999998</v>
      </c>
      <c r="C4" s="101">
        <v>1160.00902</v>
      </c>
      <c r="D4" s="102">
        <v>6558.8466200000003</v>
      </c>
      <c r="E4" s="103">
        <v>9.7253526247261593E-2</v>
      </c>
      <c r="F4" s="104">
        <v>4.6268445260504443E-2</v>
      </c>
      <c r="G4" s="105"/>
      <c r="H4" s="193">
        <v>4.3612541772682034E-2</v>
      </c>
      <c r="I4" s="193">
        <v>5.8809373261997422E-2</v>
      </c>
      <c r="J4" s="10"/>
    </row>
    <row r="5" spans="1:12" ht="6.65" customHeight="1" x14ac:dyDescent="0.35">
      <c r="A5" s="106"/>
      <c r="B5" s="107"/>
      <c r="C5" s="107"/>
      <c r="D5" s="102"/>
      <c r="E5" s="103"/>
      <c r="F5" s="104"/>
      <c r="G5" s="105"/>
      <c r="H5" s="5"/>
      <c r="I5" s="5"/>
      <c r="K5" s="6"/>
      <c r="L5" s="6"/>
    </row>
    <row r="6" spans="1:12" s="5" customFormat="1" ht="15.75" customHeight="1" x14ac:dyDescent="0.35">
      <c r="A6" s="100" t="s">
        <v>58</v>
      </c>
      <c r="B6" s="101">
        <v>2650.5369569999998</v>
      </c>
      <c r="C6" s="101">
        <v>183.65230399999999</v>
      </c>
      <c r="D6" s="102">
        <v>2834.189261</v>
      </c>
      <c r="E6" s="103">
        <v>4.202490401953788E-2</v>
      </c>
      <c r="F6" s="104">
        <v>2.3551462338495366E-2</v>
      </c>
      <c r="G6" s="105"/>
      <c r="H6" s="193">
        <v>2.2692579455718676E-2</v>
      </c>
      <c r="I6" s="193">
        <v>3.6109798571385854E-2</v>
      </c>
      <c r="J6" s="10"/>
    </row>
    <row r="7" spans="1:12" ht="15.75" customHeight="1" x14ac:dyDescent="0.35">
      <c r="A7" s="106" t="s">
        <v>82</v>
      </c>
      <c r="B7" s="107">
        <v>2613.8286560000001</v>
      </c>
      <c r="C7" s="107">
        <v>157.15858700000001</v>
      </c>
      <c r="D7" s="108">
        <v>2770.987243</v>
      </c>
      <c r="E7" s="109">
        <v>4.1087754628408663E-2</v>
      </c>
      <c r="F7" s="110">
        <v>2.0016996992151759E-2</v>
      </c>
      <c r="G7" s="111"/>
      <c r="H7" s="10">
        <v>2.2144898735162455E-2</v>
      </c>
      <c r="I7" s="10">
        <v>-1.411824103161341E-2</v>
      </c>
      <c r="J7" s="10"/>
      <c r="K7" s="6"/>
      <c r="L7" s="6"/>
    </row>
    <row r="8" spans="1:12" ht="6.65" customHeight="1" x14ac:dyDescent="0.35">
      <c r="A8" s="106"/>
      <c r="B8" s="107"/>
      <c r="C8" s="107"/>
      <c r="D8" s="102"/>
      <c r="E8" s="103"/>
      <c r="F8" s="104"/>
      <c r="G8" s="105"/>
      <c r="H8" s="10"/>
      <c r="I8" s="10"/>
      <c r="J8" s="10"/>
      <c r="K8" s="6"/>
      <c r="L8" s="6"/>
    </row>
    <row r="9" spans="1:12" s="5" customFormat="1" ht="15.75" customHeight="1" x14ac:dyDescent="0.35">
      <c r="A9" s="100" t="s">
        <v>59</v>
      </c>
      <c r="B9" s="101">
        <v>3292.683235</v>
      </c>
      <c r="C9" s="101">
        <v>2144.9625980000001</v>
      </c>
      <c r="D9" s="102">
        <v>5437.6458330000005</v>
      </c>
      <c r="E9" s="103">
        <v>8.0628540714827404E-2</v>
      </c>
      <c r="F9" s="104">
        <v>8.9706822403519126E-3</v>
      </c>
      <c r="G9" s="105"/>
      <c r="H9" s="193">
        <v>7.3055264158785604E-3</v>
      </c>
      <c r="I9" s="193">
        <v>1.1537564261608457E-2</v>
      </c>
      <c r="J9" s="10"/>
    </row>
    <row r="10" spans="1:12" ht="15.75" customHeight="1" x14ac:dyDescent="0.35">
      <c r="A10" s="106" t="s">
        <v>83</v>
      </c>
      <c r="B10" s="107">
        <v>2452.7835319999999</v>
      </c>
      <c r="C10" s="107">
        <v>2004.711247</v>
      </c>
      <c r="D10" s="108">
        <v>4457.4947789999997</v>
      </c>
      <c r="E10" s="109">
        <v>6.6095018011948559E-2</v>
      </c>
      <c r="F10" s="110">
        <v>1.4457903241538395E-2</v>
      </c>
      <c r="G10" s="111"/>
      <c r="H10" s="10">
        <v>5.1565784341485177E-3</v>
      </c>
      <c r="I10" s="10">
        <v>2.6074999609766669E-2</v>
      </c>
      <c r="J10" s="10"/>
      <c r="K10" s="6"/>
      <c r="L10" s="6"/>
    </row>
    <row r="11" spans="1:12" ht="15.75" customHeight="1" x14ac:dyDescent="0.35">
      <c r="A11" s="106" t="s">
        <v>84</v>
      </c>
      <c r="B11" s="107">
        <v>62.694057999999998</v>
      </c>
      <c r="C11" s="107">
        <v>47.497821999999999</v>
      </c>
      <c r="D11" s="108">
        <v>110.19188</v>
      </c>
      <c r="E11" s="109">
        <v>1.6339075320250588E-3</v>
      </c>
      <c r="F11" s="110">
        <v>-0.10332615727114203</v>
      </c>
      <c r="G11" s="111"/>
      <c r="H11" s="10">
        <v>7.5053346219191797E-2</v>
      </c>
      <c r="I11" s="10">
        <v>-0.26442565758212377</v>
      </c>
      <c r="J11" s="10"/>
      <c r="K11" s="6"/>
      <c r="L11" s="6"/>
    </row>
    <row r="12" spans="1:12" ht="25.5" customHeight="1" x14ac:dyDescent="0.35">
      <c r="A12" s="106" t="s">
        <v>85</v>
      </c>
      <c r="B12" s="107">
        <v>94.054552000000001</v>
      </c>
      <c r="C12" s="107">
        <v>11.99029</v>
      </c>
      <c r="D12" s="108">
        <v>106.044842</v>
      </c>
      <c r="E12" s="109">
        <v>1.5724159173634874E-3</v>
      </c>
      <c r="F12" s="110">
        <v>4.7239291279788098E-3</v>
      </c>
      <c r="G12" s="111"/>
      <c r="H12" s="10">
        <v>1.1235568240706373E-2</v>
      </c>
      <c r="I12" s="10">
        <v>-4.3585750394521283E-2</v>
      </c>
      <c r="J12" s="10"/>
      <c r="K12" s="6"/>
      <c r="L12" s="6"/>
    </row>
    <row r="13" spans="1:12" ht="6.65" customHeight="1" x14ac:dyDescent="0.35">
      <c r="A13" s="106"/>
      <c r="B13" s="107"/>
      <c r="C13" s="107"/>
      <c r="D13" s="102"/>
      <c r="E13" s="103"/>
      <c r="F13" s="104"/>
      <c r="G13" s="105"/>
      <c r="H13" s="10"/>
      <c r="I13" s="10"/>
      <c r="J13" s="10"/>
      <c r="K13" s="6"/>
      <c r="L13" s="6"/>
    </row>
    <row r="14" spans="1:12" s="5" customFormat="1" ht="26" x14ac:dyDescent="0.35">
      <c r="A14" s="100" t="s">
        <v>60</v>
      </c>
      <c r="B14" s="101">
        <v>1304.204168</v>
      </c>
      <c r="C14" s="101">
        <v>512.21490400000005</v>
      </c>
      <c r="D14" s="102">
        <v>1816.4190720000001</v>
      </c>
      <c r="E14" s="103">
        <v>2.6933570813518819E-2</v>
      </c>
      <c r="F14" s="104">
        <v>6.2111130098718714E-3</v>
      </c>
      <c r="G14" s="105"/>
      <c r="H14" s="193">
        <v>1.2227299470963793E-3</v>
      </c>
      <c r="I14" s="193">
        <v>1.913985455610212E-2</v>
      </c>
      <c r="J14" s="10"/>
    </row>
    <row r="15" spans="1:12" ht="13" x14ac:dyDescent="0.35">
      <c r="A15" s="106" t="s">
        <v>86</v>
      </c>
      <c r="B15" s="107">
        <v>652.68213800000001</v>
      </c>
      <c r="C15" s="107">
        <v>281.137001</v>
      </c>
      <c r="D15" s="108">
        <v>933.81913899999995</v>
      </c>
      <c r="E15" s="109">
        <v>1.3846520494624971E-2</v>
      </c>
      <c r="F15" s="110">
        <v>-6.2885122217102296E-3</v>
      </c>
      <c r="G15" s="111"/>
      <c r="H15" s="10">
        <v>-1.2267879380058355E-2</v>
      </c>
      <c r="I15" s="10">
        <v>7.8761734946595219E-3</v>
      </c>
      <c r="J15" s="10"/>
      <c r="K15" s="6"/>
      <c r="L15" s="6"/>
    </row>
    <row r="16" spans="1:12" s="5" customFormat="1" ht="13" x14ac:dyDescent="0.35">
      <c r="A16" s="106" t="s">
        <v>87</v>
      </c>
      <c r="B16" s="107">
        <v>265.023079</v>
      </c>
      <c r="C16" s="107">
        <v>167.136336</v>
      </c>
      <c r="D16" s="108">
        <v>432.15941499999997</v>
      </c>
      <c r="E16" s="109">
        <v>6.4079905271063817E-3</v>
      </c>
      <c r="F16" s="110">
        <v>6.3301291973989482E-3</v>
      </c>
      <c r="G16" s="111"/>
      <c r="H16" s="10">
        <v>-5.5508096526101225E-3</v>
      </c>
      <c r="I16" s="10">
        <v>2.5762591636120158E-2</v>
      </c>
      <c r="J16" s="10"/>
    </row>
    <row r="17" spans="1:12" ht="25" x14ac:dyDescent="0.35">
      <c r="A17" s="106" t="s">
        <v>88</v>
      </c>
      <c r="B17" s="107">
        <v>82.139176000000006</v>
      </c>
      <c r="C17" s="107">
        <v>33.453454999999998</v>
      </c>
      <c r="D17" s="108">
        <v>115.59263100000001</v>
      </c>
      <c r="E17" s="109">
        <v>1.713989002070691E-3</v>
      </c>
      <c r="F17" s="110">
        <v>7.0462708295133236E-2</v>
      </c>
      <c r="G17" s="111"/>
      <c r="H17" s="10">
        <v>0.11503568211064508</v>
      </c>
      <c r="I17" s="10">
        <v>-2.521305053930456E-2</v>
      </c>
      <c r="J17" s="10"/>
      <c r="K17" s="6"/>
      <c r="L17" s="6"/>
    </row>
    <row r="18" spans="1:12" ht="6.65" customHeight="1" x14ac:dyDescent="0.35">
      <c r="A18" s="106"/>
      <c r="B18" s="107"/>
      <c r="C18" s="107"/>
      <c r="D18" s="102"/>
      <c r="E18" s="103"/>
      <c r="F18" s="104"/>
      <c r="G18" s="105"/>
      <c r="H18" s="10"/>
      <c r="I18" s="10"/>
      <c r="J18" s="10"/>
      <c r="K18" s="6"/>
      <c r="L18" s="6"/>
    </row>
    <row r="19" spans="1:12" ht="13" x14ac:dyDescent="0.35">
      <c r="A19" s="100" t="s">
        <v>61</v>
      </c>
      <c r="B19" s="101">
        <v>877.77175699999998</v>
      </c>
      <c r="C19" s="101">
        <v>32.803834000000002</v>
      </c>
      <c r="D19" s="102">
        <v>910.57559100000003</v>
      </c>
      <c r="E19" s="103">
        <v>1.3501868891002399E-2</v>
      </c>
      <c r="F19" s="104">
        <v>2.005953003396832E-2</v>
      </c>
      <c r="G19" s="105"/>
      <c r="H19" s="193">
        <v>1.9918348366051664E-2</v>
      </c>
      <c r="I19" s="193">
        <v>2.3851867947659589E-2</v>
      </c>
      <c r="J19" s="10"/>
      <c r="K19" s="6"/>
      <c r="L19" s="6"/>
    </row>
    <row r="20" spans="1:12" s="5" customFormat="1" ht="13" x14ac:dyDescent="0.35">
      <c r="A20" s="106" t="s">
        <v>89</v>
      </c>
      <c r="B20" s="107">
        <v>354.53795400000001</v>
      </c>
      <c r="C20" s="107">
        <v>6.449497</v>
      </c>
      <c r="D20" s="108">
        <v>360.98745100000002</v>
      </c>
      <c r="E20" s="109">
        <v>5.3526640543334674E-3</v>
      </c>
      <c r="F20" s="110">
        <v>-1.9688305877831214E-2</v>
      </c>
      <c r="G20" s="111"/>
      <c r="H20" s="10">
        <v>-1.5113379913622382E-2</v>
      </c>
      <c r="I20" s="10">
        <v>-0.21909250988348794</v>
      </c>
      <c r="J20" s="10"/>
    </row>
    <row r="21" spans="1:12" ht="25" x14ac:dyDescent="0.35">
      <c r="A21" s="106" t="s">
        <v>90</v>
      </c>
      <c r="B21" s="107">
        <v>76.246082000000001</v>
      </c>
      <c r="C21" s="107">
        <v>2.8799459999999999</v>
      </c>
      <c r="D21" s="108">
        <v>79.126028000000005</v>
      </c>
      <c r="E21" s="109">
        <v>1.173268058666625E-3</v>
      </c>
      <c r="F21" s="110">
        <v>9.8422560757942978E-2</v>
      </c>
      <c r="G21" s="111"/>
      <c r="H21" s="10">
        <v>0.11810245462422775</v>
      </c>
      <c r="I21" s="10">
        <v>-0.25072860204669412</v>
      </c>
      <c r="J21" s="10"/>
      <c r="K21" s="6"/>
      <c r="L21" s="6"/>
    </row>
    <row r="22" spans="1:12" s="5" customFormat="1" ht="6.65" customHeight="1" x14ac:dyDescent="0.35">
      <c r="A22" s="106"/>
      <c r="B22" s="107"/>
      <c r="C22" s="107"/>
      <c r="D22" s="102"/>
      <c r="E22" s="103"/>
      <c r="F22" s="104"/>
      <c r="G22" s="105"/>
      <c r="H22" s="10"/>
      <c r="I22" s="10"/>
      <c r="J22" s="10"/>
    </row>
    <row r="23" spans="1:12" ht="13" x14ac:dyDescent="0.35">
      <c r="A23" s="100" t="s">
        <v>62</v>
      </c>
      <c r="B23" s="101">
        <v>22021.112571000001</v>
      </c>
      <c r="C23" s="101">
        <v>363.79915199999999</v>
      </c>
      <c r="D23" s="102">
        <v>22384.911723000001</v>
      </c>
      <c r="E23" s="103">
        <v>0.33191988255328558</v>
      </c>
      <c r="F23" s="104">
        <v>2.7690855307762829E-2</v>
      </c>
      <c r="G23" s="105"/>
      <c r="H23" s="193">
        <v>3.0318914165082589E-2</v>
      </c>
      <c r="I23" s="193">
        <v>-0.10976017732404864</v>
      </c>
      <c r="J23" s="10"/>
      <c r="K23" s="6"/>
      <c r="L23" s="6"/>
    </row>
    <row r="24" spans="1:12" ht="13" x14ac:dyDescent="0.35">
      <c r="A24" s="106" t="s">
        <v>91</v>
      </c>
      <c r="B24" s="107">
        <v>8336.9894210000002</v>
      </c>
      <c r="C24" s="107">
        <v>82.394278</v>
      </c>
      <c r="D24" s="108">
        <v>8419.383699</v>
      </c>
      <c r="E24" s="109">
        <v>0.12484127179611693</v>
      </c>
      <c r="F24" s="110">
        <v>3.0782359578827689E-2</v>
      </c>
      <c r="G24" s="111"/>
      <c r="H24" s="10">
        <v>3.2924008631569412E-2</v>
      </c>
      <c r="I24" s="10">
        <v>-0.14796837874525703</v>
      </c>
      <c r="J24" s="10"/>
      <c r="K24" s="6"/>
      <c r="L24" s="6"/>
    </row>
    <row r="25" spans="1:12" ht="13" x14ac:dyDescent="0.35">
      <c r="A25" s="106" t="s">
        <v>78</v>
      </c>
      <c r="B25" s="107">
        <v>8261.9522109999998</v>
      </c>
      <c r="C25" s="107">
        <v>31.824373000000001</v>
      </c>
      <c r="D25" s="108">
        <v>8293.7765839999993</v>
      </c>
      <c r="E25" s="109">
        <v>0.12297878963069386</v>
      </c>
      <c r="F25" s="110">
        <v>1.2457804885786183E-2</v>
      </c>
      <c r="G25" s="111"/>
      <c r="H25" s="10">
        <v>1.3200822520253341E-2</v>
      </c>
      <c r="I25" s="10">
        <v>-0.14946831435115893</v>
      </c>
      <c r="J25" s="10"/>
      <c r="K25" s="6"/>
      <c r="L25" s="6"/>
    </row>
    <row r="26" spans="1:12" s="5" customFormat="1" ht="13" x14ac:dyDescent="0.35">
      <c r="A26" s="106" t="s">
        <v>79</v>
      </c>
      <c r="B26" s="107">
        <v>2389.1131380000002</v>
      </c>
      <c r="C26" s="107">
        <v>133.97081</v>
      </c>
      <c r="D26" s="108">
        <v>2523.083948</v>
      </c>
      <c r="E26" s="109">
        <v>3.7411884310973927E-2</v>
      </c>
      <c r="F26" s="110">
        <v>8.9629886447568641E-3</v>
      </c>
      <c r="G26" s="111"/>
      <c r="H26" s="10">
        <v>7.4150790043148174E-3</v>
      </c>
      <c r="I26" s="10">
        <v>3.7388286977513729E-2</v>
      </c>
      <c r="J26" s="10"/>
    </row>
    <row r="27" spans="1:12" s="5" customFormat="1" ht="6.65" customHeight="1" x14ac:dyDescent="0.35">
      <c r="A27" s="106"/>
      <c r="B27" s="107"/>
      <c r="C27" s="107"/>
      <c r="D27" s="102"/>
      <c r="E27" s="103"/>
      <c r="F27" s="104"/>
      <c r="G27" s="105"/>
      <c r="H27" s="10"/>
      <c r="I27" s="10"/>
      <c r="J27" s="10"/>
    </row>
    <row r="28" spans="1:12" ht="13" x14ac:dyDescent="0.35">
      <c r="A28" s="100" t="s">
        <v>54</v>
      </c>
      <c r="B28" s="101">
        <v>6024.2862910000003</v>
      </c>
      <c r="C28" s="101">
        <v>0.56106100000000003</v>
      </c>
      <c r="D28" s="102">
        <v>6024.8473520000007</v>
      </c>
      <c r="E28" s="103">
        <v>8.9335470705591308E-2</v>
      </c>
      <c r="F28" s="104">
        <v>2.1081704803590506E-2</v>
      </c>
      <c r="G28" s="105"/>
      <c r="H28" s="193">
        <v>2.1155633477885738E-2</v>
      </c>
      <c r="I28" s="193">
        <v>-0.42550324437622677</v>
      </c>
      <c r="J28" s="10"/>
      <c r="K28" s="6"/>
      <c r="L28" s="6"/>
    </row>
    <row r="29" spans="1:12" ht="13" x14ac:dyDescent="0.35">
      <c r="A29" s="106" t="s">
        <v>92</v>
      </c>
      <c r="B29" s="107">
        <v>3503.3949010000001</v>
      </c>
      <c r="C29" s="107">
        <v>6.5602999999999995E-2</v>
      </c>
      <c r="D29" s="108">
        <v>3503.4605040000001</v>
      </c>
      <c r="E29" s="109">
        <v>5.1948750721359044E-2</v>
      </c>
      <c r="F29" s="110">
        <v>2.7895557708725205E-2</v>
      </c>
      <c r="G29" s="111"/>
      <c r="H29" s="10">
        <v>2.7938166827883526E-2</v>
      </c>
      <c r="I29" s="10">
        <v>-0.68014295395926894</v>
      </c>
      <c r="J29" s="10"/>
      <c r="K29" s="6"/>
      <c r="L29" s="6"/>
    </row>
    <row r="30" spans="1:12" ht="25" x14ac:dyDescent="0.35">
      <c r="A30" s="106" t="s">
        <v>93</v>
      </c>
      <c r="B30" s="107">
        <v>199.268282</v>
      </c>
      <c r="C30" s="107">
        <v>0</v>
      </c>
      <c r="D30" s="108">
        <v>199.268282</v>
      </c>
      <c r="E30" s="109">
        <v>2.9547181412413826E-3</v>
      </c>
      <c r="F30" s="110">
        <v>-6.6736192227231372E-2</v>
      </c>
      <c r="G30" s="111"/>
      <c r="H30" s="10">
        <v>-6.6736192227231372E-2</v>
      </c>
      <c r="I30" s="10" t="e">
        <v>#DIV/0!</v>
      </c>
      <c r="J30" s="10"/>
      <c r="K30" s="6"/>
      <c r="L30" s="6"/>
    </row>
    <row r="31" spans="1:12" ht="13" x14ac:dyDescent="0.35">
      <c r="A31" s="106" t="s">
        <v>94</v>
      </c>
      <c r="B31" s="107">
        <v>2189.9444560000002</v>
      </c>
      <c r="C31" s="107">
        <v>0</v>
      </c>
      <c r="D31" s="108">
        <v>2189.9444560000002</v>
      </c>
      <c r="E31" s="109">
        <v>3.2472145328448158E-2</v>
      </c>
      <c r="F31" s="110">
        <v>1.9081805661994133E-2</v>
      </c>
      <c r="G31" s="111"/>
      <c r="H31" s="10">
        <v>1.9081805661994133E-2</v>
      </c>
      <c r="I31" s="10" t="e">
        <v>#DIV/0!</v>
      </c>
      <c r="J31" s="10"/>
      <c r="K31" s="6"/>
      <c r="L31" s="6"/>
    </row>
    <row r="32" spans="1:12" ht="6.65" customHeight="1" x14ac:dyDescent="0.35">
      <c r="A32" s="106"/>
      <c r="B32" s="107"/>
      <c r="C32" s="107"/>
      <c r="D32" s="102"/>
      <c r="E32" s="103"/>
      <c r="F32" s="104"/>
      <c r="G32" s="105"/>
      <c r="H32" s="10"/>
      <c r="I32" s="10"/>
      <c r="J32" s="10"/>
      <c r="K32" s="6"/>
      <c r="L32" s="6"/>
    </row>
    <row r="33" spans="1:12" ht="13" x14ac:dyDescent="0.35">
      <c r="A33" s="100" t="s">
        <v>150</v>
      </c>
      <c r="B33" s="101">
        <v>11195.249062000001</v>
      </c>
      <c r="C33" s="101">
        <v>6.6003939999999997</v>
      </c>
      <c r="D33" s="102">
        <v>11201.849456</v>
      </c>
      <c r="E33" s="103">
        <v>0.16609922799002258</v>
      </c>
      <c r="F33" s="104">
        <v>-2.5885012240618455E-3</v>
      </c>
      <c r="G33" s="105"/>
      <c r="H33" s="193">
        <v>-2.2830870701004979E-3</v>
      </c>
      <c r="I33" s="193">
        <v>-0.34346838277765723</v>
      </c>
      <c r="J33" s="10"/>
      <c r="K33" s="6"/>
      <c r="L33" s="6"/>
    </row>
    <row r="34" spans="1:12" ht="13" x14ac:dyDescent="0.35">
      <c r="A34" s="106" t="s">
        <v>95</v>
      </c>
      <c r="B34" s="107">
        <v>615.55043899999998</v>
      </c>
      <c r="C34" s="107">
        <v>0.56379000000000001</v>
      </c>
      <c r="D34" s="108">
        <v>616.11422900000002</v>
      </c>
      <c r="E34" s="109">
        <v>9.1356430197117242E-3</v>
      </c>
      <c r="F34" s="110">
        <v>-7.1599217182582886E-2</v>
      </c>
      <c r="G34" s="111"/>
      <c r="H34" s="10">
        <v>-7.1473978308724484E-2</v>
      </c>
      <c r="I34" s="10">
        <v>-0.19076845347625515</v>
      </c>
      <c r="J34" s="10"/>
      <c r="K34" s="6"/>
      <c r="L34" s="6"/>
    </row>
    <row r="35" spans="1:12" ht="13" x14ac:dyDescent="0.35">
      <c r="A35" s="106" t="s">
        <v>96</v>
      </c>
      <c r="B35" s="107">
        <v>433.683626</v>
      </c>
      <c r="C35" s="107">
        <v>1.628393</v>
      </c>
      <c r="D35" s="108">
        <v>435.31201900000002</v>
      </c>
      <c r="E35" s="109">
        <v>6.4547368338314544E-3</v>
      </c>
      <c r="F35" s="110">
        <v>5.3949671918056552E-3</v>
      </c>
      <c r="G35" s="111"/>
      <c r="H35" s="10">
        <v>3.6431097898532716E-3</v>
      </c>
      <c r="I35" s="10">
        <v>0.87879287846289977</v>
      </c>
      <c r="J35" s="10"/>
      <c r="K35" s="6"/>
      <c r="L35" s="6"/>
    </row>
    <row r="36" spans="1:12" ht="13" x14ac:dyDescent="0.35">
      <c r="A36" s="106" t="s">
        <v>97</v>
      </c>
      <c r="B36" s="107">
        <v>9859.3508180000008</v>
      </c>
      <c r="C36" s="107">
        <v>0</v>
      </c>
      <c r="D36" s="108">
        <v>9859.3508180000008</v>
      </c>
      <c r="E36" s="109">
        <v>0.14619287339872616</v>
      </c>
      <c r="F36" s="110">
        <v>1.8332985417039982E-3</v>
      </c>
      <c r="G36" s="111"/>
      <c r="H36" s="10">
        <v>1.8332985417039982E-3</v>
      </c>
      <c r="I36" s="10" t="e">
        <v>#DIV/0!</v>
      </c>
      <c r="J36" s="10"/>
      <c r="K36" s="6"/>
      <c r="L36" s="6"/>
    </row>
    <row r="37" spans="1:12" ht="6.65" customHeight="1" x14ac:dyDescent="0.35">
      <c r="A37" s="106"/>
      <c r="B37" s="107"/>
      <c r="C37" s="107"/>
      <c r="D37" s="102"/>
      <c r="E37" s="103"/>
      <c r="F37" s="104"/>
      <c r="G37" s="105"/>
      <c r="H37" s="10"/>
      <c r="I37" s="10"/>
      <c r="J37" s="10"/>
      <c r="K37" s="6"/>
      <c r="L37" s="6"/>
    </row>
    <row r="38" spans="1:12" ht="13" x14ac:dyDescent="0.35">
      <c r="A38" s="100" t="s">
        <v>63</v>
      </c>
      <c r="B38" s="101">
        <v>2181.230086</v>
      </c>
      <c r="C38" s="101">
        <v>3821.8109009999998</v>
      </c>
      <c r="D38" s="102">
        <v>6003.0409870000003</v>
      </c>
      <c r="E38" s="103">
        <v>8.9012129421101122E-2</v>
      </c>
      <c r="F38" s="104">
        <v>-4.4483864510703741E-3</v>
      </c>
      <c r="G38" s="105"/>
      <c r="H38" s="193">
        <v>-2.1073666692023929E-2</v>
      </c>
      <c r="I38" s="193">
        <v>5.2957893647391785E-3</v>
      </c>
      <c r="J38" s="10"/>
      <c r="K38" s="6"/>
      <c r="L38" s="6"/>
    </row>
    <row r="39" spans="1:12" ht="13" x14ac:dyDescent="0.35">
      <c r="A39" s="106" t="s">
        <v>98</v>
      </c>
      <c r="B39" s="107">
        <v>1059.1007179999999</v>
      </c>
      <c r="C39" s="107">
        <v>3017.5464360000001</v>
      </c>
      <c r="D39" s="108">
        <v>4076.6471540000002</v>
      </c>
      <c r="E39" s="109">
        <v>6.0447870481283382E-2</v>
      </c>
      <c r="F39" s="110">
        <v>1.2746830562342604E-2</v>
      </c>
      <c r="G39" s="111"/>
      <c r="H39" s="10">
        <v>-2.4162481637064914E-2</v>
      </c>
      <c r="I39" s="10">
        <v>2.6372147057697415E-2</v>
      </c>
      <c r="J39" s="10"/>
      <c r="K39" s="6"/>
      <c r="L39" s="6"/>
    </row>
    <row r="40" spans="1:12" ht="6.65" customHeight="1" x14ac:dyDescent="0.35">
      <c r="A40" s="106"/>
      <c r="B40" s="107"/>
      <c r="C40" s="107"/>
      <c r="D40" s="102"/>
      <c r="E40" s="103"/>
      <c r="F40" s="104"/>
      <c r="G40" s="105"/>
      <c r="H40" s="10"/>
      <c r="I40" s="10"/>
      <c r="J40" s="10"/>
      <c r="K40" s="6"/>
      <c r="L40" s="6"/>
    </row>
    <row r="41" spans="1:12" ht="13" x14ac:dyDescent="0.35">
      <c r="A41" s="100" t="s">
        <v>64</v>
      </c>
      <c r="B41" s="101">
        <v>648.63207599999998</v>
      </c>
      <c r="C41" s="101">
        <v>1493.4919500000001</v>
      </c>
      <c r="D41" s="102">
        <v>2142.124026</v>
      </c>
      <c r="E41" s="103">
        <v>3.1763071658394822E-2</v>
      </c>
      <c r="F41" s="104">
        <v>1.6306040697315671E-2</v>
      </c>
      <c r="G41" s="105"/>
      <c r="H41" s="193">
        <v>-1.0860442119844382E-3</v>
      </c>
      <c r="I41" s="193">
        <v>2.4049590394275011E-2</v>
      </c>
      <c r="J41" s="10"/>
      <c r="K41" s="6"/>
      <c r="L41" s="6"/>
    </row>
    <row r="42" spans="1:12" ht="25" x14ac:dyDescent="0.35">
      <c r="A42" s="106" t="s">
        <v>99</v>
      </c>
      <c r="B42" s="107">
        <v>59.863591</v>
      </c>
      <c r="C42" s="107">
        <v>426.49647499999998</v>
      </c>
      <c r="D42" s="108">
        <v>486.36006599999996</v>
      </c>
      <c r="E42" s="109">
        <v>7.2116690913486972E-3</v>
      </c>
      <c r="F42" s="110">
        <v>1.3148617897760229E-2</v>
      </c>
      <c r="G42" s="111"/>
      <c r="H42" s="10">
        <v>0.13149455643140828</v>
      </c>
      <c r="I42" s="10">
        <v>-1.5099635274679057E-3</v>
      </c>
      <c r="J42" s="10"/>
      <c r="K42" s="6"/>
      <c r="L42" s="6"/>
    </row>
    <row r="43" spans="1:12" ht="13" x14ac:dyDescent="0.35">
      <c r="A43" s="106" t="s">
        <v>100</v>
      </c>
      <c r="B43" s="107">
        <v>84.577309</v>
      </c>
      <c r="C43" s="107">
        <v>311.865837</v>
      </c>
      <c r="D43" s="108">
        <v>396.44314600000001</v>
      </c>
      <c r="E43" s="109">
        <v>5.8783954159699441E-3</v>
      </c>
      <c r="F43" s="110">
        <v>-1.4517552138596512E-2</v>
      </c>
      <c r="G43" s="111"/>
      <c r="H43" s="10">
        <v>-8.0990061413831471E-2</v>
      </c>
      <c r="I43" s="10">
        <v>5.2003430316538424E-3</v>
      </c>
      <c r="J43" s="10"/>
      <c r="K43" s="6"/>
      <c r="L43" s="6"/>
    </row>
    <row r="44" spans="1:12" ht="13" x14ac:dyDescent="0.35">
      <c r="A44" s="106" t="s">
        <v>101</v>
      </c>
      <c r="B44" s="107">
        <v>203.114923</v>
      </c>
      <c r="C44" s="107">
        <v>225.20285699999999</v>
      </c>
      <c r="D44" s="108">
        <v>428.31777999999997</v>
      </c>
      <c r="E44" s="109">
        <v>6.3510273791703353E-3</v>
      </c>
      <c r="F44" s="110">
        <v>7.484442078373621E-2</v>
      </c>
      <c r="G44" s="111"/>
      <c r="H44" s="10">
        <v>-2.9250212681817156E-2</v>
      </c>
      <c r="I44" s="10">
        <v>0.18992691352377156</v>
      </c>
      <c r="J44" s="10"/>
      <c r="K44" s="6"/>
      <c r="L44" s="6"/>
    </row>
    <row r="45" spans="1:12" ht="6.65" customHeight="1" x14ac:dyDescent="0.35">
      <c r="A45" s="106"/>
      <c r="B45" s="107"/>
      <c r="C45" s="107"/>
      <c r="D45" s="102"/>
      <c r="E45" s="103"/>
      <c r="F45" s="104"/>
      <c r="G45" s="105"/>
      <c r="H45" s="10"/>
      <c r="I45" s="10"/>
      <c r="J45" s="10"/>
      <c r="K45" s="6"/>
      <c r="L45" s="6"/>
    </row>
    <row r="46" spans="1:12" ht="13" x14ac:dyDescent="0.35">
      <c r="A46" s="100" t="s">
        <v>41</v>
      </c>
      <c r="B46" s="101">
        <v>756.19518200000005</v>
      </c>
      <c r="C46" s="101">
        <v>247.96841699999999</v>
      </c>
      <c r="D46" s="102">
        <v>1004.163599</v>
      </c>
      <c r="E46" s="103">
        <v>1.488957687074121E-2</v>
      </c>
      <c r="F46" s="104">
        <v>-0.12086595363246755</v>
      </c>
      <c r="G46" s="105"/>
      <c r="H46" s="193">
        <v>-0.10844216809198204</v>
      </c>
      <c r="I46" s="193">
        <v>-0.15670223298355834</v>
      </c>
      <c r="J46" s="10"/>
      <c r="K46" s="6"/>
      <c r="L46" s="6"/>
    </row>
    <row r="47" spans="1:12" ht="13" x14ac:dyDescent="0.35">
      <c r="A47" s="106" t="s">
        <v>80</v>
      </c>
      <c r="B47" s="107">
        <v>300.60978299999999</v>
      </c>
      <c r="C47" s="107">
        <v>0.27816200000000002</v>
      </c>
      <c r="D47" s="108">
        <v>300.887945</v>
      </c>
      <c r="E47" s="109">
        <v>4.4615182137834625E-3</v>
      </c>
      <c r="F47" s="110">
        <v>-0.20126113893798614</v>
      </c>
      <c r="G47" s="111"/>
      <c r="H47" s="10">
        <v>-0.1988207926700255</v>
      </c>
      <c r="I47" s="10">
        <v>-0.81388978655956179</v>
      </c>
      <c r="J47" s="10"/>
      <c r="K47" s="6"/>
      <c r="L47" s="6"/>
    </row>
    <row r="48" spans="1:12" ht="13" x14ac:dyDescent="0.35">
      <c r="A48" s="106" t="s">
        <v>102</v>
      </c>
      <c r="B48" s="107">
        <v>397.12349599999999</v>
      </c>
      <c r="C48" s="107">
        <v>211.929757</v>
      </c>
      <c r="D48" s="108">
        <v>609.05325300000004</v>
      </c>
      <c r="E48" s="109">
        <v>9.0309439995130657E-3</v>
      </c>
      <c r="F48" s="110">
        <v>-9.8361465877031984E-2</v>
      </c>
      <c r="G48" s="111"/>
      <c r="H48" s="10">
        <v>-4.9476611776331114E-2</v>
      </c>
      <c r="I48" s="10">
        <v>-0.17761528321541098</v>
      </c>
      <c r="J48" s="10"/>
      <c r="K48" s="6"/>
      <c r="L48" s="6"/>
    </row>
    <row r="49" spans="1:12" ht="6.65" customHeight="1" x14ac:dyDescent="0.35">
      <c r="A49" s="106"/>
      <c r="B49" s="107"/>
      <c r="C49" s="107"/>
      <c r="D49" s="102"/>
      <c r="E49" s="103"/>
      <c r="F49" s="104"/>
      <c r="G49" s="105"/>
      <c r="H49" s="10"/>
      <c r="I49" s="10"/>
      <c r="J49" s="10"/>
      <c r="K49" s="6"/>
      <c r="L49" s="6"/>
    </row>
    <row r="50" spans="1:12" ht="13" x14ac:dyDescent="0.35">
      <c r="A50" s="100" t="s">
        <v>65</v>
      </c>
      <c r="B50" s="101">
        <v>680.49553600000002</v>
      </c>
      <c r="C50" s="101">
        <v>441.59846900000002</v>
      </c>
      <c r="D50" s="102">
        <v>1122.0940049999999</v>
      </c>
      <c r="E50" s="103">
        <v>1.6638230025748393E-2</v>
      </c>
      <c r="F50" s="104">
        <v>0.11992009450694963</v>
      </c>
      <c r="G50" s="105"/>
      <c r="H50" s="193">
        <v>0.14801117930329144</v>
      </c>
      <c r="I50" s="193">
        <v>7.9225898394889471E-2</v>
      </c>
      <c r="J50" s="10"/>
      <c r="K50" s="6"/>
      <c r="L50" s="6"/>
    </row>
    <row r="51" spans="1:12" ht="25" x14ac:dyDescent="0.35">
      <c r="A51" s="106" t="s">
        <v>103</v>
      </c>
      <c r="B51" s="107">
        <v>104.708545</v>
      </c>
      <c r="C51" s="107">
        <v>80.514916999999997</v>
      </c>
      <c r="D51" s="108">
        <v>185.22346199999998</v>
      </c>
      <c r="E51" s="109">
        <v>2.7464638017752055E-3</v>
      </c>
      <c r="F51" s="110">
        <v>0.15757106257925169</v>
      </c>
      <c r="G51" s="111"/>
      <c r="H51" s="10">
        <v>0.14759585410852094</v>
      </c>
      <c r="I51" s="10">
        <v>0.17080605648571034</v>
      </c>
      <c r="J51" s="10"/>
      <c r="K51" s="6"/>
      <c r="L51" s="6"/>
    </row>
    <row r="52" spans="1:12" ht="13" x14ac:dyDescent="0.35">
      <c r="A52" s="106" t="s">
        <v>104</v>
      </c>
      <c r="B52" s="107">
        <v>181.87564499999999</v>
      </c>
      <c r="C52" s="107">
        <v>95.061291999999995</v>
      </c>
      <c r="D52" s="108">
        <v>276.936937</v>
      </c>
      <c r="E52" s="109">
        <v>4.1063765066922282E-3</v>
      </c>
      <c r="F52" s="110">
        <v>-6.0980653614184366E-4</v>
      </c>
      <c r="G52" s="111"/>
      <c r="H52" s="10">
        <v>1.721833141124729E-2</v>
      </c>
      <c r="I52" s="10">
        <v>-3.3034336884793514E-2</v>
      </c>
      <c r="J52" s="10"/>
      <c r="K52" s="6"/>
      <c r="L52" s="6"/>
    </row>
    <row r="53" spans="1:12" ht="13" x14ac:dyDescent="0.35">
      <c r="A53" s="106" t="s">
        <v>105</v>
      </c>
      <c r="B53" s="107">
        <v>270.210286</v>
      </c>
      <c r="C53" s="107">
        <v>122.730071</v>
      </c>
      <c r="D53" s="108">
        <v>392.94035700000001</v>
      </c>
      <c r="E53" s="109">
        <v>5.8264566222022496E-3</v>
      </c>
      <c r="F53" s="110">
        <v>0.23578325185308358</v>
      </c>
      <c r="G53" s="111"/>
      <c r="H53" s="10">
        <v>0.20726803450051268</v>
      </c>
      <c r="I53" s="10">
        <v>0.30357221171423743</v>
      </c>
      <c r="J53" s="10"/>
      <c r="K53" s="6"/>
      <c r="L53" s="6"/>
    </row>
    <row r="54" spans="1:12" ht="6.65" customHeight="1" x14ac:dyDescent="0.35">
      <c r="A54" s="106"/>
      <c r="D54" s="102"/>
      <c r="E54" s="103"/>
      <c r="F54" s="104"/>
      <c r="G54" s="105"/>
      <c r="H54" s="10"/>
      <c r="I54" s="10"/>
      <c r="J54" s="10"/>
      <c r="K54" s="6"/>
      <c r="L54" s="6"/>
    </row>
    <row r="55" spans="1:12" ht="13" x14ac:dyDescent="0.35">
      <c r="A55" s="112" t="s">
        <v>51</v>
      </c>
      <c r="B55" s="113">
        <v>57031.234524</v>
      </c>
      <c r="C55" s="113">
        <v>10409.473007000001</v>
      </c>
      <c r="D55" s="114">
        <v>67440.707530999993</v>
      </c>
      <c r="E55" s="115">
        <v>1</v>
      </c>
      <c r="F55" s="194">
        <v>1.6900591522203801E-2</v>
      </c>
      <c r="G55" s="105"/>
      <c r="H55" s="10">
        <v>1.8253173208249818E-2</v>
      </c>
      <c r="I55" s="10">
        <v>9.553405127184611E-3</v>
      </c>
      <c r="J55" s="10"/>
      <c r="K55" s="6"/>
      <c r="L55" s="6"/>
    </row>
    <row r="56" spans="1:12" s="7" customFormat="1" ht="13" x14ac:dyDescent="0.3">
      <c r="A56" s="68" t="s">
        <v>77</v>
      </c>
      <c r="B56" s="116"/>
      <c r="C56" s="116"/>
      <c r="D56" s="116"/>
      <c r="E56" s="116"/>
      <c r="F56" s="116"/>
      <c r="G56" s="117"/>
    </row>
    <row r="57" spans="1:12" ht="13" x14ac:dyDescent="0.35">
      <c r="A57" s="118"/>
      <c r="B57" s="119"/>
      <c r="C57" s="119"/>
      <c r="D57" s="119"/>
      <c r="E57" s="117"/>
      <c r="F57" s="119"/>
      <c r="G57" s="119"/>
      <c r="K57" s="6"/>
      <c r="L57" s="6"/>
    </row>
    <row r="58" spans="1:12" ht="13" x14ac:dyDescent="0.35">
      <c r="A58" s="120"/>
      <c r="B58" s="121"/>
      <c r="C58" s="121"/>
      <c r="D58" s="121"/>
      <c r="E58" s="122"/>
      <c r="F58" s="121"/>
      <c r="K58" s="6"/>
      <c r="L58" s="6"/>
    </row>
    <row r="59" spans="1:12" ht="13" x14ac:dyDescent="0.35">
      <c r="A59" s="120"/>
      <c r="B59" s="121"/>
      <c r="C59" s="121"/>
      <c r="D59" s="121"/>
      <c r="E59" s="122"/>
      <c r="F59" s="121"/>
      <c r="K59" s="6"/>
      <c r="L59" s="6"/>
    </row>
    <row r="60" spans="1:12" ht="13" x14ac:dyDescent="0.35">
      <c r="A60" s="120"/>
      <c r="B60" s="121"/>
      <c r="C60" s="121"/>
      <c r="D60" s="121"/>
      <c r="E60" s="122"/>
      <c r="F60" s="121"/>
      <c r="K60" s="6"/>
      <c r="L60" s="6"/>
    </row>
    <row r="61" spans="1:12" ht="13" x14ac:dyDescent="0.35">
      <c r="A61" s="120"/>
      <c r="B61" s="121"/>
      <c r="C61" s="121"/>
      <c r="D61" s="121"/>
      <c r="E61" s="122"/>
      <c r="F61" s="121"/>
      <c r="K61" s="6"/>
      <c r="L61" s="6"/>
    </row>
    <row r="62" spans="1:12" ht="13" x14ac:dyDescent="0.35">
      <c r="A62" s="120"/>
      <c r="B62" s="121"/>
      <c r="C62" s="121"/>
      <c r="D62" s="121"/>
      <c r="E62" s="122"/>
      <c r="F62" s="121"/>
      <c r="K62" s="6"/>
      <c r="L62" s="6"/>
    </row>
    <row r="63" spans="1:12" ht="13" x14ac:dyDescent="0.35">
      <c r="A63" s="120"/>
      <c r="B63" s="121"/>
      <c r="C63" s="121"/>
      <c r="D63" s="121"/>
      <c r="E63" s="122"/>
      <c r="F63" s="121"/>
      <c r="K63" s="6"/>
      <c r="L63" s="6"/>
    </row>
    <row r="64" spans="1:12" ht="13" x14ac:dyDescent="0.35">
      <c r="A64" s="120"/>
      <c r="B64" s="121"/>
      <c r="C64" s="121"/>
      <c r="D64" s="121"/>
      <c r="E64" s="122"/>
      <c r="F64" s="121"/>
      <c r="K64" s="6"/>
      <c r="L64" s="6"/>
    </row>
    <row r="65" spans="1:12" ht="13" x14ac:dyDescent="0.35">
      <c r="A65" s="120"/>
      <c r="B65" s="121"/>
      <c r="C65" s="121"/>
      <c r="D65" s="121"/>
      <c r="E65" s="122"/>
      <c r="F65" s="121"/>
      <c r="K65" s="6"/>
      <c r="L65" s="6"/>
    </row>
    <row r="66" spans="1:12" ht="13" x14ac:dyDescent="0.35">
      <c r="A66" s="120"/>
      <c r="B66" s="121"/>
      <c r="C66" s="121"/>
      <c r="D66" s="121"/>
      <c r="E66" s="122"/>
      <c r="F66" s="121"/>
      <c r="K66" s="6"/>
      <c r="L66" s="6"/>
    </row>
    <row r="67" spans="1:12" ht="13" x14ac:dyDescent="0.35">
      <c r="A67" s="120"/>
      <c r="B67" s="121"/>
      <c r="C67" s="121"/>
      <c r="D67" s="121"/>
      <c r="E67" s="122"/>
      <c r="F67" s="121"/>
      <c r="K67" s="6"/>
      <c r="L67" s="6"/>
    </row>
    <row r="68" spans="1:12" ht="13" x14ac:dyDescent="0.35">
      <c r="A68" s="120"/>
      <c r="B68" s="121"/>
      <c r="C68" s="121"/>
      <c r="D68" s="121"/>
      <c r="E68" s="122"/>
      <c r="F68" s="121"/>
      <c r="K68" s="6"/>
      <c r="L68" s="6"/>
    </row>
    <row r="69" spans="1:12" ht="13" x14ac:dyDescent="0.35">
      <c r="A69" s="120"/>
      <c r="B69" s="121"/>
      <c r="C69" s="121"/>
      <c r="D69" s="121"/>
      <c r="E69" s="122"/>
      <c r="F69" s="121"/>
      <c r="K69" s="6"/>
      <c r="L69" s="6"/>
    </row>
    <row r="70" spans="1:12" ht="13" x14ac:dyDescent="0.35">
      <c r="A70" s="120"/>
      <c r="B70" s="121"/>
      <c r="C70" s="121"/>
      <c r="D70" s="121"/>
      <c r="E70" s="122"/>
      <c r="F70" s="121"/>
      <c r="K70" s="6"/>
      <c r="L70" s="6"/>
    </row>
    <row r="71" spans="1:12" ht="13" x14ac:dyDescent="0.35">
      <c r="A71" s="120"/>
      <c r="B71" s="121"/>
      <c r="C71" s="121"/>
      <c r="D71" s="121"/>
      <c r="E71" s="122"/>
      <c r="F71" s="121"/>
      <c r="K71" s="6"/>
      <c r="L71" s="6"/>
    </row>
    <row r="72" spans="1:12" s="121" customFormat="1" ht="13" x14ac:dyDescent="0.35">
      <c r="A72" s="120"/>
      <c r="E72" s="122"/>
    </row>
    <row r="73" spans="1:12" s="121" customFormat="1" ht="13" x14ac:dyDescent="0.35">
      <c r="A73" s="120"/>
      <c r="E73" s="122"/>
    </row>
    <row r="74" spans="1:12" s="121" customFormat="1" ht="13" x14ac:dyDescent="0.35">
      <c r="A74" s="120"/>
      <c r="E74" s="122"/>
    </row>
    <row r="75" spans="1:12" s="121" customFormat="1" ht="13" x14ac:dyDescent="0.35">
      <c r="A75" s="120"/>
      <c r="E75" s="122"/>
    </row>
    <row r="76" spans="1:12" s="121" customFormat="1" ht="13" x14ac:dyDescent="0.35">
      <c r="A76" s="120"/>
      <c r="E76" s="122"/>
    </row>
    <row r="77" spans="1:12" s="121" customFormat="1" ht="13" x14ac:dyDescent="0.35">
      <c r="A77" s="120"/>
      <c r="E77" s="122"/>
    </row>
    <row r="78" spans="1:12" s="121" customFormat="1" ht="13" x14ac:dyDescent="0.35">
      <c r="A78" s="120"/>
      <c r="E78" s="122"/>
    </row>
    <row r="79" spans="1:12" s="121" customFormat="1" ht="13" x14ac:dyDescent="0.35">
      <c r="A79" s="120"/>
      <c r="E79" s="122"/>
    </row>
    <row r="80" spans="1:12" s="121" customFormat="1" ht="13" x14ac:dyDescent="0.35">
      <c r="A80" s="120"/>
      <c r="E80" s="122"/>
    </row>
    <row r="81" spans="1:5" s="121" customFormat="1" ht="13" x14ac:dyDescent="0.35">
      <c r="A81" s="120"/>
      <c r="E81" s="122"/>
    </row>
    <row r="82" spans="1:5" s="121" customFormat="1" ht="13" x14ac:dyDescent="0.35">
      <c r="A82" s="120"/>
      <c r="E82" s="122"/>
    </row>
    <row r="83" spans="1:5" s="121" customFormat="1" ht="13" x14ac:dyDescent="0.35">
      <c r="A83" s="120"/>
      <c r="E83" s="122"/>
    </row>
    <row r="84" spans="1:5" s="121" customFormat="1" ht="13" x14ac:dyDescent="0.35">
      <c r="A84" s="120"/>
      <c r="E84" s="122"/>
    </row>
    <row r="85" spans="1:5" s="121" customFormat="1" ht="13" x14ac:dyDescent="0.35">
      <c r="A85" s="120"/>
      <c r="E85" s="122"/>
    </row>
    <row r="86" spans="1:5" s="121" customFormat="1" ht="13" x14ac:dyDescent="0.35">
      <c r="A86" s="120"/>
      <c r="E86" s="122"/>
    </row>
    <row r="87" spans="1:5" s="121" customFormat="1" ht="13" x14ac:dyDescent="0.35">
      <c r="A87" s="120"/>
      <c r="E87" s="122"/>
    </row>
    <row r="88" spans="1:5" s="121" customFormat="1" ht="13" x14ac:dyDescent="0.35">
      <c r="A88" s="120"/>
      <c r="E88" s="122"/>
    </row>
    <row r="89" spans="1:5" s="121" customFormat="1" ht="13" x14ac:dyDescent="0.35">
      <c r="A89" s="120"/>
      <c r="E89" s="122"/>
    </row>
    <row r="90" spans="1:5" s="121" customFormat="1" ht="13" x14ac:dyDescent="0.35">
      <c r="A90" s="120"/>
      <c r="E90" s="122"/>
    </row>
    <row r="91" spans="1:5" s="121" customFormat="1" ht="13" x14ac:dyDescent="0.35">
      <c r="A91" s="120"/>
      <c r="E91" s="122"/>
    </row>
    <row r="92" spans="1:5" s="121" customFormat="1" ht="13" x14ac:dyDescent="0.35">
      <c r="A92" s="120"/>
      <c r="E92" s="122"/>
    </row>
    <row r="93" spans="1:5" s="121" customFormat="1" ht="13" x14ac:dyDescent="0.35">
      <c r="A93" s="120"/>
      <c r="E93" s="122"/>
    </row>
    <row r="94" spans="1:5" s="121" customFormat="1" ht="13" x14ac:dyDescent="0.35">
      <c r="A94" s="120"/>
      <c r="E94" s="122"/>
    </row>
    <row r="95" spans="1:5" s="121" customFormat="1" ht="13" x14ac:dyDescent="0.35">
      <c r="A95" s="120"/>
      <c r="E95" s="122"/>
    </row>
    <row r="96" spans="1:5" s="121" customFormat="1" ht="13" x14ac:dyDescent="0.35">
      <c r="A96" s="120"/>
      <c r="E96" s="122"/>
    </row>
    <row r="97" spans="1:12" s="121" customFormat="1" ht="13" x14ac:dyDescent="0.35">
      <c r="A97" s="120"/>
      <c r="E97" s="122"/>
    </row>
    <row r="98" spans="1:12" s="121" customFormat="1" ht="13" x14ac:dyDescent="0.35">
      <c r="A98" s="120"/>
      <c r="E98" s="122"/>
    </row>
    <row r="99" spans="1:12" s="121" customFormat="1" ht="13" x14ac:dyDescent="0.35">
      <c r="A99" s="120"/>
      <c r="E99" s="122"/>
    </row>
    <row r="100" spans="1:12" s="121" customFormat="1" ht="13" x14ac:dyDescent="0.35">
      <c r="A100" s="120"/>
      <c r="E100" s="122"/>
    </row>
    <row r="101" spans="1:12" s="121" customFormat="1" ht="13" x14ac:dyDescent="0.35">
      <c r="A101" s="120"/>
      <c r="E101" s="122"/>
    </row>
    <row r="102" spans="1:12" s="121" customFormat="1" ht="13" x14ac:dyDescent="0.35">
      <c r="A102" s="120"/>
      <c r="E102" s="122"/>
    </row>
    <row r="103" spans="1:12" s="121" customFormat="1" ht="13" x14ac:dyDescent="0.35">
      <c r="A103" s="120"/>
      <c r="E103" s="122"/>
    </row>
    <row r="104" spans="1:12" s="121" customFormat="1" ht="13" x14ac:dyDescent="0.35">
      <c r="A104" s="120"/>
      <c r="E104" s="122"/>
    </row>
    <row r="105" spans="1:12" ht="13" x14ac:dyDescent="0.35">
      <c r="K105" s="6"/>
      <c r="L105" s="6"/>
    </row>
    <row r="106" spans="1:12" ht="13" x14ac:dyDescent="0.35">
      <c r="K106" s="6"/>
      <c r="L106" s="6"/>
    </row>
    <row r="107" spans="1:12" ht="13" x14ac:dyDescent="0.35">
      <c r="K107" s="6"/>
      <c r="L107" s="6"/>
    </row>
    <row r="108" spans="1:12" ht="13" x14ac:dyDescent="0.35">
      <c r="K108" s="6"/>
      <c r="L108" s="6"/>
    </row>
    <row r="109" spans="1:12" ht="13" x14ac:dyDescent="0.35">
      <c r="K109" s="6"/>
      <c r="L109" s="6"/>
    </row>
    <row r="110" spans="1:12" ht="13" x14ac:dyDescent="0.35">
      <c r="K110" s="6"/>
      <c r="L110" s="6"/>
    </row>
  </sheetData>
  <mergeCells count="1">
    <mergeCell ref="A1:F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workbookViewId="0">
      <selection activeCell="E4" sqref="E4"/>
    </sheetView>
  </sheetViews>
  <sheetFormatPr baseColWidth="10" defaultColWidth="11.453125" defaultRowHeight="13" x14ac:dyDescent="0.35"/>
  <cols>
    <col min="1" max="1" width="35.08984375" style="155" customWidth="1"/>
    <col min="2" max="3" width="15" style="13" customWidth="1"/>
    <col min="4" max="4" width="11.36328125" style="13" customWidth="1"/>
    <col min="5" max="5" width="10.36328125" style="153" customWidth="1"/>
    <col min="6" max="6" width="9.90625" style="13" customWidth="1"/>
    <col min="7" max="16384" width="11.453125" style="13"/>
  </cols>
  <sheetData>
    <row r="1" spans="1:9" ht="21.5" customHeight="1" x14ac:dyDescent="0.3">
      <c r="A1" s="162" t="s">
        <v>154</v>
      </c>
      <c r="B1" s="162"/>
      <c r="C1" s="162"/>
      <c r="D1" s="162"/>
      <c r="E1" s="162"/>
      <c r="F1" s="162"/>
    </row>
    <row r="2" spans="1:9" ht="14" customHeight="1" x14ac:dyDescent="0.35">
      <c r="A2" s="8"/>
      <c r="B2" s="9"/>
      <c r="D2" s="156" t="s">
        <v>0</v>
      </c>
      <c r="E2" s="158"/>
      <c r="F2" s="159"/>
      <c r="H2" s="13" t="s">
        <v>147</v>
      </c>
    </row>
    <row r="3" spans="1:9" ht="29.4" customHeight="1" x14ac:dyDescent="0.35">
      <c r="A3" s="94">
        <v>2020</v>
      </c>
      <c r="B3" s="95" t="s">
        <v>1</v>
      </c>
      <c r="C3" s="95" t="s">
        <v>73</v>
      </c>
      <c r="D3" s="96" t="s">
        <v>3</v>
      </c>
      <c r="E3" s="97" t="s">
        <v>4</v>
      </c>
      <c r="F3" s="97" t="s">
        <v>148</v>
      </c>
      <c r="H3" s="95" t="s">
        <v>1</v>
      </c>
      <c r="I3" s="95" t="s">
        <v>57</v>
      </c>
    </row>
    <row r="4" spans="1:9" ht="26" x14ac:dyDescent="0.35">
      <c r="A4" s="124" t="s">
        <v>152</v>
      </c>
      <c r="B4" s="128">
        <v>3064.400674</v>
      </c>
      <c r="C4" s="128">
        <v>259.33727499999998</v>
      </c>
      <c r="D4" s="125">
        <v>3323.7379489999998</v>
      </c>
      <c r="E4" s="126">
        <v>9.6403407588172632E-2</v>
      </c>
      <c r="F4" s="127">
        <v>1.4569038949380886E-2</v>
      </c>
      <c r="H4" s="127">
        <v>1.2625191937067015E-2</v>
      </c>
      <c r="I4" s="127">
        <v>3.811627623306646E-2</v>
      </c>
    </row>
    <row r="5" spans="1:9" ht="8" customHeight="1" x14ac:dyDescent="0.35">
      <c r="A5" s="124"/>
      <c r="B5" s="128"/>
      <c r="C5" s="128"/>
      <c r="D5" s="125"/>
      <c r="E5" s="126"/>
      <c r="F5" s="129"/>
      <c r="H5" s="129"/>
      <c r="I5" s="129"/>
    </row>
    <row r="6" spans="1:9" ht="26" x14ac:dyDescent="0.35">
      <c r="A6" s="124" t="s">
        <v>66</v>
      </c>
      <c r="B6" s="128">
        <v>3888.968175</v>
      </c>
      <c r="C6" s="128">
        <v>195.882271</v>
      </c>
      <c r="D6" s="125">
        <v>4084.8504459999999</v>
      </c>
      <c r="E6" s="126">
        <v>0.11847910651348006</v>
      </c>
      <c r="F6" s="129">
        <v>-0.22797707222203423</v>
      </c>
      <c r="H6" s="129">
        <v>-0.22562568201674582</v>
      </c>
      <c r="I6" s="129">
        <v>-0.27187261156829123</v>
      </c>
    </row>
    <row r="7" spans="1:9" ht="13.5" customHeight="1" x14ac:dyDescent="0.35">
      <c r="A7" s="130" t="s">
        <v>106</v>
      </c>
      <c r="B7" s="134">
        <v>2420.0706070000001</v>
      </c>
      <c r="C7" s="134">
        <v>8.9283629999999992</v>
      </c>
      <c r="D7" s="131">
        <v>2428.9989700000001</v>
      </c>
      <c r="E7" s="132">
        <v>7.0451937345606161E-2</v>
      </c>
      <c r="F7" s="133">
        <v>4.3801652158833138E-2</v>
      </c>
      <c r="H7" s="133">
        <v>4.4352204252539495E-2</v>
      </c>
      <c r="I7" s="133">
        <v>-8.6701334734595181E-2</v>
      </c>
    </row>
    <row r="8" spans="1:9" ht="13.5" customHeight="1" x14ac:dyDescent="0.35">
      <c r="A8" s="130" t="s">
        <v>107</v>
      </c>
      <c r="B8" s="134">
        <v>216.488349</v>
      </c>
      <c r="C8" s="134">
        <v>156.792292</v>
      </c>
      <c r="D8" s="131">
        <v>373.280641</v>
      </c>
      <c r="E8" s="132">
        <v>1.0826823994931421E-2</v>
      </c>
      <c r="F8" s="133">
        <v>-0.79128530567685584</v>
      </c>
      <c r="H8" s="133">
        <v>-0.86173545615424896</v>
      </c>
      <c r="I8" s="133">
        <v>-0.29600717260278309</v>
      </c>
    </row>
    <row r="9" spans="1:9" ht="13.5" customHeight="1" x14ac:dyDescent="0.35">
      <c r="A9" s="130" t="s">
        <v>108</v>
      </c>
      <c r="B9" s="134">
        <v>1218.6388810000001</v>
      </c>
      <c r="C9" s="134">
        <v>27.596499000000001</v>
      </c>
      <c r="D9" s="131">
        <v>1246.2353800000001</v>
      </c>
      <c r="E9" s="132">
        <v>3.6146452919096003E-2</v>
      </c>
      <c r="F9" s="133">
        <v>9.4203340786289669E-2</v>
      </c>
      <c r="H9" s="133">
        <v>0.10267305289500195</v>
      </c>
      <c r="I9" s="133">
        <v>-0.18293639285493823</v>
      </c>
    </row>
    <row r="10" spans="1:9" ht="8" customHeight="1" x14ac:dyDescent="0.35">
      <c r="A10" s="130"/>
      <c r="B10" s="134"/>
      <c r="C10" s="134"/>
      <c r="D10" s="131"/>
      <c r="E10" s="132"/>
      <c r="F10" s="135"/>
      <c r="H10" s="135"/>
      <c r="I10" s="135"/>
    </row>
    <row r="11" spans="1:9" x14ac:dyDescent="0.35">
      <c r="A11" s="124" t="s">
        <v>59</v>
      </c>
      <c r="B11" s="128">
        <v>3920.3216430000002</v>
      </c>
      <c r="C11" s="128">
        <v>2678.0002479999998</v>
      </c>
      <c r="D11" s="125">
        <v>6598.3218909999996</v>
      </c>
      <c r="E11" s="126">
        <v>0.19138112703723112</v>
      </c>
      <c r="F11" s="129">
        <v>-7.5436247058018324E-3</v>
      </c>
      <c r="H11" s="129">
        <v>1.470683843850229E-2</v>
      </c>
      <c r="I11" s="129">
        <v>-3.8410954529399799E-2</v>
      </c>
    </row>
    <row r="12" spans="1:9" ht="13.5" customHeight="1" x14ac:dyDescent="0.35">
      <c r="A12" s="130" t="s">
        <v>109</v>
      </c>
      <c r="B12" s="134">
        <v>3186.2590799999998</v>
      </c>
      <c r="C12" s="134">
        <v>2086.382548</v>
      </c>
      <c r="D12" s="131">
        <v>5272.6416279999994</v>
      </c>
      <c r="E12" s="132">
        <v>0.15293041380815853</v>
      </c>
      <c r="F12" s="133">
        <v>1.5221462669190444E-3</v>
      </c>
      <c r="H12" s="133">
        <v>1.9498772527295705E-2</v>
      </c>
      <c r="I12" s="133">
        <v>-2.4739930708707059E-2</v>
      </c>
    </row>
    <row r="13" spans="1:9" ht="13.5" customHeight="1" x14ac:dyDescent="0.35">
      <c r="A13" s="130" t="s">
        <v>110</v>
      </c>
      <c r="B13" s="134">
        <v>415.42226199999999</v>
      </c>
      <c r="C13" s="134">
        <v>126.493377</v>
      </c>
      <c r="D13" s="131">
        <v>541.91563899999994</v>
      </c>
      <c r="E13" s="132">
        <v>1.5718000343751534E-2</v>
      </c>
      <c r="F13" s="133">
        <v>1.7171976170988756E-3</v>
      </c>
      <c r="H13" s="133">
        <v>2.0979841813672628E-2</v>
      </c>
      <c r="I13" s="133">
        <v>-5.6729118470489115E-2</v>
      </c>
    </row>
    <row r="14" spans="1:9" ht="13.5" customHeight="1" x14ac:dyDescent="0.35">
      <c r="A14" s="130" t="s">
        <v>84</v>
      </c>
      <c r="B14" s="134">
        <v>95.166301000000004</v>
      </c>
      <c r="C14" s="134">
        <v>206.502714</v>
      </c>
      <c r="D14" s="131">
        <v>301.669015</v>
      </c>
      <c r="E14" s="132">
        <v>8.7497635060301091E-3</v>
      </c>
      <c r="F14" s="133">
        <v>-8.2776002559189488E-3</v>
      </c>
      <c r="H14" s="133">
        <v>-0.13998003776047374</v>
      </c>
      <c r="I14" s="133">
        <v>6.7026367120286867E-2</v>
      </c>
    </row>
    <row r="15" spans="1:9" x14ac:dyDescent="0.35">
      <c r="A15" s="130"/>
      <c r="B15" s="134"/>
      <c r="C15" s="134"/>
      <c r="D15" s="131"/>
      <c r="E15" s="132"/>
      <c r="F15" s="135"/>
      <c r="H15" s="135"/>
      <c r="I15" s="135"/>
    </row>
    <row r="16" spans="1:9" x14ac:dyDescent="0.35">
      <c r="A16" s="124" t="s">
        <v>67</v>
      </c>
      <c r="B16" s="128">
        <v>692.34067700000003</v>
      </c>
      <c r="C16" s="128">
        <v>446.40452599999998</v>
      </c>
      <c r="D16" s="125">
        <v>1138.7452029999999</v>
      </c>
      <c r="E16" s="126">
        <v>3.3028752455323426E-2</v>
      </c>
      <c r="F16" s="129">
        <v>5.1010121476386283E-2</v>
      </c>
      <c r="H16" s="129">
        <v>1.8623288613140998E-2</v>
      </c>
      <c r="I16" s="129">
        <v>0.10552495477491597</v>
      </c>
    </row>
    <row r="17" spans="1:9" x14ac:dyDescent="0.35">
      <c r="A17" s="106" t="s">
        <v>86</v>
      </c>
      <c r="B17" s="134">
        <v>495.00931100000003</v>
      </c>
      <c r="C17" s="134">
        <v>243.15343200000001</v>
      </c>
      <c r="D17" s="131">
        <v>738.16274300000009</v>
      </c>
      <c r="E17" s="132">
        <v>2.1410052438472951E-2</v>
      </c>
      <c r="F17" s="133">
        <v>5.0878836728487808E-2</v>
      </c>
      <c r="H17" s="133">
        <v>4.6885346059587718E-2</v>
      </c>
      <c r="I17" s="133">
        <v>5.9103629677888847E-2</v>
      </c>
    </row>
    <row r="18" spans="1:9" x14ac:dyDescent="0.35">
      <c r="A18" s="106" t="s">
        <v>153</v>
      </c>
      <c r="B18" s="134">
        <v>152.54519199999999</v>
      </c>
      <c r="C18" s="134">
        <v>188.70728500000001</v>
      </c>
      <c r="D18" s="131">
        <v>341.252477</v>
      </c>
      <c r="E18" s="132">
        <v>9.8978626280096394E-3</v>
      </c>
      <c r="F18" s="133">
        <v>0.13378236060485427</v>
      </c>
      <c r="H18" s="133">
        <v>3.6346661988975848E-2</v>
      </c>
      <c r="I18" s="133">
        <v>0.22703935170711453</v>
      </c>
    </row>
    <row r="19" spans="1:9" ht="10.5" customHeight="1" x14ac:dyDescent="0.35">
      <c r="A19" s="124"/>
      <c r="B19" s="128"/>
      <c r="C19" s="128"/>
      <c r="D19" s="125"/>
      <c r="E19" s="126"/>
      <c r="F19" s="136"/>
      <c r="H19" s="136"/>
      <c r="I19" s="136"/>
    </row>
    <row r="20" spans="1:9" x14ac:dyDescent="0.35">
      <c r="A20" s="124" t="s">
        <v>68</v>
      </c>
      <c r="B20" s="128">
        <v>988.39847699999996</v>
      </c>
      <c r="C20" s="128">
        <v>46.068463000000001</v>
      </c>
      <c r="D20" s="125">
        <v>1034.46694</v>
      </c>
      <c r="E20" s="126">
        <v>3.0004211999719758E-2</v>
      </c>
      <c r="F20" s="129">
        <v>0.34078562125047518</v>
      </c>
      <c r="H20" s="129">
        <v>0.36042580022271054</v>
      </c>
      <c r="I20" s="129">
        <v>2.3702742359377194E-2</v>
      </c>
    </row>
    <row r="21" spans="1:9" x14ac:dyDescent="0.35">
      <c r="A21" s="124"/>
      <c r="B21" s="128"/>
      <c r="C21" s="128"/>
      <c r="D21" s="125"/>
      <c r="E21" s="126"/>
      <c r="F21" s="136"/>
      <c r="H21" s="136"/>
      <c r="I21" s="136"/>
    </row>
    <row r="22" spans="1:9" x14ac:dyDescent="0.35">
      <c r="A22" s="124" t="s">
        <v>69</v>
      </c>
      <c r="B22" s="128">
        <v>146.62121999999999</v>
      </c>
      <c r="C22" s="128">
        <v>1183.109588</v>
      </c>
      <c r="D22" s="125">
        <v>1329.730808</v>
      </c>
      <c r="E22" s="126">
        <v>3.8568197322758957E-2</v>
      </c>
      <c r="F22" s="129">
        <v>8.8397835258701596E-2</v>
      </c>
      <c r="H22" s="129">
        <v>3.8550534096151168E-3</v>
      </c>
      <c r="I22" s="129">
        <v>9.9877299460046975E-2</v>
      </c>
    </row>
    <row r="23" spans="1:9" x14ac:dyDescent="0.35">
      <c r="A23" s="130" t="s">
        <v>111</v>
      </c>
      <c r="B23" s="134">
        <v>1.919619</v>
      </c>
      <c r="C23" s="134">
        <v>201.31218799999999</v>
      </c>
      <c r="D23" s="131">
        <v>203.231807</v>
      </c>
      <c r="E23" s="132">
        <v>5.8946400184757275E-3</v>
      </c>
      <c r="F23" s="133">
        <v>5.9856041090779577E-2</v>
      </c>
      <c r="H23" s="133">
        <v>4.048898517583277E-3</v>
      </c>
      <c r="I23" s="133">
        <v>6.041806787364612E-2</v>
      </c>
    </row>
    <row r="24" spans="1:9" ht="25" x14ac:dyDescent="0.35">
      <c r="A24" s="130" t="s">
        <v>112</v>
      </c>
      <c r="B24" s="134">
        <v>33.438025000000003</v>
      </c>
      <c r="C24" s="134">
        <v>420.04355299999997</v>
      </c>
      <c r="D24" s="131">
        <v>453.48157799999996</v>
      </c>
      <c r="E24" s="132">
        <v>1.3153013284580607E-2</v>
      </c>
      <c r="F24" s="133">
        <v>0.2028180123264387</v>
      </c>
      <c r="H24" s="133">
        <v>6.5168731386518575E-2</v>
      </c>
      <c r="I24" s="133">
        <v>0.21532039009163029</v>
      </c>
    </row>
    <row r="25" spans="1:9" x14ac:dyDescent="0.35">
      <c r="A25" s="130" t="s">
        <v>113</v>
      </c>
      <c r="B25" s="134">
        <v>2.0894949999999999</v>
      </c>
      <c r="C25" s="134">
        <v>116.60868499999999</v>
      </c>
      <c r="D25" s="131">
        <v>118.69817999999999</v>
      </c>
      <c r="E25" s="132">
        <v>3.4427831562223684E-3</v>
      </c>
      <c r="F25" s="133">
        <v>-0.13029277805371031</v>
      </c>
      <c r="H25" s="133">
        <v>0.17230613000594697</v>
      </c>
      <c r="I25" s="133">
        <v>-0.13429688564822295</v>
      </c>
    </row>
    <row r="26" spans="1:9" x14ac:dyDescent="0.35">
      <c r="A26" s="130"/>
      <c r="B26" s="134"/>
      <c r="C26" s="134"/>
      <c r="D26" s="131"/>
      <c r="E26" s="132"/>
      <c r="F26" s="135"/>
      <c r="H26" s="135"/>
      <c r="I26" s="135"/>
    </row>
    <row r="27" spans="1:9" x14ac:dyDescent="0.35">
      <c r="A27" s="124" t="s">
        <v>52</v>
      </c>
      <c r="B27" s="128">
        <v>667.43297399999994</v>
      </c>
      <c r="C27" s="128">
        <v>1822.586622</v>
      </c>
      <c r="D27" s="125">
        <v>2490.0195960000001</v>
      </c>
      <c r="E27" s="126">
        <v>7.222181101489869E-2</v>
      </c>
      <c r="F27" s="129">
        <v>0.16476843190665647</v>
      </c>
      <c r="H27" s="129">
        <v>5.1582871272229269E-2</v>
      </c>
      <c r="I27" s="129">
        <v>0.21256217217669349</v>
      </c>
    </row>
    <row r="28" spans="1:9" x14ac:dyDescent="0.35">
      <c r="A28" s="130"/>
      <c r="B28" s="134"/>
      <c r="C28" s="134"/>
      <c r="D28" s="131"/>
      <c r="E28" s="132"/>
      <c r="F28" s="135"/>
      <c r="H28" s="135"/>
      <c r="I28" s="135"/>
    </row>
    <row r="29" spans="1:9" x14ac:dyDescent="0.35">
      <c r="A29" s="124" t="s">
        <v>70</v>
      </c>
      <c r="B29" s="128">
        <v>222.81124</v>
      </c>
      <c r="C29" s="128">
        <v>337.756663</v>
      </c>
      <c r="D29" s="125">
        <v>560.567903</v>
      </c>
      <c r="E29" s="126">
        <v>1.6259000216913979E-2</v>
      </c>
      <c r="F29" s="129">
        <v>0.14040493394438536</v>
      </c>
      <c r="H29" s="129">
        <v>5.8513548921776293E-2</v>
      </c>
      <c r="I29" s="129">
        <v>0.20173652429934297</v>
      </c>
    </row>
    <row r="30" spans="1:9" x14ac:dyDescent="0.35">
      <c r="A30" s="130" t="s">
        <v>114</v>
      </c>
      <c r="B30" s="134">
        <v>26.048366999999999</v>
      </c>
      <c r="C30" s="134">
        <v>75.835794000000007</v>
      </c>
      <c r="D30" s="131">
        <v>101.88416100000001</v>
      </c>
      <c r="E30" s="132">
        <v>2.9551006879519801E-3</v>
      </c>
      <c r="F30" s="133">
        <v>0.25112116164139597</v>
      </c>
      <c r="H30" s="133">
        <v>-3.1815617515501549E-3</v>
      </c>
      <c r="I30" s="133">
        <v>0.37128352783409713</v>
      </c>
    </row>
    <row r="31" spans="1:9" x14ac:dyDescent="0.35">
      <c r="A31" s="130" t="s">
        <v>115</v>
      </c>
      <c r="B31" s="134">
        <v>26.816289999999999</v>
      </c>
      <c r="C31" s="134">
        <v>158.93663900000001</v>
      </c>
      <c r="D31" s="131">
        <v>185.75292900000002</v>
      </c>
      <c r="E31" s="132">
        <v>5.3876736372888753E-3</v>
      </c>
      <c r="F31" s="133">
        <v>0.17553031022461352</v>
      </c>
      <c r="H31" s="133">
        <v>3.4858557212051888E-3</v>
      </c>
      <c r="I31" s="133">
        <v>0.21054788503999955</v>
      </c>
    </row>
    <row r="32" spans="1:9" x14ac:dyDescent="0.35">
      <c r="A32" s="130" t="s">
        <v>116</v>
      </c>
      <c r="B32" s="134">
        <v>74.920629000000005</v>
      </c>
      <c r="C32" s="134">
        <v>45.988719000000003</v>
      </c>
      <c r="D32" s="131">
        <v>120.90934800000001</v>
      </c>
      <c r="E32" s="132">
        <v>3.5069170119055638E-3</v>
      </c>
      <c r="F32" s="133">
        <v>4.3473664783542088E-3</v>
      </c>
      <c r="H32" s="133">
        <v>-1.303093849338699E-2</v>
      </c>
      <c r="I32" s="133">
        <v>3.4007820950274548E-2</v>
      </c>
    </row>
    <row r="33" spans="1:9" x14ac:dyDescent="0.35">
      <c r="A33" s="130"/>
      <c r="B33" s="134"/>
      <c r="C33" s="134"/>
      <c r="D33" s="131"/>
      <c r="E33" s="132"/>
      <c r="F33" s="135"/>
      <c r="H33" s="135"/>
      <c r="I33" s="135"/>
    </row>
    <row r="34" spans="1:9" x14ac:dyDescent="0.35">
      <c r="A34" s="124" t="s">
        <v>41</v>
      </c>
      <c r="B34" s="128">
        <v>7257.3491800000002</v>
      </c>
      <c r="C34" s="128">
        <v>3078.429987</v>
      </c>
      <c r="D34" s="125">
        <v>10335.779167000001</v>
      </c>
      <c r="E34" s="126">
        <v>0.29978426309975154</v>
      </c>
      <c r="F34" s="129">
        <v>6.6288606544266937E-3</v>
      </c>
      <c r="H34" s="129">
        <v>-1.2580038809699379E-2</v>
      </c>
      <c r="I34" s="129">
        <v>5.5013479936382836E-2</v>
      </c>
    </row>
    <row r="35" spans="1:9" ht="25" x14ac:dyDescent="0.35">
      <c r="A35" s="130" t="s">
        <v>117</v>
      </c>
      <c r="B35" s="134">
        <v>3379.7813970000002</v>
      </c>
      <c r="C35" s="134">
        <v>1630.914319</v>
      </c>
      <c r="D35" s="131">
        <v>5010.6957160000002</v>
      </c>
      <c r="E35" s="132">
        <v>0.14533279964360349</v>
      </c>
      <c r="F35" s="133">
        <v>4.7765607016429623E-2</v>
      </c>
      <c r="H35" s="133">
        <v>7.8909435384146853E-3</v>
      </c>
      <c r="I35" s="133">
        <v>0.14133975895141115</v>
      </c>
    </row>
    <row r="36" spans="1:9" ht="25" x14ac:dyDescent="0.35">
      <c r="A36" s="130" t="s">
        <v>118</v>
      </c>
      <c r="B36" s="134">
        <v>14.951461999999999</v>
      </c>
      <c r="C36" s="134">
        <v>484.02993600000002</v>
      </c>
      <c r="D36" s="131">
        <v>498.98139800000001</v>
      </c>
      <c r="E36" s="132">
        <v>1.4472713501611313E-2</v>
      </c>
      <c r="F36" s="133">
        <v>2.2859343811556077E-2</v>
      </c>
      <c r="H36" s="133">
        <v>-2.7656374235665027E-3</v>
      </c>
      <c r="I36" s="133">
        <v>2.3671872175129893E-2</v>
      </c>
    </row>
    <row r="37" spans="1:9" x14ac:dyDescent="0.35">
      <c r="A37" s="130" t="s">
        <v>80</v>
      </c>
      <c r="B37" s="134">
        <v>1340.641586</v>
      </c>
      <c r="C37" s="134">
        <v>2.4479120000000001</v>
      </c>
      <c r="D37" s="131">
        <v>1343.089498</v>
      </c>
      <c r="E37" s="132">
        <v>3.8955659648813125E-2</v>
      </c>
      <c r="F37" s="133">
        <v>-1.5291599933015321E-2</v>
      </c>
      <c r="H37" s="133">
        <v>-1.0903537605139846E-2</v>
      </c>
      <c r="I37" s="133">
        <v>-0.71288712809600141</v>
      </c>
    </row>
    <row r="38" spans="1:9" x14ac:dyDescent="0.35">
      <c r="A38" s="130" t="s">
        <v>119</v>
      </c>
      <c r="B38" s="134">
        <v>604.97028</v>
      </c>
      <c r="C38" s="134">
        <v>16.365400999999999</v>
      </c>
      <c r="D38" s="131">
        <v>621.33568100000002</v>
      </c>
      <c r="E38" s="132">
        <v>1.8021540152568093E-2</v>
      </c>
      <c r="F38" s="133">
        <v>2.8358701886706861E-2</v>
      </c>
      <c r="H38" s="133">
        <v>2.8026787160451816E-2</v>
      </c>
      <c r="I38" s="133">
        <v>4.078062039562047E-2</v>
      </c>
    </row>
    <row r="39" spans="1:9" x14ac:dyDescent="0.35">
      <c r="A39" s="130" t="s">
        <v>120</v>
      </c>
      <c r="B39" s="134">
        <v>575.58478100000002</v>
      </c>
      <c r="C39" s="134">
        <v>17.42202</v>
      </c>
      <c r="D39" s="131">
        <v>593.006801</v>
      </c>
      <c r="E39" s="132">
        <v>1.7199874724348006E-2</v>
      </c>
      <c r="F39" s="133">
        <v>-0.18511469548829529</v>
      </c>
      <c r="H39" s="133">
        <v>-0.18932830806879652</v>
      </c>
      <c r="I39" s="133">
        <v>-1.6171930618911423E-2</v>
      </c>
    </row>
    <row r="40" spans="1:9" x14ac:dyDescent="0.35">
      <c r="A40" s="130" t="s">
        <v>121</v>
      </c>
      <c r="B40" s="134">
        <v>9.5860000000000008E-3</v>
      </c>
      <c r="C40" s="134">
        <v>162.291684</v>
      </c>
      <c r="D40" s="131">
        <v>162.30127000000002</v>
      </c>
      <c r="E40" s="132">
        <v>4.7074696392943758E-3</v>
      </c>
      <c r="F40" s="133">
        <v>0.6065184306854936</v>
      </c>
      <c r="H40" s="133">
        <v>-0.89200090130689502</v>
      </c>
      <c r="I40" s="133">
        <v>0.60783615684523173</v>
      </c>
    </row>
    <row r="41" spans="1:9" x14ac:dyDescent="0.35">
      <c r="A41" s="130" t="s">
        <v>122</v>
      </c>
      <c r="B41" s="134">
        <v>56.957377999999999</v>
      </c>
      <c r="C41" s="134">
        <v>249.16519600000001</v>
      </c>
      <c r="D41" s="131">
        <v>306.12257399999999</v>
      </c>
      <c r="E41" s="132">
        <v>8.8789368253720108E-3</v>
      </c>
      <c r="F41" s="133">
        <v>-0.23102565735223479</v>
      </c>
      <c r="H41" s="133">
        <v>-6.399019300536446E-2</v>
      </c>
      <c r="I41" s="133">
        <v>-0.26116530565593798</v>
      </c>
    </row>
    <row r="42" spans="1:9" x14ac:dyDescent="0.35">
      <c r="A42" s="130"/>
      <c r="B42" s="134"/>
      <c r="C42" s="134"/>
      <c r="D42" s="131"/>
      <c r="E42" s="132"/>
      <c r="F42" s="135"/>
      <c r="H42" s="135"/>
      <c r="I42" s="135"/>
    </row>
    <row r="43" spans="1:9" x14ac:dyDescent="0.35">
      <c r="A43" s="124" t="s">
        <v>71</v>
      </c>
      <c r="B43" s="128">
        <v>960.99197100000004</v>
      </c>
      <c r="C43" s="128">
        <v>2620.1788259999998</v>
      </c>
      <c r="D43" s="125">
        <v>3581.1707969999998</v>
      </c>
      <c r="E43" s="126">
        <v>0.10387012251971374</v>
      </c>
      <c r="F43" s="129">
        <v>0.47017757137693517</v>
      </c>
      <c r="H43" s="129">
        <v>9.4072830388716167E-2</v>
      </c>
      <c r="I43" s="129">
        <v>0.68228225872121784</v>
      </c>
    </row>
    <row r="44" spans="1:9" ht="25" x14ac:dyDescent="0.35">
      <c r="A44" s="130" t="s">
        <v>81</v>
      </c>
      <c r="B44" s="134">
        <v>192.483622</v>
      </c>
      <c r="C44" s="134">
        <v>649.89333499999998</v>
      </c>
      <c r="D44" s="131">
        <v>842.37695699999995</v>
      </c>
      <c r="E44" s="132">
        <v>2.443273518388786E-2</v>
      </c>
      <c r="F44" s="133">
        <v>0.97730065993721782</v>
      </c>
      <c r="H44" s="133">
        <v>6.700178362444742E-2</v>
      </c>
      <c r="I44" s="133">
        <v>1.6458547692074239</v>
      </c>
    </row>
    <row r="45" spans="1:9" x14ac:dyDescent="0.35">
      <c r="A45" s="130" t="s">
        <v>123</v>
      </c>
      <c r="B45" s="134">
        <v>180.37455399999999</v>
      </c>
      <c r="C45" s="134">
        <v>314.78135200000003</v>
      </c>
      <c r="D45" s="131">
        <v>495.15590600000002</v>
      </c>
      <c r="E45" s="132">
        <v>1.4361756961065675E-2</v>
      </c>
      <c r="F45" s="133">
        <v>-0.15355768087642918</v>
      </c>
      <c r="H45" s="133">
        <v>-3.1629114112742385E-2</v>
      </c>
      <c r="I45" s="133">
        <v>-0.21051798014378231</v>
      </c>
    </row>
    <row r="46" spans="1:9" x14ac:dyDescent="0.35">
      <c r="A46" s="130" t="s">
        <v>124</v>
      </c>
      <c r="B46" s="134">
        <v>205.218051</v>
      </c>
      <c r="C46" s="134">
        <v>344.57292799999999</v>
      </c>
      <c r="D46" s="131">
        <v>549.79097899999999</v>
      </c>
      <c r="E46" s="132">
        <v>1.5946420761836499E-2</v>
      </c>
      <c r="F46" s="133">
        <v>3.333259362446217E-2</v>
      </c>
      <c r="H46" s="133">
        <v>2.9221001194694063E-2</v>
      </c>
      <c r="I46" s="133">
        <v>3.5796989471126084E-2</v>
      </c>
    </row>
    <row r="47" spans="1:9" ht="25" x14ac:dyDescent="0.35">
      <c r="A47" s="130" t="s">
        <v>125</v>
      </c>
      <c r="B47" s="134">
        <v>226.865926</v>
      </c>
      <c r="C47" s="134">
        <v>1138.281195</v>
      </c>
      <c r="D47" s="131">
        <v>1365.147121</v>
      </c>
      <c r="E47" s="132">
        <v>3.9595430308571364E-2</v>
      </c>
      <c r="F47" s="133">
        <v>1.1193133389187544</v>
      </c>
      <c r="H47" s="133">
        <v>0.28344119488682362</v>
      </c>
      <c r="I47" s="133">
        <v>1.4354399154006239</v>
      </c>
    </row>
    <row r="48" spans="1:9" x14ac:dyDescent="0.35">
      <c r="A48" s="130" t="s">
        <v>126</v>
      </c>
      <c r="B48" s="134">
        <v>131.17701299999999</v>
      </c>
      <c r="C48" s="134">
        <v>157.88263599999999</v>
      </c>
      <c r="D48" s="131">
        <v>289.05964899999998</v>
      </c>
      <c r="E48" s="132">
        <v>8.3840349592618005E-3</v>
      </c>
      <c r="F48" s="133">
        <v>0.29432166702385243</v>
      </c>
      <c r="H48" s="133">
        <v>0.16609533242869823</v>
      </c>
      <c r="I48" s="133">
        <v>0.42446381196482141</v>
      </c>
    </row>
    <row r="49" spans="1:9" x14ac:dyDescent="0.35">
      <c r="A49" s="130"/>
      <c r="B49" s="134"/>
      <c r="C49" s="134"/>
      <c r="D49" s="131"/>
      <c r="E49" s="132"/>
      <c r="F49" s="135"/>
      <c r="H49" s="135"/>
      <c r="I49" s="135"/>
    </row>
    <row r="50" spans="1:9" x14ac:dyDescent="0.35">
      <c r="A50" s="137" t="s">
        <v>3</v>
      </c>
      <c r="B50" s="140">
        <v>21809.636234000001</v>
      </c>
      <c r="C50" s="140">
        <v>12667.754473999999</v>
      </c>
      <c r="D50" s="114">
        <v>34477.390707999999</v>
      </c>
      <c r="E50" s="138">
        <v>1</v>
      </c>
      <c r="F50" s="139">
        <v>2.5342075643699502E-2</v>
      </c>
      <c r="H50" s="139">
        <v>-3.2291864382272273E-2</v>
      </c>
      <c r="I50" s="139">
        <v>0.14249015390468744</v>
      </c>
    </row>
    <row r="51" spans="1:9" ht="12.5" x14ac:dyDescent="0.3">
      <c r="A51" s="68" t="s">
        <v>77</v>
      </c>
      <c r="B51" s="141"/>
      <c r="C51" s="141"/>
      <c r="D51" s="141"/>
      <c r="E51" s="142"/>
      <c r="F51" s="143"/>
    </row>
    <row r="52" spans="1:9" ht="12.5" x14ac:dyDescent="0.35">
      <c r="A52" s="144"/>
      <c r="B52" s="141"/>
      <c r="C52" s="141"/>
      <c r="D52" s="195"/>
      <c r="E52" s="142"/>
      <c r="F52" s="143"/>
    </row>
    <row r="53" spans="1:9" ht="12.5" x14ac:dyDescent="0.35">
      <c r="A53" s="144"/>
      <c r="B53" s="141"/>
      <c r="C53" s="141"/>
      <c r="D53" s="145"/>
      <c r="E53" s="146"/>
      <c r="F53" s="147"/>
    </row>
    <row r="54" spans="1:9" ht="12.5" x14ac:dyDescent="0.35">
      <c r="A54" s="9"/>
      <c r="B54" s="148"/>
      <c r="C54" s="148"/>
      <c r="D54" s="149"/>
      <c r="E54" s="150"/>
      <c r="F54" s="149"/>
    </row>
    <row r="55" spans="1:9" x14ac:dyDescent="0.35">
      <c r="A55" s="8"/>
      <c r="B55" s="9"/>
      <c r="C55" s="9"/>
      <c r="D55" s="152"/>
    </row>
    <row r="56" spans="1:9" x14ac:dyDescent="0.35">
      <c r="A56" s="8"/>
      <c r="B56" s="9"/>
      <c r="C56" s="9"/>
      <c r="D56" s="152"/>
    </row>
    <row r="57" spans="1:9" x14ac:dyDescent="0.35">
      <c r="A57" s="8"/>
      <c r="B57" s="9"/>
      <c r="C57" s="9"/>
      <c r="D57" s="152"/>
    </row>
    <row r="58" spans="1:9" x14ac:dyDescent="0.35">
      <c r="A58" s="8"/>
      <c r="B58" s="9"/>
      <c r="C58" s="9"/>
      <c r="D58" s="152"/>
    </row>
    <row r="59" spans="1:9" x14ac:dyDescent="0.35">
      <c r="A59" s="8"/>
      <c r="B59" s="9"/>
      <c r="C59" s="9"/>
      <c r="D59" s="152"/>
    </row>
    <row r="60" spans="1:9" x14ac:dyDescent="0.35">
      <c r="A60" s="8"/>
      <c r="B60" s="9"/>
      <c r="C60" s="9"/>
      <c r="D60" s="152"/>
    </row>
    <row r="61" spans="1:9" x14ac:dyDescent="0.35">
      <c r="A61" s="8"/>
      <c r="B61" s="9"/>
      <c r="C61" s="9"/>
      <c r="D61" s="152"/>
    </row>
    <row r="62" spans="1:9" x14ac:dyDescent="0.35">
      <c r="A62" s="8"/>
      <c r="B62" s="9"/>
      <c r="C62" s="9"/>
      <c r="D62" s="152"/>
    </row>
    <row r="63" spans="1:9" x14ac:dyDescent="0.35">
      <c r="A63" s="8"/>
      <c r="B63" s="9"/>
      <c r="C63" s="9"/>
      <c r="D63" s="152"/>
    </row>
    <row r="64" spans="1:9" x14ac:dyDescent="0.35">
      <c r="A64" s="8"/>
      <c r="B64" s="9"/>
      <c r="C64" s="9"/>
      <c r="D64" s="152"/>
    </row>
    <row r="65" spans="1:4" x14ac:dyDescent="0.35">
      <c r="A65" s="8"/>
      <c r="B65" s="9"/>
      <c r="C65" s="9"/>
      <c r="D65" s="152"/>
    </row>
    <row r="66" spans="1:4" x14ac:dyDescent="0.35">
      <c r="A66" s="8"/>
      <c r="B66" s="9"/>
      <c r="C66" s="9"/>
      <c r="D66" s="152"/>
    </row>
    <row r="67" spans="1:4" x14ac:dyDescent="0.35">
      <c r="A67" s="9"/>
      <c r="B67" s="9"/>
      <c r="C67" s="9"/>
      <c r="D67" s="152"/>
    </row>
    <row r="68" spans="1:4" x14ac:dyDescent="0.35">
      <c r="A68" s="9"/>
      <c r="B68" s="9"/>
      <c r="C68" s="9"/>
      <c r="D68" s="152"/>
    </row>
    <row r="69" spans="1:4" x14ac:dyDescent="0.35">
      <c r="A69" s="9"/>
      <c r="B69" s="9"/>
      <c r="C69" s="9"/>
      <c r="D69" s="152"/>
    </row>
    <row r="70" spans="1:4" x14ac:dyDescent="0.35">
      <c r="A70" s="9"/>
      <c r="B70" s="9"/>
      <c r="C70" s="9"/>
      <c r="D70" s="152"/>
    </row>
    <row r="71" spans="1:4" x14ac:dyDescent="0.35">
      <c r="A71" s="9"/>
      <c r="B71" s="9"/>
      <c r="C71" s="9"/>
      <c r="D71" s="152"/>
    </row>
    <row r="72" spans="1:4" x14ac:dyDescent="0.35">
      <c r="A72" s="9"/>
      <c r="B72" s="9"/>
      <c r="C72" s="9"/>
      <c r="D72" s="152"/>
    </row>
    <row r="73" spans="1:4" x14ac:dyDescent="0.35">
      <c r="A73" s="9"/>
      <c r="B73" s="9"/>
      <c r="C73" s="9"/>
      <c r="D73" s="152"/>
    </row>
    <row r="74" spans="1:4" x14ac:dyDescent="0.35">
      <c r="A74" s="8"/>
      <c r="B74" s="9"/>
      <c r="C74" s="9"/>
    </row>
    <row r="75" spans="1:4" x14ac:dyDescent="0.35">
      <c r="A75" s="8"/>
      <c r="B75" s="9"/>
      <c r="C75" s="9"/>
    </row>
    <row r="76" spans="1:4" x14ac:dyDescent="0.35">
      <c r="A76" s="8"/>
      <c r="B76" s="9"/>
      <c r="C76" s="9"/>
    </row>
    <row r="77" spans="1:4" x14ac:dyDescent="0.35">
      <c r="A77" s="8"/>
      <c r="B77" s="9"/>
      <c r="C77" s="9"/>
    </row>
    <row r="78" spans="1:4" x14ac:dyDescent="0.3">
      <c r="A78" s="68"/>
      <c r="B78" s="9"/>
      <c r="C78" s="9"/>
    </row>
    <row r="90" spans="1:6" x14ac:dyDescent="0.35">
      <c r="A90" s="13"/>
      <c r="B90" s="151"/>
      <c r="C90" s="151"/>
      <c r="D90" s="151"/>
      <c r="E90" s="154"/>
      <c r="F90" s="151"/>
    </row>
  </sheetData>
  <mergeCells count="1">
    <mergeCell ref="A1:F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workbookViewId="0">
      <selection activeCell="A23" sqref="A23"/>
    </sheetView>
  </sheetViews>
  <sheetFormatPr baseColWidth="10" defaultColWidth="11.54296875" defaultRowHeight="14" x14ac:dyDescent="0.3"/>
  <cols>
    <col min="1" max="1" width="50.36328125" style="28" customWidth="1"/>
    <col min="2" max="2" width="9.54296875" style="28" customWidth="1"/>
    <col min="3" max="3" width="16.08984375" style="28" customWidth="1"/>
    <col min="4" max="4" width="9.54296875" style="28" customWidth="1"/>
    <col min="5" max="16384" width="11.54296875" style="28"/>
  </cols>
  <sheetData>
    <row r="1" spans="1:6" ht="17.5" x14ac:dyDescent="0.35">
      <c r="A1" s="160" t="s">
        <v>159</v>
      </c>
      <c r="B1" s="160"/>
      <c r="C1" s="160"/>
      <c r="D1" s="160"/>
      <c r="E1" s="160"/>
      <c r="F1" s="160"/>
    </row>
    <row r="2" spans="1:6" x14ac:dyDescent="0.3">
      <c r="A2" s="8"/>
      <c r="B2" s="9"/>
      <c r="D2" s="29" t="s">
        <v>0</v>
      </c>
      <c r="E2" s="158"/>
      <c r="F2" s="159"/>
    </row>
    <row r="3" spans="1:6" ht="23" x14ac:dyDescent="0.3">
      <c r="A3" s="14">
        <v>2020</v>
      </c>
      <c r="B3" s="15" t="s">
        <v>72</v>
      </c>
      <c r="C3" s="15" t="s">
        <v>73</v>
      </c>
      <c r="D3" s="16" t="s">
        <v>3</v>
      </c>
      <c r="E3" s="17" t="s">
        <v>4</v>
      </c>
      <c r="F3" s="15" t="s">
        <v>155</v>
      </c>
    </row>
    <row r="4" spans="1:6" x14ac:dyDescent="0.3">
      <c r="A4" s="18" t="s">
        <v>127</v>
      </c>
      <c r="B4" s="19">
        <v>996.17017799999996</v>
      </c>
      <c r="C4" s="20">
        <v>948.94558700000005</v>
      </c>
      <c r="D4" s="21">
        <v>1945.115765</v>
      </c>
      <c r="E4" s="22">
        <v>8.6370961758196391E-2</v>
      </c>
      <c r="F4" s="196">
        <v>-2.4177154778378118E-2</v>
      </c>
    </row>
    <row r="5" spans="1:6" x14ac:dyDescent="0.3">
      <c r="A5" s="18" t="s">
        <v>128</v>
      </c>
      <c r="B5" s="19">
        <v>88.518251000000006</v>
      </c>
      <c r="C5" s="20">
        <v>15.107544000000001</v>
      </c>
      <c r="D5" s="21">
        <v>103.62579500000001</v>
      </c>
      <c r="E5" s="22">
        <v>4.601402002984486E-3</v>
      </c>
      <c r="F5" s="196">
        <v>-0.19245535352716392</v>
      </c>
    </row>
    <row r="6" spans="1:6" x14ac:dyDescent="0.3">
      <c r="A6" s="18" t="s">
        <v>22</v>
      </c>
      <c r="B6" s="19">
        <v>377.831727</v>
      </c>
      <c r="C6" s="20">
        <v>60.088315999999999</v>
      </c>
      <c r="D6" s="21">
        <v>437.92004300000002</v>
      </c>
      <c r="E6" s="22">
        <v>1.9445410894143221E-2</v>
      </c>
      <c r="F6" s="196">
        <v>-0.14877812235276089</v>
      </c>
    </row>
    <row r="7" spans="1:6" x14ac:dyDescent="0.3">
      <c r="A7" s="18" t="s">
        <v>26</v>
      </c>
      <c r="B7" s="19">
        <v>182.98496299999999</v>
      </c>
      <c r="C7" s="20">
        <v>108.310446</v>
      </c>
      <c r="D7" s="21">
        <v>291.29540900000001</v>
      </c>
      <c r="E7" s="22">
        <v>1.293468753057851E-2</v>
      </c>
      <c r="F7" s="196">
        <v>-0.15485053660293246</v>
      </c>
    </row>
    <row r="8" spans="1:6" x14ac:dyDescent="0.3">
      <c r="A8" s="18" t="s">
        <v>129</v>
      </c>
      <c r="B8" s="19">
        <v>216.804519</v>
      </c>
      <c r="C8" s="20">
        <v>59.180438000000002</v>
      </c>
      <c r="D8" s="21">
        <v>275.98495700000001</v>
      </c>
      <c r="E8" s="22">
        <v>1.2254841894659405E-2</v>
      </c>
      <c r="F8" s="196">
        <v>-0.14439137835189653</v>
      </c>
    </row>
    <row r="9" spans="1:6" x14ac:dyDescent="0.3">
      <c r="A9" s="23" t="s">
        <v>130</v>
      </c>
      <c r="B9" s="19">
        <v>976.04324499999996</v>
      </c>
      <c r="C9" s="20">
        <v>105.531279</v>
      </c>
      <c r="D9" s="21">
        <v>1081.5745239999999</v>
      </c>
      <c r="E9" s="22">
        <v>4.8026258144611492E-2</v>
      </c>
      <c r="F9" s="196">
        <v>-5.075817987134934E-2</v>
      </c>
    </row>
    <row r="10" spans="1:6" x14ac:dyDescent="0.3">
      <c r="A10" s="18" t="s">
        <v>156</v>
      </c>
      <c r="B10" s="19">
        <v>942.54889000000003</v>
      </c>
      <c r="C10" s="20">
        <v>298.109981</v>
      </c>
      <c r="D10" s="21">
        <v>1240.6588710000001</v>
      </c>
      <c r="E10" s="22">
        <v>5.5090242868967812E-2</v>
      </c>
      <c r="F10" s="196">
        <v>-0.14385142772282467</v>
      </c>
    </row>
    <row r="11" spans="1:6" x14ac:dyDescent="0.3">
      <c r="A11" s="18" t="s">
        <v>36</v>
      </c>
      <c r="B11" s="19">
        <v>3437.341089</v>
      </c>
      <c r="C11" s="20">
        <v>2955.4283780000001</v>
      </c>
      <c r="D11" s="21">
        <v>6392.7694670000001</v>
      </c>
      <c r="E11" s="22">
        <v>0.28386467124398768</v>
      </c>
      <c r="F11" s="196">
        <v>-7.1912617914093757E-2</v>
      </c>
    </row>
    <row r="12" spans="1:6" x14ac:dyDescent="0.3">
      <c r="A12" s="18" t="s">
        <v>157</v>
      </c>
      <c r="B12" s="19">
        <v>3112.196946</v>
      </c>
      <c r="C12" s="20">
        <v>324.61611299999998</v>
      </c>
      <c r="D12" s="21">
        <v>3436.8130590000001</v>
      </c>
      <c r="E12" s="22">
        <v>0.15260832009603242</v>
      </c>
      <c r="F12" s="196">
        <v>6.2486021593868735E-2</v>
      </c>
    </row>
    <row r="13" spans="1:6" x14ac:dyDescent="0.3">
      <c r="A13" s="18" t="s">
        <v>158</v>
      </c>
      <c r="B13" s="19">
        <v>133.04262399999999</v>
      </c>
      <c r="C13" s="20">
        <v>52.485379999999999</v>
      </c>
      <c r="D13" s="21">
        <v>185.52800399999998</v>
      </c>
      <c r="E13" s="22">
        <v>8.238189431649846E-3</v>
      </c>
      <c r="F13" s="196">
        <v>-1.8797488983049893E-2</v>
      </c>
    </row>
    <row r="14" spans="1:6" x14ac:dyDescent="0.3">
      <c r="A14" s="18" t="s">
        <v>131</v>
      </c>
      <c r="B14" s="19">
        <v>4651.4228730000004</v>
      </c>
      <c r="C14" s="20">
        <v>1086.9035249999999</v>
      </c>
      <c r="D14" s="21">
        <v>5738.3263980000002</v>
      </c>
      <c r="E14" s="22">
        <v>0.25480476730273527</v>
      </c>
      <c r="F14" s="196">
        <v>-0.10627945959775476</v>
      </c>
    </row>
    <row r="15" spans="1:6" x14ac:dyDescent="0.3">
      <c r="A15" s="18" t="s">
        <v>132</v>
      </c>
      <c r="B15" s="19">
        <v>71.289051999999998</v>
      </c>
      <c r="C15" s="20">
        <v>40.69538</v>
      </c>
      <c r="D15" s="21">
        <v>111.984432</v>
      </c>
      <c r="E15" s="22">
        <v>4.9725590979338673E-3</v>
      </c>
      <c r="F15" s="196">
        <v>-0.21018230087881407</v>
      </c>
    </row>
    <row r="16" spans="1:6" x14ac:dyDescent="0.3">
      <c r="A16" s="18" t="s">
        <v>133</v>
      </c>
      <c r="B16" s="19">
        <v>892.09617500000002</v>
      </c>
      <c r="C16" s="20">
        <v>386.78997399999997</v>
      </c>
      <c r="D16" s="21">
        <v>1278.8861489999999</v>
      </c>
      <c r="E16" s="22">
        <v>5.6787687733519582E-2</v>
      </c>
      <c r="F16" s="196">
        <v>-6.2564040813109623E-2</v>
      </c>
    </row>
    <row r="17" spans="1:6" x14ac:dyDescent="0.3">
      <c r="A17" s="24" t="s">
        <v>134</v>
      </c>
      <c r="B17" s="25">
        <v>16078.290532000001</v>
      </c>
      <c r="C17" s="26">
        <v>6442.1923409999999</v>
      </c>
      <c r="D17" s="27">
        <v>22520.482873000001</v>
      </c>
      <c r="E17" s="197">
        <v>1</v>
      </c>
      <c r="F17" s="198">
        <v>-6.6719992134451567E-2</v>
      </c>
    </row>
    <row r="18" spans="1:6" ht="24" customHeight="1" x14ac:dyDescent="0.3">
      <c r="A18" s="163" t="s">
        <v>138</v>
      </c>
      <c r="B18" s="163"/>
      <c r="C18" s="163"/>
      <c r="D18" s="163"/>
      <c r="E18" s="163"/>
      <c r="F18" s="163"/>
    </row>
    <row r="19" spans="1:6" x14ac:dyDescent="0.3">
      <c r="A19" s="163" t="s">
        <v>74</v>
      </c>
      <c r="B19" s="163"/>
      <c r="C19" s="163"/>
      <c r="D19" s="163"/>
      <c r="E19" s="163"/>
      <c r="F19" s="163"/>
    </row>
    <row r="20" spans="1:6" x14ac:dyDescent="0.3">
      <c r="A20" s="161" t="s">
        <v>135</v>
      </c>
      <c r="B20" s="161"/>
      <c r="C20" s="161"/>
      <c r="D20" s="161"/>
      <c r="E20" s="161"/>
      <c r="F20" s="161"/>
    </row>
    <row r="21" spans="1:6" x14ac:dyDescent="0.3">
      <c r="A21" s="30"/>
      <c r="B21" s="30"/>
      <c r="C21" s="30"/>
      <c r="D21" s="30"/>
      <c r="E21" s="30"/>
      <c r="F21" s="30"/>
    </row>
    <row r="22" spans="1:6" ht="17.5" x14ac:dyDescent="0.35">
      <c r="A22" s="31" t="s">
        <v>160</v>
      </c>
      <c r="B22" s="30"/>
      <c r="C22" s="30"/>
      <c r="D22" s="30"/>
      <c r="E22" s="30"/>
      <c r="F22" s="30"/>
    </row>
    <row r="23" spans="1:6" x14ac:dyDescent="0.3">
      <c r="A23" s="30"/>
      <c r="B23" s="30"/>
      <c r="C23" s="30"/>
      <c r="D23" s="29" t="s">
        <v>0</v>
      </c>
      <c r="E23" s="30"/>
      <c r="F23" s="30"/>
    </row>
    <row r="24" spans="1:6" ht="34.5" customHeight="1" x14ac:dyDescent="0.3">
      <c r="A24" s="14">
        <v>2020</v>
      </c>
      <c r="B24" s="15" t="s">
        <v>72</v>
      </c>
      <c r="C24" s="15" t="s">
        <v>73</v>
      </c>
      <c r="D24" s="16" t="s">
        <v>3</v>
      </c>
      <c r="E24" s="17" t="s">
        <v>4</v>
      </c>
      <c r="F24" s="15" t="s">
        <v>155</v>
      </c>
    </row>
    <row r="25" spans="1:6" x14ac:dyDescent="0.3">
      <c r="A25" s="18" t="s">
        <v>127</v>
      </c>
      <c r="B25" s="19">
        <v>770.81233799999995</v>
      </c>
      <c r="C25" s="20">
        <v>1090.0714559999999</v>
      </c>
      <c r="D25" s="21">
        <v>1860.8837939999999</v>
      </c>
      <c r="E25" s="22">
        <v>0.10504954891497957</v>
      </c>
      <c r="F25" s="196">
        <v>-1.8994869225734679E-2</v>
      </c>
    </row>
    <row r="26" spans="1:6" x14ac:dyDescent="0.3">
      <c r="A26" s="18" t="s">
        <v>128</v>
      </c>
      <c r="B26" s="19">
        <v>388.46510699999999</v>
      </c>
      <c r="C26" s="20">
        <v>56.394441999999998</v>
      </c>
      <c r="D26" s="21">
        <v>444.85954900000002</v>
      </c>
      <c r="E26" s="22">
        <v>2.5112957135555159E-2</v>
      </c>
      <c r="F26" s="196">
        <v>-9.2041540094800256E-2</v>
      </c>
    </row>
    <row r="27" spans="1:6" x14ac:dyDescent="0.3">
      <c r="A27" s="18" t="s">
        <v>22</v>
      </c>
      <c r="B27" s="19">
        <v>169.95461</v>
      </c>
      <c r="C27" s="20">
        <v>17.850586</v>
      </c>
      <c r="D27" s="21">
        <v>187.805196</v>
      </c>
      <c r="E27" s="22">
        <v>1.0601871641475172E-2</v>
      </c>
      <c r="F27" s="196">
        <v>-5.5510450191010974E-2</v>
      </c>
    </row>
    <row r="28" spans="1:6" x14ac:dyDescent="0.3">
      <c r="A28" s="18" t="s">
        <v>26</v>
      </c>
      <c r="B28" s="19">
        <v>93.092534000000001</v>
      </c>
      <c r="C28" s="20">
        <v>34.202502000000003</v>
      </c>
      <c r="D28" s="21">
        <v>127.29503600000001</v>
      </c>
      <c r="E28" s="22">
        <v>7.1859866553903081E-3</v>
      </c>
      <c r="F28" s="196">
        <v>-0.16958228692870181</v>
      </c>
    </row>
    <row r="29" spans="1:6" x14ac:dyDescent="0.3">
      <c r="A29" s="18" t="s">
        <v>129</v>
      </c>
      <c r="B29" s="19">
        <v>95.564254000000005</v>
      </c>
      <c r="C29" s="20">
        <v>49.156419</v>
      </c>
      <c r="D29" s="21">
        <v>144.72067300000001</v>
      </c>
      <c r="E29" s="22">
        <v>8.1696887609749719E-3</v>
      </c>
      <c r="F29" s="196">
        <v>-1.520851358896369E-2</v>
      </c>
    </row>
    <row r="30" spans="1:6" x14ac:dyDescent="0.3">
      <c r="A30" s="18" t="s">
        <v>130</v>
      </c>
      <c r="B30" s="19">
        <v>438.83427399999999</v>
      </c>
      <c r="C30" s="20">
        <v>19.161038000000001</v>
      </c>
      <c r="D30" s="21">
        <v>457.99531200000001</v>
      </c>
      <c r="E30" s="22">
        <v>2.5854489724668608E-2</v>
      </c>
      <c r="F30" s="196">
        <v>-3.2472801327917189E-2</v>
      </c>
    </row>
    <row r="31" spans="1:6" x14ac:dyDescent="0.3">
      <c r="A31" s="18" t="s">
        <v>156</v>
      </c>
      <c r="B31" s="19">
        <v>68.784496000000004</v>
      </c>
      <c r="C31" s="20">
        <v>35.941676999999999</v>
      </c>
      <c r="D31" s="21">
        <v>104.726173</v>
      </c>
      <c r="E31" s="22">
        <v>5.9119420937050263E-3</v>
      </c>
      <c r="F31" s="196">
        <v>-0.23192196311873226</v>
      </c>
    </row>
    <row r="32" spans="1:6" x14ac:dyDescent="0.3">
      <c r="A32" s="18" t="s">
        <v>36</v>
      </c>
      <c r="B32" s="19">
        <v>2030.161098</v>
      </c>
      <c r="C32" s="20">
        <v>1882.842791</v>
      </c>
      <c r="D32" s="21">
        <v>3913.0038890000001</v>
      </c>
      <c r="E32" s="22">
        <v>0.22089466025088658</v>
      </c>
      <c r="F32" s="196">
        <v>-3.9794864530775853E-2</v>
      </c>
    </row>
    <row r="33" spans="1:6" x14ac:dyDescent="0.3">
      <c r="A33" s="18" t="s">
        <v>157</v>
      </c>
      <c r="B33" s="19">
        <v>3667.533563</v>
      </c>
      <c r="C33" s="20">
        <v>654.46281999999997</v>
      </c>
      <c r="D33" s="21">
        <v>4321.9963829999997</v>
      </c>
      <c r="E33" s="22">
        <v>0.24398287088652204</v>
      </c>
      <c r="F33" s="196">
        <v>-2.6502269202810513E-2</v>
      </c>
    </row>
    <row r="34" spans="1:6" x14ac:dyDescent="0.3">
      <c r="A34" s="18" t="s">
        <v>158</v>
      </c>
      <c r="B34" s="19">
        <v>366.99130500000001</v>
      </c>
      <c r="C34" s="20">
        <v>250.86369300000001</v>
      </c>
      <c r="D34" s="21">
        <v>617.85499800000002</v>
      </c>
      <c r="E34" s="22">
        <v>3.4878797399406879E-2</v>
      </c>
      <c r="F34" s="196">
        <v>-3.184831164987767E-2</v>
      </c>
    </row>
    <row r="35" spans="1:6" x14ac:dyDescent="0.3">
      <c r="A35" s="18" t="s">
        <v>131</v>
      </c>
      <c r="B35" s="19">
        <v>2060.49629</v>
      </c>
      <c r="C35" s="20">
        <v>582.74956199999997</v>
      </c>
      <c r="D35" s="21">
        <v>2643.245852</v>
      </c>
      <c r="E35" s="22">
        <v>0.14921500489137521</v>
      </c>
      <c r="F35" s="196">
        <v>3.1156995194030479E-3</v>
      </c>
    </row>
    <row r="36" spans="1:6" x14ac:dyDescent="0.3">
      <c r="A36" s="18" t="s">
        <v>132</v>
      </c>
      <c r="B36" s="19">
        <v>522.56456200000002</v>
      </c>
      <c r="C36" s="20">
        <v>1522.213467</v>
      </c>
      <c r="D36" s="21">
        <v>2044.7780290000001</v>
      </c>
      <c r="E36" s="22">
        <v>0.1154306412202067</v>
      </c>
      <c r="F36" s="196">
        <v>-6.3238421798547106E-2</v>
      </c>
    </row>
    <row r="37" spans="1:6" x14ac:dyDescent="0.3">
      <c r="A37" s="18" t="s">
        <v>133</v>
      </c>
      <c r="B37" s="19">
        <v>358.39110699999998</v>
      </c>
      <c r="C37" s="20">
        <v>486.787509</v>
      </c>
      <c r="D37" s="21">
        <v>845.17861599999992</v>
      </c>
      <c r="E37" s="22">
        <v>4.7711540424854024E-2</v>
      </c>
      <c r="F37" s="196">
        <v>8.3481492101387111E-3</v>
      </c>
    </row>
    <row r="38" spans="1:6" x14ac:dyDescent="0.3">
      <c r="A38" s="24" t="s">
        <v>134</v>
      </c>
      <c r="B38" s="25">
        <v>11031.645537999997</v>
      </c>
      <c r="C38" s="26">
        <v>6682.6979620000002</v>
      </c>
      <c r="D38" s="27">
        <v>17714.343499999995</v>
      </c>
      <c r="E38" s="197">
        <v>1</v>
      </c>
      <c r="F38" s="198">
        <v>-3.2252740976722594E-2</v>
      </c>
    </row>
    <row r="39" spans="1:6" ht="24" customHeight="1" x14ac:dyDescent="0.3">
      <c r="A39" s="163" t="s">
        <v>136</v>
      </c>
      <c r="B39" s="163"/>
      <c r="C39" s="163"/>
      <c r="D39" s="163"/>
      <c r="E39" s="163"/>
      <c r="F39" s="163"/>
    </row>
    <row r="40" spans="1:6" ht="33.65" customHeight="1" x14ac:dyDescent="0.3">
      <c r="A40" s="163" t="s">
        <v>75</v>
      </c>
      <c r="B40" s="163"/>
      <c r="C40" s="163"/>
      <c r="D40" s="163"/>
      <c r="E40" s="163"/>
      <c r="F40" s="163"/>
    </row>
    <row r="41" spans="1:6" ht="33.65" customHeight="1" x14ac:dyDescent="0.3">
      <c r="A41" s="163" t="s">
        <v>137</v>
      </c>
      <c r="B41" s="163"/>
      <c r="C41" s="163"/>
      <c r="D41" s="163"/>
      <c r="E41" s="163"/>
      <c r="F41" s="163"/>
    </row>
    <row r="42" spans="1:6" x14ac:dyDescent="0.3">
      <c r="A42" s="163" t="s">
        <v>135</v>
      </c>
      <c r="B42" s="163"/>
      <c r="C42" s="163"/>
      <c r="D42" s="163"/>
      <c r="E42" s="163"/>
      <c r="F42" s="163"/>
    </row>
  </sheetData>
  <mergeCells count="6">
    <mergeCell ref="A41:F41"/>
    <mergeCell ref="A42:F42"/>
    <mergeCell ref="A39:F39"/>
    <mergeCell ref="A40:F40"/>
    <mergeCell ref="A18:F18"/>
    <mergeCell ref="A19:F1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F1 Communes</vt:lpstr>
      <vt:lpstr>F2 EPCI</vt:lpstr>
      <vt:lpstr>F3 Depts</vt:lpstr>
      <vt:lpstr>F4-Régions</vt:lpstr>
      <vt:lpstr>F5 BA et F6 syndicats</vt:lpstr>
    </vt:vector>
  </TitlesOfParts>
  <Company>MININT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NIEL Xavier</dc:creator>
  <cp:lastModifiedBy>NIEL Xavier</cp:lastModifiedBy>
  <dcterms:created xsi:type="dcterms:W3CDTF">2019-06-11T16:33:26Z</dcterms:created>
  <dcterms:modified xsi:type="dcterms:W3CDTF">2021-06-22T12:39:57Z</dcterms:modified>
</cp:coreProperties>
</file>