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ml.chartshapes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Publications\BIS\BIS_162_Elus locaux 2022\"/>
    </mc:Choice>
  </mc:AlternateContent>
  <bookViews>
    <workbookView xWindow="12000" yWindow="-20" windowWidth="8400" windowHeight="8640" firstSheet="2" activeTab="2"/>
  </bookViews>
  <sheets>
    <sheet name="G1 Séries longues" sheetId="6" r:id="rId1"/>
    <sheet name="G2 F et fonction" sheetId="13" r:id="rId2"/>
    <sheet name="G3 G5 F taille comm EPCI" sheetId="15" r:id="rId3"/>
    <sheet name="G4 F maires région" sheetId="16" r:id="rId4"/>
    <sheet name="G6 F et taille reg" sheetId="14" r:id="rId5"/>
    <sheet name="G7 F par age" sheetId="9" r:id="rId6"/>
    <sheet name="G8 PCS" sheetId="12" r:id="rId7"/>
    <sheet name="Carte1 Fcomm" sheetId="17" r:id="rId8"/>
    <sheet name="Carte2 Fmaire" sheetId="18" r:id="rId9"/>
    <sheet name="Carte3 FEPCI" sheetId="19" r:id="rId10"/>
    <sheet name="Tab1" sheetId="21" r:id="rId11"/>
    <sheet name="Tab Reg" sheetId="20" r:id="rId12"/>
    <sheet name="Tab PCS" sheetId="23" r:id="rId13"/>
  </sheets>
  <definedNames>
    <definedName name="_BQ4.1" hidden="1">#REF!</definedName>
    <definedName name="_xlnm.Print_Area" localSheetId="0">'G1 Séries longues'!$A$1:$L$39</definedName>
  </definedNames>
  <calcPr calcId="152511"/>
</workbook>
</file>

<file path=xl/calcChain.xml><?xml version="1.0" encoding="utf-8"?>
<calcChain xmlns="http://schemas.openxmlformats.org/spreadsheetml/2006/main">
  <c r="I42" i="23" l="1"/>
  <c r="G62" i="12" l="1"/>
  <c r="G61" i="12"/>
  <c r="G60" i="12"/>
  <c r="G59" i="12"/>
  <c r="G58" i="12"/>
  <c r="G57" i="12"/>
  <c r="G56" i="12"/>
  <c r="G52" i="12"/>
  <c r="G51" i="12"/>
  <c r="G50" i="12"/>
  <c r="G49" i="12"/>
  <c r="G48" i="12"/>
  <c r="G47" i="12"/>
  <c r="G46" i="12"/>
  <c r="G11" i="12"/>
  <c r="G10" i="12"/>
  <c r="G9" i="12"/>
  <c r="G8" i="12"/>
  <c r="G7" i="12"/>
  <c r="G6" i="12"/>
  <c r="G5" i="12"/>
  <c r="E62" i="12"/>
  <c r="D62" i="12"/>
  <c r="C62" i="12"/>
  <c r="B62" i="12"/>
  <c r="E61" i="12"/>
  <c r="D61" i="12"/>
  <c r="C61" i="12"/>
  <c r="B61" i="12"/>
  <c r="E60" i="12"/>
  <c r="D60" i="12"/>
  <c r="C60" i="12"/>
  <c r="B60" i="12"/>
  <c r="E59" i="12"/>
  <c r="D59" i="12"/>
  <c r="C59" i="12"/>
  <c r="B59" i="12"/>
  <c r="E58" i="12"/>
  <c r="D58" i="12"/>
  <c r="C58" i="12"/>
  <c r="B58" i="12"/>
  <c r="E57" i="12"/>
  <c r="D57" i="12"/>
  <c r="C57" i="12"/>
  <c r="B57" i="12"/>
  <c r="E56" i="12"/>
  <c r="D56" i="12"/>
  <c r="C56" i="12"/>
  <c r="B56" i="12"/>
  <c r="E52" i="12"/>
  <c r="D52" i="12"/>
  <c r="C52" i="12"/>
  <c r="B52" i="12"/>
  <c r="E51" i="12"/>
  <c r="D51" i="12"/>
  <c r="C51" i="12"/>
  <c r="B51" i="12"/>
  <c r="E50" i="12"/>
  <c r="D50" i="12"/>
  <c r="C50" i="12"/>
  <c r="B50" i="12"/>
  <c r="E49" i="12"/>
  <c r="D49" i="12"/>
  <c r="C49" i="12"/>
  <c r="B49" i="12"/>
  <c r="E48" i="12"/>
  <c r="D48" i="12"/>
  <c r="C48" i="12"/>
  <c r="B48" i="12"/>
  <c r="E47" i="12"/>
  <c r="D47" i="12"/>
  <c r="C47" i="12"/>
  <c r="B47" i="12"/>
  <c r="E46" i="12"/>
  <c r="D46" i="12"/>
  <c r="C46" i="12"/>
  <c r="B46" i="12"/>
  <c r="B11" i="12"/>
  <c r="C11" i="12"/>
  <c r="D11" i="12"/>
  <c r="E11" i="12"/>
  <c r="B6" i="12"/>
  <c r="C6" i="12"/>
  <c r="D6" i="12"/>
  <c r="E6" i="12"/>
  <c r="B7" i="12"/>
  <c r="C7" i="12"/>
  <c r="D7" i="12"/>
  <c r="E7" i="12"/>
  <c r="B8" i="12"/>
  <c r="C8" i="12"/>
  <c r="D8" i="12"/>
  <c r="E8" i="12"/>
  <c r="B9" i="12"/>
  <c r="C9" i="12"/>
  <c r="D9" i="12"/>
  <c r="E9" i="12"/>
  <c r="B10" i="12"/>
  <c r="C10" i="12"/>
  <c r="D10" i="12"/>
  <c r="E10" i="12"/>
  <c r="E5" i="12"/>
  <c r="D5" i="12"/>
  <c r="C5" i="12"/>
  <c r="B5" i="12"/>
  <c r="H6" i="9" l="1"/>
  <c r="C5" i="14" l="1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4" i="14"/>
  <c r="B3" i="14" l="1"/>
  <c r="H7" i="9" l="1"/>
</calcChain>
</file>

<file path=xl/sharedStrings.xml><?xml version="1.0" encoding="utf-8"?>
<sst xmlns="http://schemas.openxmlformats.org/spreadsheetml/2006/main" count="685" uniqueCount="259">
  <si>
    <t>Agriculteurs exploitants</t>
  </si>
  <si>
    <t>Professions intermédiaires</t>
  </si>
  <si>
    <t xml:space="preserve">Employés </t>
  </si>
  <si>
    <t xml:space="preserve">Ouvriers </t>
  </si>
  <si>
    <t>Conseillers départementaux</t>
  </si>
  <si>
    <t>Ensemble</t>
  </si>
  <si>
    <t>Ensemble des élus</t>
  </si>
  <si>
    <t>Cadres et professions 
intellectuelles supérieures</t>
  </si>
  <si>
    <t xml:space="preserve">Artisans, commerçants 
et chefs d'entreprises </t>
  </si>
  <si>
    <t>Maires</t>
  </si>
  <si>
    <t>Présidents</t>
  </si>
  <si>
    <t>Conseillers</t>
  </si>
  <si>
    <t>Retraités ou inactifs</t>
  </si>
  <si>
    <t>Communautaires</t>
  </si>
  <si>
    <t>Départementaux</t>
  </si>
  <si>
    <t xml:space="preserve">Municipaux </t>
  </si>
  <si>
    <t>Régionaux</t>
  </si>
  <si>
    <t>Population &gt; 15 ans</t>
  </si>
  <si>
    <t>Municipaux</t>
  </si>
  <si>
    <t xml:space="preserve">Communautaires </t>
  </si>
  <si>
    <t>Ensemble Elus locaux</t>
  </si>
  <si>
    <t>Répartition des élus locaux selon leur catégorie socioprofessionnelle</t>
  </si>
  <si>
    <t>Part des femmes parmi les élus locaux depuis 1992</t>
  </si>
  <si>
    <t xml:space="preserve">Source : ministère de l’Intérieur, bureau des élections et des études politiques (application élection et RNE). </t>
  </si>
  <si>
    <t>Source : ministère de l’Intérieur, bureau des élections et des études politiques (application élection et répertoire national des élus). Résultats au lendemain des dernières élections.</t>
  </si>
  <si>
    <t>Lecture : Les agriculteurs exploitants représentent 10 % des élus municipaux et 1 % de la population de 15 ans ou plus.</t>
  </si>
  <si>
    <t>part des femmes parmi les présidents</t>
  </si>
  <si>
    <t>de région</t>
  </si>
  <si>
    <t>intercommunaux</t>
  </si>
  <si>
    <t>de département</t>
  </si>
  <si>
    <t>Ensemble élus</t>
  </si>
  <si>
    <t>Vice-présidents</t>
  </si>
  <si>
    <t>Conseillers municipaux</t>
  </si>
  <si>
    <t>Adjoints</t>
  </si>
  <si>
    <t>Conseillers sans fonction</t>
  </si>
  <si>
    <t>Conseillers communautaires</t>
  </si>
  <si>
    <t>Guyane</t>
  </si>
  <si>
    <t>Corse</t>
  </si>
  <si>
    <t>Martinique</t>
  </si>
  <si>
    <t>Guadeloupe</t>
  </si>
  <si>
    <t>La Réunion</t>
  </si>
  <si>
    <t>Centre-Val de Loire</t>
  </si>
  <si>
    <t>Bourgogne-Franche-Comté</t>
  </si>
  <si>
    <t>Bretagne</t>
  </si>
  <si>
    <t>Normandie</t>
  </si>
  <si>
    <t>Occitanie</t>
  </si>
  <si>
    <t>Nouvelle-Aquitaine</t>
  </si>
  <si>
    <t>Hauts-de-France</t>
  </si>
  <si>
    <t>Auvergne-Rhône-Alpes</t>
  </si>
  <si>
    <t>Adjoints et conseillers</t>
  </si>
  <si>
    <t>F</t>
  </si>
  <si>
    <t>0-100</t>
  </si>
  <si>
    <t>100-200</t>
  </si>
  <si>
    <t>200-500</t>
  </si>
  <si>
    <t>500-1000</t>
  </si>
  <si>
    <t>1000-2000</t>
  </si>
  <si>
    <t>2000-5000</t>
  </si>
  <si>
    <t>5-10.000</t>
  </si>
  <si>
    <t>10-50.000</t>
  </si>
  <si>
    <t>50-100.000</t>
  </si>
  <si>
    <t>&gt;=100.000</t>
  </si>
  <si>
    <t>Femmes</t>
  </si>
  <si>
    <t>Hommes</t>
  </si>
  <si>
    <t>70 ans ou +</t>
  </si>
  <si>
    <t>18-40 ans</t>
  </si>
  <si>
    <t>40-50 ans</t>
  </si>
  <si>
    <t>50-55 ans</t>
  </si>
  <si>
    <t>55-60 ans</t>
  </si>
  <si>
    <t>60-65 ans</t>
  </si>
  <si>
    <t>65-70 ans</t>
  </si>
  <si>
    <t>en %</t>
  </si>
  <si>
    <t>Mandats</t>
  </si>
  <si>
    <r>
      <t>Âge des élus</t>
    </r>
    <r>
      <rPr>
        <b/>
        <vertAlign val="superscript"/>
        <sz val="10"/>
        <rFont val="Arial"/>
        <family val="2"/>
      </rPr>
      <t xml:space="preserve"> (a)</t>
    </r>
  </si>
  <si>
    <t>Tous âges</t>
  </si>
  <si>
    <t>De 18 à 39 ans</t>
  </si>
  <si>
    <t>De 40 à 49 ans</t>
  </si>
  <si>
    <t>De 50 à 54 ans</t>
  </si>
  <si>
    <t>De 55 à 59 ans</t>
  </si>
  <si>
    <t>De 60 à 64 ans</t>
  </si>
  <si>
    <t>65 ans ou plus</t>
  </si>
  <si>
    <t>Ensemble des mandats</t>
  </si>
  <si>
    <r>
      <t>Conseillers régionaux et territoriaux</t>
    </r>
    <r>
      <rPr>
        <vertAlign val="superscript"/>
        <sz val="10"/>
        <rFont val="Arial"/>
        <family val="2"/>
      </rPr>
      <t xml:space="preserve"> (b)</t>
    </r>
  </si>
  <si>
    <t>Dont : présidents</t>
  </si>
  <si>
    <r>
      <t>Conseillers départementaux</t>
    </r>
    <r>
      <rPr>
        <vertAlign val="superscript"/>
        <sz val="10"/>
        <rFont val="Arial"/>
        <family val="2"/>
      </rPr>
      <t xml:space="preserve"> (c)</t>
    </r>
  </si>
  <si>
    <t xml:space="preserve">Conseillers communautaires </t>
  </si>
  <si>
    <r>
      <t>Conseillers municipaux</t>
    </r>
    <r>
      <rPr>
        <vertAlign val="superscript"/>
        <sz val="10"/>
        <rFont val="Arial"/>
        <family val="2"/>
      </rPr>
      <t xml:space="preserve"> (d)</t>
    </r>
  </si>
  <si>
    <t>Dont : maires</t>
  </si>
  <si>
    <r>
      <t>1</t>
    </r>
    <r>
      <rPr>
        <vertAlign val="superscript"/>
        <sz val="10"/>
        <rFont val="Arial"/>
        <family val="2"/>
      </rPr>
      <t>ers</t>
    </r>
    <r>
      <rPr>
        <sz val="10"/>
        <rFont val="Arial"/>
        <family val="2"/>
      </rPr>
      <t xml:space="preserve"> adjoints</t>
    </r>
  </si>
  <si>
    <r>
      <t>2</t>
    </r>
    <r>
      <rPr>
        <vertAlign val="superscript"/>
        <sz val="10"/>
        <rFont val="Arial"/>
        <family val="2"/>
      </rPr>
      <t>es</t>
    </r>
    <r>
      <rPr>
        <sz val="10"/>
        <rFont val="Arial"/>
        <family val="2"/>
      </rPr>
      <t xml:space="preserve"> adjoints</t>
    </r>
  </si>
  <si>
    <t>autres adjoints</t>
  </si>
  <si>
    <t>autres conseillers</t>
  </si>
  <si>
    <t>Dont : communes de moins de 1 000 habitants</t>
  </si>
  <si>
    <t>communes de 1 000 habitants ou plus</t>
  </si>
  <si>
    <t>(a) Âge au 1er janvier.</t>
  </si>
  <si>
    <t>(b) Y compris Corse, Martinique et Guyane.</t>
  </si>
  <si>
    <t>(c) Y compris Collectivité européenne d'Alsace.</t>
  </si>
  <si>
    <t>(d) Y compris Paris.</t>
  </si>
  <si>
    <t>Source : DGCL. Données : ministère de l'Intérieur, bureau des élections et des études politiques (répertoire national des élus).</t>
  </si>
  <si>
    <t>Champ : France métropolitaine + DOM.</t>
  </si>
  <si>
    <t>Graphique 3 - Proportion de femmes dans les conseils municipaux, selon la taille de la commune et la fonction occupée</t>
  </si>
  <si>
    <t>&lt; 15.000</t>
  </si>
  <si>
    <t>15-30.000</t>
  </si>
  <si>
    <t>30-50.000</t>
  </si>
  <si>
    <t>100-300.000</t>
  </si>
  <si>
    <t>&gt;=300.000</t>
  </si>
  <si>
    <t>Autres mandats</t>
  </si>
  <si>
    <t>Présidentes</t>
  </si>
  <si>
    <t>(a) Y compris collectivités territoriales uniques de Guyane et de Martinique et Collectivité de Corse</t>
  </si>
  <si>
    <r>
      <t>Conseillers régionaux</t>
    </r>
    <r>
      <rPr>
        <b/>
        <vertAlign val="superscript"/>
        <sz val="11"/>
        <color rgb="FF000000"/>
        <rFont val="Arial"/>
        <family val="2"/>
      </rPr>
      <t xml:space="preserve"> (a)</t>
    </r>
  </si>
  <si>
    <r>
      <t>Présidents</t>
    </r>
    <r>
      <rPr>
        <b/>
        <vertAlign val="superscript"/>
        <sz val="11"/>
        <color rgb="FF000000"/>
        <rFont val="Arial"/>
        <family val="2"/>
      </rPr>
      <t xml:space="preserve"> (b)</t>
    </r>
  </si>
  <si>
    <t>(b) Y compris présidents de conseil exécutif de Corse et de Martinique.</t>
  </si>
  <si>
    <t>Graphique 5 - Proportion de femmes dans les conseils communautaires selon la taille de l'EPCI et la fonction occupée</t>
  </si>
  <si>
    <t>FM+DOM</t>
  </si>
  <si>
    <t>Mayotte</t>
  </si>
  <si>
    <t>Grand Est</t>
  </si>
  <si>
    <t>Part des femmes parmi les présidents d'EPCI selon la région.</t>
  </si>
  <si>
    <t>Graphique 4 - Part des femmes parmi les maires, selon la région.</t>
  </si>
  <si>
    <t>Au début de l'année pour chaque année</t>
  </si>
  <si>
    <t>Proportion de femmmes</t>
  </si>
  <si>
    <r>
      <t>Part des femmes parmi les élus locaux en 2022, selon l'âge</t>
    </r>
    <r>
      <rPr>
        <b/>
        <sz val="12"/>
        <color rgb="FFFF0000"/>
        <rFont val="Arial"/>
        <family val="2"/>
      </rPr>
      <t/>
    </r>
  </si>
  <si>
    <t>.</t>
  </si>
  <si>
    <t>Lecture : 41,5 % des élus sont des femmes. Parmi les conseillers régionaux ou territoriaux de 18 à 39 ans, 51,3 % sont des femmes. Il n'y a pas de président de région ou de CTU de 18 à 39 ans.</t>
  </si>
  <si>
    <t>Ile-de-France</t>
  </si>
  <si>
    <t>Pays-de-la-Loire</t>
  </si>
  <si>
    <t>Provence-Alpes-Côte-d'Azur</t>
  </si>
  <si>
    <t>France métropolitaine</t>
  </si>
  <si>
    <t>DOM</t>
  </si>
  <si>
    <t>Part des femmes parmi les conseillers communautaires (y compris présidents), selon la région.</t>
  </si>
  <si>
    <t>NOM</t>
  </si>
  <si>
    <t>PRENOM</t>
  </si>
  <si>
    <t>SEXE</t>
  </si>
  <si>
    <t>SERVILLE</t>
  </si>
  <si>
    <t>Gabriel</t>
  </si>
  <si>
    <t>M</t>
  </si>
  <si>
    <t>MAUPERTUIS</t>
  </si>
  <si>
    <t>Marie-Antoinette</t>
  </si>
  <si>
    <t>SALIBER</t>
  </si>
  <si>
    <t>Lucien</t>
  </si>
  <si>
    <t>CHALUS</t>
  </si>
  <si>
    <t>Ary</t>
  </si>
  <si>
    <t>BELLO</t>
  </si>
  <si>
    <t>Huguette</t>
  </si>
  <si>
    <t>BONNEAU</t>
  </si>
  <si>
    <t>François</t>
  </si>
  <si>
    <t>DUFAY</t>
  </si>
  <si>
    <t>Marie-Guite</t>
  </si>
  <si>
    <t>MORIN</t>
  </si>
  <si>
    <t>Hervé</t>
  </si>
  <si>
    <t>CHESNAIS-GIRARD</t>
  </si>
  <si>
    <t>Loïg</t>
  </si>
  <si>
    <t>MORANÇAIS</t>
  </si>
  <si>
    <t>Christelle</t>
  </si>
  <si>
    <t>MUSELIER</t>
  </si>
  <si>
    <t>Renaud</t>
  </si>
  <si>
    <t>ROTTNER</t>
  </si>
  <si>
    <t>Jean</t>
  </si>
  <si>
    <t>DELGA</t>
  </si>
  <si>
    <t>Carole</t>
  </si>
  <si>
    <t>BERTRAND</t>
  </si>
  <si>
    <t>Xavier</t>
  </si>
  <si>
    <t>ROUSSET</t>
  </si>
  <si>
    <t>Alain</t>
  </si>
  <si>
    <t>WAUQUIEZ</t>
  </si>
  <si>
    <t>Laurent</t>
  </si>
  <si>
    <t>PÉCRESSE</t>
  </si>
  <si>
    <t>Valérie</t>
  </si>
  <si>
    <r>
      <t>Part des femmes parmi les élus locaux en 2022, selon l'âge</t>
    </r>
    <r>
      <rPr>
        <b/>
        <sz val="12"/>
        <color indexed="10"/>
        <rFont val="Arial"/>
        <family val="2"/>
      </rPr>
      <t/>
    </r>
  </si>
  <si>
    <t>Pop &gt; 15 ans</t>
  </si>
  <si>
    <t xml:space="preserve">Pop &gt; 15 ans </t>
  </si>
  <si>
    <t>2A</t>
  </si>
  <si>
    <t>2B</t>
  </si>
  <si>
    <t>DEP</t>
  </si>
  <si>
    <t>prop_F</t>
  </si>
  <si>
    <t>proportion de femmes dans les conseils municipaux des communes de moins de 1000 habitants</t>
  </si>
  <si>
    <t>pas de comm &lt; 1000 h</t>
  </si>
  <si>
    <t>Proortion de femmes maire</t>
  </si>
  <si>
    <t>Nb_F</t>
  </si>
  <si>
    <t>Proportion de femmes dans les conseils communautaires en 2022</t>
  </si>
  <si>
    <t>propF</t>
  </si>
  <si>
    <t>NbF</t>
  </si>
  <si>
    <t>Conseillers régionaux</t>
  </si>
  <si>
    <t>Pays de La Loire</t>
  </si>
  <si>
    <t>Provence-Alpes-Cote d'Azur</t>
  </si>
  <si>
    <t>Île-de-France</t>
  </si>
  <si>
    <t>Proportion de femmes parmi les élus locaux, par région</t>
  </si>
  <si>
    <t>Part des femmes parmi les élus locaux en 2022</t>
  </si>
  <si>
    <t>(b) Y compris Collectivité européenne d'Alsace.</t>
  </si>
  <si>
    <t>s. o. : Sans objet.</t>
  </si>
  <si>
    <t>Source : DGCL. Données : ministère de l'Intérieur, bureau des élections et des études politiques (répertoire national des élus, février 2022).</t>
  </si>
  <si>
    <t>Part des femmes parmi les maires en 2022, selon la taille de la commune et la région</t>
  </si>
  <si>
    <t>Maires d'une commune…</t>
  </si>
  <si>
    <t>de moins de 500 habitants</t>
  </si>
  <si>
    <t>de 500 à 1 000 habitants</t>
  </si>
  <si>
    <t>de 1 000 à 3 500 habitants</t>
  </si>
  <si>
    <t>de 3 500 à 10 000 habitants</t>
  </si>
  <si>
    <t>de 10 000 à 30 000 habitants</t>
  </si>
  <si>
    <t>de 30 000 à 100 000 habitants</t>
  </si>
  <si>
    <t>de 100 000 habitants ou plus</t>
  </si>
  <si>
    <t>Lecture : 21,5 % des maires de la région Auvergne Rhône-Alpes sont des femmes. La part des femmes parmi les maires d'une commune de moins de 500 habitants de cette régions est de 23,6%.</t>
  </si>
  <si>
    <t>s.o.</t>
  </si>
  <si>
    <t>France métropolitaine + DOM</t>
  </si>
  <si>
    <r>
      <t>Âge des maires</t>
    </r>
    <r>
      <rPr>
        <b/>
        <vertAlign val="superscript"/>
        <sz val="10"/>
        <rFont val="Arial"/>
        <family val="2"/>
      </rPr>
      <t xml:space="preserve"> (a)</t>
    </r>
  </si>
  <si>
    <t>d'une commune de moins de 500 habitants</t>
  </si>
  <si>
    <t>-</t>
  </si>
  <si>
    <r>
      <t>Âge des conseillers</t>
    </r>
    <r>
      <rPr>
        <b/>
        <vertAlign val="superscript"/>
        <sz val="10"/>
        <rFont val="Arial"/>
        <family val="2"/>
      </rPr>
      <t xml:space="preserve"> (a)</t>
    </r>
  </si>
  <si>
    <t>Ensemble des conseillers</t>
  </si>
  <si>
    <t>dans une commune de moins de 500 habitants</t>
  </si>
  <si>
    <t>Ensemble des maires</t>
  </si>
  <si>
    <t>Ensemble des 1ers adjoints</t>
  </si>
  <si>
    <t>Ensemble des 2emes adjoints</t>
  </si>
  <si>
    <t>Ensemble des autres adjoints et conseillers</t>
  </si>
  <si>
    <r>
      <t>Part des femmes parmi les élus locaux en 2022, selon l'âge</t>
    </r>
    <r>
      <rPr>
        <b/>
        <vertAlign val="superscript"/>
        <sz val="12"/>
        <rFont val="Arial"/>
        <family val="2"/>
      </rPr>
      <t xml:space="preserve"> (a)</t>
    </r>
  </si>
  <si>
    <r>
      <t>Conseillers communautaires</t>
    </r>
    <r>
      <rPr>
        <vertAlign val="superscript"/>
        <sz val="10"/>
        <rFont val="Arial"/>
        <family val="2"/>
      </rPr>
      <t xml:space="preserve"> (d)</t>
    </r>
  </si>
  <si>
    <r>
      <t>Conseillers municipaux</t>
    </r>
    <r>
      <rPr>
        <vertAlign val="superscript"/>
        <sz val="10"/>
        <rFont val="Arial"/>
        <family val="2"/>
      </rPr>
      <t xml:space="preserve"> (e)</t>
    </r>
  </si>
  <si>
    <t>(b) Y compris Corse, Martinique et Guyane. Les présidents d'organe exécutif sont comptés avec les présidents.</t>
  </si>
  <si>
    <t>(d) Y compris métropole de Lyon.</t>
  </si>
  <si>
    <t>(e) Y compris Paris</t>
  </si>
  <si>
    <t>Part des femmes parmi les maires au 1er janvier 2022, selon leur âge et la taille de la commune</t>
  </si>
  <si>
    <t>Lecture : 20,1 % des maires sont des femmes. La part des femmes parmi les maires de 18 à 39 ans d'une commune de moins de 500 habitants est de 30,1%.</t>
  </si>
  <si>
    <t>Données complémentaires : Proportion de femmes au 1er janvier 2022 dans les conseils municipaux, selon la taille des communes, l'âge des conseillers et leur fonction</t>
  </si>
  <si>
    <t>Structure par âge et par catégorie socioprofessionnelle des élus locaux</t>
  </si>
  <si>
    <r>
      <t>Nombre d'élus locaux en 2022 et répartition par âge</t>
    </r>
    <r>
      <rPr>
        <b/>
        <vertAlign val="superscript"/>
        <sz val="12"/>
        <rFont val="Arial"/>
        <family val="2"/>
      </rPr>
      <t xml:space="preserve"> (a)</t>
    </r>
  </si>
  <si>
    <t>pour info (hors maquettage)</t>
  </si>
  <si>
    <t>Effectifs pourvus</t>
  </si>
  <si>
    <t>Répartition par classe d'âge (en %)</t>
  </si>
  <si>
    <t>Âge moyen</t>
  </si>
  <si>
    <t>âge moyen</t>
  </si>
  <si>
    <t>moins de
 40 ans</t>
  </si>
  <si>
    <t>de 40 
à 59 ans</t>
  </si>
  <si>
    <t>60 ans
 ou plus</t>
  </si>
  <si>
    <t>Femme</t>
  </si>
  <si>
    <t>Homme</t>
  </si>
  <si>
    <r>
      <t>1</t>
    </r>
    <r>
      <rPr>
        <vertAlign val="superscript"/>
        <sz val="10"/>
        <rFont val="Arial"/>
        <family val="2"/>
      </rPr>
      <t xml:space="preserve">ers </t>
    </r>
    <r>
      <rPr>
        <sz val="10"/>
        <rFont val="Arial"/>
        <family val="2"/>
      </rPr>
      <t>adjoints</t>
    </r>
  </si>
  <si>
    <t xml:space="preserve">  communes de 1 000 habitants et plus</t>
  </si>
  <si>
    <t>Population française de 18 à 99 ans (au 01/01/2022)</t>
  </si>
  <si>
    <t>(a) Âge 1er janvier.</t>
  </si>
  <si>
    <t>Source : DGCL. Données : ministère de l'Intérieur, bureau des élections et des études politiques (répertoire national des élus, février 2022) ; Insee, estimations de population.</t>
  </si>
  <si>
    <t>La catégorie socioprofessionnelle des élus locaux au 1er janvier 2022</t>
  </si>
  <si>
    <r>
      <rPr>
        <b/>
        <sz val="9"/>
        <rFont val="Arial"/>
        <family val="2"/>
      </rPr>
      <t>Conseillers régionaux et territoriaux</t>
    </r>
    <r>
      <rPr>
        <b/>
        <sz val="10"/>
        <rFont val="Arial"/>
        <family val="2"/>
      </rPr>
      <t/>
    </r>
  </si>
  <si>
    <r>
      <rPr>
        <b/>
        <sz val="9"/>
        <rFont val="Arial"/>
        <family val="2"/>
      </rPr>
      <t>Conseillers départementaux</t>
    </r>
    <r>
      <rPr>
        <b/>
        <sz val="10"/>
        <rFont val="Arial"/>
        <family val="2"/>
      </rPr>
      <t/>
    </r>
  </si>
  <si>
    <r>
      <rPr>
        <b/>
        <sz val="9"/>
        <rFont val="Arial"/>
        <family val="2"/>
      </rPr>
      <t>Conseillers communautaires</t>
    </r>
    <r>
      <rPr>
        <b/>
        <sz val="8"/>
        <rFont val="Arial"/>
        <family val="2"/>
      </rPr>
      <t/>
    </r>
  </si>
  <si>
    <r>
      <rPr>
        <b/>
        <sz val="9"/>
        <rFont val="Arial"/>
        <family val="2"/>
      </rPr>
      <t>Conseillers municipaux</t>
    </r>
    <r>
      <rPr>
        <b/>
        <sz val="10"/>
        <rFont val="Arial"/>
        <family val="2"/>
      </rPr>
      <t/>
    </r>
  </si>
  <si>
    <t>dont :
Maires</t>
  </si>
  <si>
    <t>Population de 15 ans ou plus</t>
  </si>
  <si>
    <t>Catégorie socioprofessionnelle</t>
  </si>
  <si>
    <t xml:space="preserve">Artisans, commerçants et chefs d'entreprises </t>
  </si>
  <si>
    <t>Cadres et professions intellectuelles supérieures</t>
  </si>
  <si>
    <t>Retraités</t>
  </si>
  <si>
    <t>Autres sans activité professionnelle</t>
  </si>
  <si>
    <t xml:space="preserve">Source : DGCL. Données : ministère de l'Intérieur, bureau des élections et des études politiques (répertoire national des élus, février 2022) ; Insee, enquête Emploi 2020. </t>
  </si>
  <si>
    <t>Part des femmes parmi les élus locaux</t>
  </si>
  <si>
    <t>2es adjoints</t>
  </si>
  <si>
    <t>1ers adjoints</t>
  </si>
  <si>
    <t>(a) Y compris Corse, Martinique et Guyane. Les présidents d'organe exécutif sont comptés avec les présidents.</t>
  </si>
  <si>
    <t>(c) Y compris métropole de Lyon.</t>
  </si>
  <si>
    <t>(d) Y compris Paris</t>
  </si>
  <si>
    <r>
      <t>Conseillers régionaux et territoriaux</t>
    </r>
    <r>
      <rPr>
        <vertAlign val="superscript"/>
        <sz val="10"/>
        <rFont val="Arial"/>
        <family val="2"/>
      </rPr>
      <t xml:space="preserve"> (a)</t>
    </r>
  </si>
  <si>
    <r>
      <t>Conseillers départementaux</t>
    </r>
    <r>
      <rPr>
        <vertAlign val="superscript"/>
        <sz val="10"/>
        <rFont val="Arial"/>
        <family val="2"/>
      </rPr>
      <t xml:space="preserve"> (b)</t>
    </r>
  </si>
  <si>
    <r>
      <t>Conseillers communautaires</t>
    </r>
    <r>
      <rPr>
        <vertAlign val="superscript"/>
        <sz val="10"/>
        <rFont val="Arial"/>
        <family val="2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</si>
</sst>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#,##0.0"/>
    <numFmt numFmtId="167" formatCode="_-* #,##0.00\ _F_-;\-* #,##0.00\ _F_-;_-* \-??\ _F_-;_-@_-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b/>
      <sz val="12"/>
      <color indexed="1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1"/>
      <name val="Bookman Old Style"/>
      <family val="1"/>
    </font>
    <font>
      <b/>
      <sz val="12"/>
      <color rgb="FFFF0000"/>
      <name val="Arial"/>
      <family val="2"/>
    </font>
    <font>
      <i/>
      <sz val="9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i/>
      <sz val="8"/>
      <name val="Arial"/>
      <family val="2"/>
    </font>
    <font>
      <b/>
      <vertAlign val="superscript"/>
      <sz val="11"/>
      <color rgb="FF000000"/>
      <name val="Arial"/>
      <family val="2"/>
    </font>
    <font>
      <sz val="11"/>
      <name val="Marianne"/>
      <family val="3"/>
    </font>
    <font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vertAlign val="superscript"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7" fontId="1" fillId="0" borderId="0" applyFill="0" applyBorder="0" applyAlignment="0" applyProtection="0"/>
    <xf numFmtId="0" fontId="1" fillId="0" borderId="0"/>
  </cellStyleXfs>
  <cellXfs count="3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164" fontId="1" fillId="0" borderId="0" xfId="1" applyNumberFormat="1" applyFont="1" applyAlignment="1">
      <alignment horizontal="right" vertical="center" indent="1"/>
    </xf>
    <xf numFmtId="165" fontId="1" fillId="0" borderId="0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1" fontId="0" fillId="0" borderId="0" xfId="0" applyNumberFormat="1"/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166" fontId="0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166" fontId="0" fillId="0" borderId="1" xfId="2" applyNumberFormat="1" applyFont="1" applyFill="1" applyBorder="1" applyAlignment="1" applyProtection="1">
      <alignment vertical="center"/>
    </xf>
    <xf numFmtId="166" fontId="0" fillId="0" borderId="1" xfId="0" applyNumberFormat="1" applyFont="1" applyFill="1" applyBorder="1" applyAlignment="1">
      <alignment vertical="center"/>
    </xf>
    <xf numFmtId="0" fontId="0" fillId="0" borderId="2" xfId="0" applyBorder="1"/>
    <xf numFmtId="0" fontId="9" fillId="2" borderId="0" xfId="0" applyFont="1" applyFill="1" applyAlignment="1">
      <alignment horizontal="center" vertical="top" wrapText="1"/>
    </xf>
    <xf numFmtId="0" fontId="11" fillId="2" borderId="0" xfId="0" applyFont="1" applyFill="1"/>
    <xf numFmtId="0" fontId="0" fillId="0" borderId="0" xfId="0" applyAlignment="1">
      <alignment horizontal="center"/>
    </xf>
    <xf numFmtId="3" fontId="11" fillId="2" borderId="0" xfId="0" applyNumberFormat="1" applyFont="1" applyFill="1"/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165" fontId="0" fillId="0" borderId="5" xfId="0" applyNumberFormat="1" applyBorder="1" applyAlignment="1">
      <alignment horizontal="right" vertical="top" wrapText="1"/>
    </xf>
    <xf numFmtId="0" fontId="0" fillId="0" borderId="8" xfId="0" applyFont="1" applyBorder="1" applyAlignment="1">
      <alignment horizontal="center" vertical="top" wrapText="1"/>
    </xf>
    <xf numFmtId="165" fontId="0" fillId="0" borderId="8" xfId="0" applyNumberFormat="1" applyBorder="1" applyAlignment="1">
      <alignment horizontal="right" vertical="top" wrapText="1"/>
    </xf>
    <xf numFmtId="0" fontId="0" fillId="0" borderId="0" xfId="0" applyFont="1" applyBorder="1" applyAlignment="1">
      <alignment horizontal="center" vertical="top" wrapText="1"/>
    </xf>
    <xf numFmtId="165" fontId="0" fillId="0" borderId="0" xfId="0" applyNumberFormat="1" applyBorder="1" applyAlignment="1">
      <alignment horizontal="right" vertical="top" wrapText="1"/>
    </xf>
    <xf numFmtId="0" fontId="1" fillId="0" borderId="0" xfId="0" applyFont="1" applyFill="1" applyBorder="1" applyAlignment="1">
      <alignment vertical="center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13" fillId="0" borderId="0" xfId="0" applyNumberFormat="1" applyFont="1" applyAlignment="1">
      <alignment vertical="center"/>
    </xf>
    <xf numFmtId="0" fontId="14" fillId="3" borderId="0" xfId="0" applyFont="1" applyFill="1"/>
    <xf numFmtId="0" fontId="0" fillId="3" borderId="0" xfId="0" applyFill="1"/>
    <xf numFmtId="165" fontId="10" fillId="2" borderId="0" xfId="0" applyNumberFormat="1" applyFont="1" applyFill="1" applyAlignment="1">
      <alignment vertical="top" wrapText="1"/>
    </xf>
    <xf numFmtId="165" fontId="0" fillId="0" borderId="0" xfId="0" applyNumberFormat="1"/>
    <xf numFmtId="165" fontId="0" fillId="0" borderId="0" xfId="0" applyNumberFormat="1" applyFill="1" applyBorder="1"/>
    <xf numFmtId="0" fontId="9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top" wrapText="1"/>
    </xf>
    <xf numFmtId="165" fontId="10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9" fillId="2" borderId="15" xfId="0" applyFont="1" applyFill="1" applyBorder="1" applyAlignment="1">
      <alignment horizontal="center" vertical="top"/>
    </xf>
    <xf numFmtId="0" fontId="10" fillId="2" borderId="15" xfId="0" applyFont="1" applyFill="1" applyBorder="1" applyAlignment="1">
      <alignment vertical="top" wrapText="1"/>
    </xf>
    <xf numFmtId="0" fontId="9" fillId="2" borderId="15" xfId="0" applyFont="1" applyFill="1" applyBorder="1" applyAlignment="1">
      <alignment horizontal="center" vertical="top" wrapText="1"/>
    </xf>
    <xf numFmtId="165" fontId="10" fillId="2" borderId="15" xfId="0" applyNumberFormat="1" applyFont="1" applyFill="1" applyBorder="1" applyAlignment="1">
      <alignment vertical="top" wrapText="1"/>
    </xf>
    <xf numFmtId="165" fontId="10" fillId="2" borderId="16" xfId="0" applyNumberFormat="1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right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165" fontId="5" fillId="0" borderId="2" xfId="0" applyNumberFormat="1" applyFont="1" applyBorder="1" applyAlignment="1">
      <alignment horizontal="right" vertical="center" indent="2"/>
    </xf>
    <xf numFmtId="165" fontId="5" fillId="0" borderId="2" xfId="0" applyNumberFormat="1" applyFont="1" applyBorder="1" applyAlignment="1">
      <alignment horizontal="right" vertical="center" wrapText="1" indent="2"/>
    </xf>
    <xf numFmtId="0" fontId="1" fillId="4" borderId="0" xfId="0" applyFont="1" applyFill="1" applyBorder="1" applyAlignment="1">
      <alignment horizontal="left" vertical="center"/>
    </xf>
    <xf numFmtId="166" fontId="5" fillId="4" borderId="0" xfId="0" applyNumberFormat="1" applyFont="1" applyFill="1" applyBorder="1" applyAlignment="1">
      <alignment horizontal="right" vertical="center" indent="2"/>
    </xf>
    <xf numFmtId="166" fontId="1" fillId="4" borderId="0" xfId="1" applyNumberFormat="1" applyFont="1" applyFill="1" applyBorder="1" applyAlignment="1">
      <alignment horizontal="right" vertical="center" wrapText="1" indent="2"/>
    </xf>
    <xf numFmtId="166" fontId="5" fillId="0" borderId="0" xfId="0" applyNumberFormat="1" applyFont="1" applyBorder="1" applyAlignment="1">
      <alignment horizontal="right" vertical="center" indent="2"/>
    </xf>
    <xf numFmtId="166" fontId="1" fillId="0" borderId="0" xfId="1" applyNumberFormat="1" applyFont="1" applyBorder="1" applyAlignment="1">
      <alignment horizontal="right" vertical="center" wrapText="1" indent="2"/>
    </xf>
    <xf numFmtId="0" fontId="1" fillId="4" borderId="3" xfId="0" applyFont="1" applyFill="1" applyBorder="1" applyAlignment="1">
      <alignment horizontal="left" vertical="center"/>
    </xf>
    <xf numFmtId="166" fontId="5" fillId="4" borderId="3" xfId="0" applyNumberFormat="1" applyFont="1" applyFill="1" applyBorder="1" applyAlignment="1">
      <alignment horizontal="right" vertical="center" indent="2"/>
    </xf>
    <xf numFmtId="166" fontId="1" fillId="4" borderId="3" xfId="1" applyNumberFormat="1" applyFont="1" applyFill="1" applyBorder="1" applyAlignment="1">
      <alignment horizontal="right" vertical="center" wrapText="1" indent="2"/>
    </xf>
    <xf numFmtId="0" fontId="1" fillId="0" borderId="1" xfId="0" applyFont="1" applyBorder="1" applyAlignment="1">
      <alignment horizontal="left" vertical="center"/>
    </xf>
    <xf numFmtId="166" fontId="5" fillId="0" borderId="1" xfId="0" applyNumberFormat="1" applyFont="1" applyFill="1" applyBorder="1" applyAlignment="1">
      <alignment horizontal="right" vertical="center" indent="2"/>
    </xf>
    <xf numFmtId="166" fontId="1" fillId="0" borderId="1" xfId="1" applyNumberFormat="1" applyFont="1" applyFill="1" applyBorder="1" applyAlignment="1">
      <alignment horizontal="right" vertical="center" wrapText="1" indent="2"/>
    </xf>
    <xf numFmtId="166" fontId="1" fillId="0" borderId="1" xfId="1" applyNumberFormat="1" applyFont="1" applyBorder="1" applyAlignment="1">
      <alignment horizontal="right" vertical="center" wrapText="1" indent="2"/>
    </xf>
    <xf numFmtId="166" fontId="1" fillId="4" borderId="0" xfId="0" applyNumberFormat="1" applyFont="1" applyFill="1" applyBorder="1" applyAlignment="1">
      <alignment horizontal="right" vertical="center" wrapText="1" indent="2"/>
    </xf>
    <xf numFmtId="166" fontId="1" fillId="0" borderId="0" xfId="0" applyNumberFormat="1" applyFont="1" applyBorder="1" applyAlignment="1">
      <alignment horizontal="right" vertical="center" wrapText="1" indent="2"/>
    </xf>
    <xf numFmtId="166" fontId="1" fillId="4" borderId="3" xfId="0" applyNumberFormat="1" applyFont="1" applyFill="1" applyBorder="1" applyAlignment="1">
      <alignment horizontal="right" vertical="center" wrapText="1" indent="2"/>
    </xf>
    <xf numFmtId="0" fontId="1" fillId="4" borderId="0" xfId="0" applyFont="1" applyFill="1" applyBorder="1" applyAlignment="1">
      <alignment horizontal="left" vertical="center" indent="3"/>
    </xf>
    <xf numFmtId="0" fontId="1" fillId="0" borderId="0" xfId="0" applyFont="1" applyBorder="1" applyAlignment="1">
      <alignment horizontal="left" vertical="center" indent="3"/>
    </xf>
    <xf numFmtId="0" fontId="1" fillId="0" borderId="1" xfId="0" applyFont="1" applyBorder="1" applyAlignment="1">
      <alignment horizontal="left" vertical="center" indent="3"/>
    </xf>
    <xf numFmtId="166" fontId="5" fillId="0" borderId="1" xfId="0" applyNumberFormat="1" applyFont="1" applyBorder="1" applyAlignment="1">
      <alignment horizontal="right" vertical="center" indent="2"/>
    </xf>
    <xf numFmtId="166" fontId="1" fillId="0" borderId="1" xfId="0" applyNumberFormat="1" applyFont="1" applyBorder="1" applyAlignment="1">
      <alignment horizontal="right" vertical="center" wrapText="1" indent="2"/>
    </xf>
    <xf numFmtId="0" fontId="2" fillId="0" borderId="0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 vertical="center"/>
    </xf>
    <xf numFmtId="165" fontId="6" fillId="0" borderId="0" xfId="0" applyNumberFormat="1" applyFont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9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9" fillId="2" borderId="15" xfId="0" applyFont="1" applyFill="1" applyBorder="1" applyAlignment="1">
      <alignment horizontal="center" vertical="top" wrapText="1"/>
    </xf>
    <xf numFmtId="166" fontId="0" fillId="0" borderId="0" xfId="2" applyNumberFormat="1" applyFont="1" applyFill="1" applyBorder="1" applyAlignment="1" applyProtection="1">
      <alignment vertical="center"/>
    </xf>
    <xf numFmtId="0" fontId="0" fillId="0" borderId="1" xfId="0" applyBorder="1"/>
    <xf numFmtId="0" fontId="12" fillId="0" borderId="5" xfId="0" applyFont="1" applyBorder="1" applyAlignment="1">
      <alignment horizontal="center" vertical="top"/>
    </xf>
    <xf numFmtId="165" fontId="0" fillId="0" borderId="5" xfId="0" applyNumberFormat="1" applyBorder="1" applyAlignment="1">
      <alignment vertical="top"/>
    </xf>
    <xf numFmtId="0" fontId="0" fillId="0" borderId="0" xfId="0" applyBorder="1" applyAlignment="1"/>
    <xf numFmtId="1" fontId="12" fillId="0" borderId="5" xfId="0" applyNumberFormat="1" applyFont="1" applyBorder="1" applyAlignment="1">
      <alignment horizontal="center" vertical="top"/>
    </xf>
    <xf numFmtId="0" fontId="21" fillId="3" borderId="0" xfId="0" applyFont="1" applyFill="1" applyBorder="1" applyAlignment="1">
      <alignment vertical="center"/>
    </xf>
    <xf numFmtId="0" fontId="21" fillId="3" borderId="0" xfId="0" applyFont="1" applyFill="1"/>
    <xf numFmtId="0" fontId="5" fillId="0" borderId="2" xfId="0" applyFont="1" applyBorder="1" applyAlignment="1">
      <alignment horizontal="center" vertical="center"/>
    </xf>
    <xf numFmtId="165" fontId="0" fillId="0" borderId="5" xfId="0" applyNumberFormat="1" applyBorder="1" applyAlignment="1">
      <alignment vertical="top" wrapText="1"/>
    </xf>
    <xf numFmtId="0" fontId="22" fillId="0" borderId="3" xfId="3" applyFont="1" applyFill="1" applyBorder="1" applyAlignment="1" applyProtection="1">
      <alignment horizontal="left" vertical="center"/>
      <protection locked="0"/>
    </xf>
    <xf numFmtId="0" fontId="22" fillId="0" borderId="0" xfId="3" applyFont="1" applyFill="1" applyBorder="1" applyAlignment="1" applyProtection="1">
      <alignment horizontal="left" vertical="center"/>
      <protection locked="0"/>
    </xf>
    <xf numFmtId="3" fontId="22" fillId="0" borderId="3" xfId="3" applyNumberFormat="1" applyFont="1" applyFill="1" applyBorder="1" applyAlignment="1">
      <alignment horizontal="right" indent="1"/>
    </xf>
    <xf numFmtId="3" fontId="22" fillId="0" borderId="0" xfId="3" applyNumberFormat="1" applyFont="1" applyFill="1" applyBorder="1" applyAlignment="1">
      <alignment horizontal="right" vertical="center" indent="1"/>
    </xf>
    <xf numFmtId="3" fontId="22" fillId="0" borderId="0" xfId="3" applyNumberFormat="1" applyFont="1" applyFill="1" applyBorder="1" applyAlignment="1">
      <alignment horizontal="right" indent="1"/>
    </xf>
    <xf numFmtId="0" fontId="22" fillId="0" borderId="0" xfId="0" applyFont="1"/>
    <xf numFmtId="164" fontId="23" fillId="0" borderId="0" xfId="1" applyNumberFormat="1" applyFont="1" applyAlignment="1">
      <alignment horizontal="right" vertical="center" indent="1"/>
    </xf>
    <xf numFmtId="0" fontId="12" fillId="0" borderId="4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3" fontId="0" fillId="0" borderId="8" xfId="0" applyNumberFormat="1" applyBorder="1" applyAlignment="1">
      <alignment vertical="top" wrapText="1"/>
    </xf>
    <xf numFmtId="0" fontId="12" fillId="0" borderId="18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26" fillId="5" borderId="0" xfId="0" applyFont="1" applyFill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left" vertical="center"/>
    </xf>
    <xf numFmtId="166" fontId="5" fillId="5" borderId="3" xfId="0" applyNumberFormat="1" applyFont="1" applyFill="1" applyBorder="1" applyAlignment="1">
      <alignment horizontal="right" vertical="center" indent="2"/>
    </xf>
    <xf numFmtId="166" fontId="1" fillId="0" borderId="0" xfId="0" applyNumberFormat="1" applyFont="1" applyBorder="1" applyAlignment="1">
      <alignment horizontal="right" vertical="center" indent="2"/>
    </xf>
    <xf numFmtId="0" fontId="1" fillId="5" borderId="16" xfId="0" applyFont="1" applyFill="1" applyBorder="1" applyAlignment="1">
      <alignment horizontal="left" vertical="center"/>
    </xf>
    <xf numFmtId="166" fontId="1" fillId="5" borderId="0" xfId="0" applyNumberFormat="1" applyFont="1" applyFill="1" applyBorder="1" applyAlignment="1">
      <alignment horizontal="right" vertical="center" indent="2"/>
    </xf>
    <xf numFmtId="0" fontId="1" fillId="0" borderId="16" xfId="0" applyFont="1" applyBorder="1" applyAlignment="1">
      <alignment horizontal="left" vertical="center" indent="3"/>
    </xf>
    <xf numFmtId="166" fontId="1" fillId="3" borderId="1" xfId="0" applyNumberFormat="1" applyFont="1" applyFill="1" applyBorder="1" applyAlignment="1">
      <alignment horizontal="right" vertical="center" indent="2"/>
    </xf>
    <xf numFmtId="0" fontId="1" fillId="3" borderId="0" xfId="0" applyFont="1" applyFill="1" applyBorder="1" applyAlignment="1">
      <alignment horizontal="left" vertical="center" indent="7"/>
    </xf>
    <xf numFmtId="166" fontId="1" fillId="3" borderId="0" xfId="0" applyNumberFormat="1" applyFont="1" applyFill="1" applyBorder="1" applyAlignment="1">
      <alignment horizontal="right" vertical="center" indent="2"/>
    </xf>
    <xf numFmtId="0" fontId="5" fillId="0" borderId="15" xfId="0" applyFont="1" applyBorder="1" applyAlignment="1">
      <alignment horizontal="center" vertical="center" wrapText="1"/>
    </xf>
    <xf numFmtId="166" fontId="5" fillId="5" borderId="19" xfId="0" applyNumberFormat="1" applyFont="1" applyFill="1" applyBorder="1" applyAlignment="1">
      <alignment horizontal="right" vertical="center" indent="2"/>
    </xf>
    <xf numFmtId="166" fontId="5" fillId="0" borderId="16" xfId="0" applyNumberFormat="1" applyFont="1" applyBorder="1" applyAlignment="1">
      <alignment horizontal="right" vertical="center" indent="2"/>
    </xf>
    <xf numFmtId="166" fontId="5" fillId="5" borderId="16" xfId="0" applyNumberFormat="1" applyFont="1" applyFill="1" applyBorder="1" applyAlignment="1">
      <alignment horizontal="right" vertical="center" indent="2"/>
    </xf>
    <xf numFmtId="166" fontId="5" fillId="3" borderId="20" xfId="0" applyNumberFormat="1" applyFont="1" applyFill="1" applyBorder="1" applyAlignment="1">
      <alignment horizontal="right" vertical="center" indent="2"/>
    </xf>
    <xf numFmtId="0" fontId="4" fillId="0" borderId="0" xfId="0" applyFont="1" applyBorder="1" applyAlignment="1">
      <alignment vertical="center"/>
    </xf>
    <xf numFmtId="0" fontId="4" fillId="0" borderId="1" xfId="0" applyFont="1" applyBorder="1"/>
    <xf numFmtId="0" fontId="1" fillId="0" borderId="21" xfId="0" applyFont="1" applyBorder="1" applyAlignment="1">
      <alignment horizontal="left" vertical="center"/>
    </xf>
    <xf numFmtId="165" fontId="24" fillId="0" borderId="2" xfId="0" applyNumberFormat="1" applyFont="1" applyBorder="1" applyAlignment="1">
      <alignment horizontal="right" indent="1"/>
    </xf>
    <xf numFmtId="0" fontId="1" fillId="5" borderId="22" xfId="0" applyFont="1" applyFill="1" applyBorder="1" applyAlignment="1">
      <alignment horizontal="right"/>
    </xf>
    <xf numFmtId="165" fontId="24" fillId="5" borderId="3" xfId="0" applyNumberFormat="1" applyFont="1" applyFill="1" applyBorder="1" applyAlignment="1">
      <alignment horizontal="right" indent="1"/>
    </xf>
    <xf numFmtId="0" fontId="1" fillId="0" borderId="23" xfId="0" applyFont="1" applyBorder="1" applyAlignment="1">
      <alignment horizontal="right"/>
    </xf>
    <xf numFmtId="165" fontId="24" fillId="0" borderId="0" xfId="0" applyNumberFormat="1" applyFont="1" applyBorder="1" applyAlignment="1">
      <alignment horizontal="right" indent="1"/>
    </xf>
    <xf numFmtId="0" fontId="1" fillId="5" borderId="23" xfId="0" applyFont="1" applyFill="1" applyBorder="1" applyAlignment="1">
      <alignment horizontal="right"/>
    </xf>
    <xf numFmtId="165" fontId="24" fillId="5" borderId="0" xfId="0" applyNumberFormat="1" applyFont="1" applyFill="1" applyBorder="1" applyAlignment="1">
      <alignment horizontal="right" indent="1"/>
    </xf>
    <xf numFmtId="0" fontId="1" fillId="5" borderId="24" xfId="0" applyFont="1" applyFill="1" applyBorder="1" applyAlignment="1">
      <alignment horizontal="right"/>
    </xf>
    <xf numFmtId="165" fontId="24" fillId="5" borderId="1" xfId="0" applyNumberFormat="1" applyFont="1" applyFill="1" applyBorder="1" applyAlignment="1">
      <alignment horizontal="right" indent="1"/>
    </xf>
    <xf numFmtId="165" fontId="25" fillId="0" borderId="15" xfId="0" applyNumberFormat="1" applyFont="1" applyBorder="1" applyAlignment="1">
      <alignment horizontal="right" indent="1"/>
    </xf>
    <xf numFmtId="165" fontId="25" fillId="5" borderId="19" xfId="0" applyNumberFormat="1" applyFont="1" applyFill="1" applyBorder="1" applyAlignment="1">
      <alignment horizontal="right" indent="1"/>
    </xf>
    <xf numFmtId="165" fontId="25" fillId="0" borderId="16" xfId="0" applyNumberFormat="1" applyFont="1" applyBorder="1" applyAlignment="1">
      <alignment horizontal="right" indent="1"/>
    </xf>
    <xf numFmtId="165" fontId="25" fillId="5" borderId="16" xfId="0" applyNumberFormat="1" applyFont="1" applyFill="1" applyBorder="1" applyAlignment="1">
      <alignment horizontal="right" indent="1"/>
    </xf>
    <xf numFmtId="165" fontId="25" fillId="5" borderId="20" xfId="0" applyNumberFormat="1" applyFont="1" applyFill="1" applyBorder="1" applyAlignment="1">
      <alignment horizontal="right" indent="1"/>
    </xf>
    <xf numFmtId="0" fontId="26" fillId="4" borderId="0" xfId="0" applyFont="1" applyFill="1" applyAlignment="1">
      <alignment vertical="center"/>
    </xf>
    <xf numFmtId="0" fontId="27" fillId="4" borderId="0" xfId="0" applyFont="1" applyFill="1" applyAlignment="1">
      <alignment vertical="center"/>
    </xf>
    <xf numFmtId="0" fontId="27" fillId="4" borderId="0" xfId="0" applyFont="1" applyFill="1" applyAlignment="1">
      <alignment vertical="center" wrapText="1"/>
    </xf>
    <xf numFmtId="0" fontId="2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4" fillId="0" borderId="2" xfId="0" applyFont="1" applyBorder="1"/>
    <xf numFmtId="0" fontId="1" fillId="0" borderId="2" xfId="0" applyFont="1" applyBorder="1" applyAlignment="1">
      <alignment horizontal="left" vertical="center"/>
    </xf>
    <xf numFmtId="165" fontId="5" fillId="0" borderId="2" xfId="0" applyNumberFormat="1" applyFont="1" applyBorder="1" applyAlignment="1">
      <alignment horizontal="right" indent="2"/>
    </xf>
    <xf numFmtId="165" fontId="1" fillId="0" borderId="2" xfId="0" applyNumberFormat="1" applyFont="1" applyBorder="1" applyAlignment="1">
      <alignment horizontal="right" wrapText="1" indent="2"/>
    </xf>
    <xf numFmtId="0" fontId="1" fillId="4" borderId="0" xfId="0" applyFont="1" applyFill="1" applyBorder="1" applyAlignment="1">
      <alignment horizontal="right"/>
    </xf>
    <xf numFmtId="165" fontId="5" fillId="4" borderId="0" xfId="0" applyNumberFormat="1" applyFont="1" applyFill="1" applyBorder="1" applyAlignment="1">
      <alignment horizontal="right" indent="2"/>
    </xf>
    <xf numFmtId="165" fontId="1" fillId="4" borderId="0" xfId="0" applyNumberFormat="1" applyFont="1" applyFill="1" applyBorder="1" applyAlignment="1">
      <alignment horizontal="right" wrapText="1" indent="2"/>
    </xf>
    <xf numFmtId="0" fontId="1" fillId="0" borderId="0" xfId="0" applyFont="1" applyBorder="1" applyAlignment="1">
      <alignment horizontal="right"/>
    </xf>
    <xf numFmtId="165" fontId="5" fillId="0" borderId="0" xfId="0" applyNumberFormat="1" applyFont="1" applyBorder="1" applyAlignment="1">
      <alignment horizontal="right" indent="2"/>
    </xf>
    <xf numFmtId="165" fontId="1" fillId="0" borderId="0" xfId="0" applyNumberFormat="1" applyFont="1" applyBorder="1" applyAlignment="1">
      <alignment horizontal="right" wrapText="1" indent="2"/>
    </xf>
    <xf numFmtId="0" fontId="1" fillId="4" borderId="1" xfId="0" applyFont="1" applyFill="1" applyBorder="1" applyAlignment="1">
      <alignment horizontal="right"/>
    </xf>
    <xf numFmtId="165" fontId="5" fillId="4" borderId="1" xfId="0" applyNumberFormat="1" applyFont="1" applyFill="1" applyBorder="1" applyAlignment="1">
      <alignment horizontal="right" indent="2"/>
    </xf>
    <xf numFmtId="165" fontId="1" fillId="4" borderId="1" xfId="0" applyNumberFormat="1" applyFont="1" applyFill="1" applyBorder="1" applyAlignment="1">
      <alignment horizontal="right" wrapText="1" indent="2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vertical="center"/>
    </xf>
    <xf numFmtId="165" fontId="5" fillId="0" borderId="2" xfId="1" applyNumberFormat="1" applyFont="1" applyBorder="1" applyAlignment="1">
      <alignment horizontal="right" vertical="center" indent="2"/>
    </xf>
    <xf numFmtId="3" fontId="1" fillId="0" borderId="0" xfId="0" applyNumberFormat="1" applyFont="1" applyBorder="1" applyAlignment="1">
      <alignment vertical="center"/>
    </xf>
    <xf numFmtId="165" fontId="1" fillId="0" borderId="0" xfId="1" applyNumberFormat="1" applyFont="1" applyBorder="1" applyAlignment="1">
      <alignment horizontal="right" vertical="center" indent="2"/>
    </xf>
    <xf numFmtId="164" fontId="1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Border="1" applyAlignment="1">
      <alignment horizontal="right" vertical="center" indent="2"/>
    </xf>
    <xf numFmtId="10" fontId="2" fillId="0" borderId="0" xfId="0" applyNumberFormat="1" applyFont="1" applyAlignment="1">
      <alignment vertical="center"/>
    </xf>
    <xf numFmtId="3" fontId="1" fillId="4" borderId="0" xfId="0" applyNumberFormat="1" applyFont="1" applyFill="1" applyBorder="1" applyAlignment="1">
      <alignment vertical="center"/>
    </xf>
    <xf numFmtId="165" fontId="1" fillId="4" borderId="0" xfId="1" applyNumberFormat="1" applyFont="1" applyFill="1" applyBorder="1" applyAlignment="1">
      <alignment horizontal="right" vertical="center" indent="2"/>
    </xf>
    <xf numFmtId="164" fontId="1" fillId="0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right" vertical="center" indent="2"/>
    </xf>
    <xf numFmtId="0" fontId="1" fillId="0" borderId="3" xfId="0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165" fontId="1" fillId="0" borderId="3" xfId="1" applyNumberFormat="1" applyFont="1" applyFill="1" applyBorder="1" applyAlignment="1">
      <alignment horizontal="right" vertical="center" indent="2"/>
    </xf>
    <xf numFmtId="164" fontId="23" fillId="0" borderId="0" xfId="0" applyNumberFormat="1" applyFont="1" applyBorder="1" applyAlignment="1">
      <alignment horizontal="center" vertical="center" wrapText="1"/>
    </xf>
    <xf numFmtId="165" fontId="6" fillId="0" borderId="3" xfId="1" applyNumberFormat="1" applyFont="1" applyFill="1" applyBorder="1" applyAlignment="1">
      <alignment horizontal="right" vertical="center" indent="2"/>
    </xf>
    <xf numFmtId="0" fontId="1" fillId="4" borderId="1" xfId="0" applyFont="1" applyFill="1" applyBorder="1" applyAlignment="1">
      <alignment horizontal="left" vertical="center"/>
    </xf>
    <xf numFmtId="3" fontId="1" fillId="4" borderId="1" xfId="0" applyNumberFormat="1" applyFont="1" applyFill="1" applyBorder="1" applyAlignment="1">
      <alignment vertical="center"/>
    </xf>
    <xf numFmtId="165" fontId="1" fillId="4" borderId="1" xfId="1" applyNumberFormat="1" applyFont="1" applyFill="1" applyBorder="1" applyAlignment="1">
      <alignment horizontal="right" vertical="center" indent="2"/>
    </xf>
    <xf numFmtId="165" fontId="6" fillId="4" borderId="1" xfId="1" applyNumberFormat="1" applyFont="1" applyFill="1" applyBorder="1" applyAlignment="1">
      <alignment horizontal="right" vertical="center" indent="2"/>
    </xf>
    <xf numFmtId="3" fontId="1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Border="1" applyAlignment="1">
      <alignment horizontal="right" vertical="center" wrapText="1" indent="2"/>
    </xf>
    <xf numFmtId="165" fontId="6" fillId="0" borderId="0" xfId="0" applyNumberFormat="1" applyFont="1" applyBorder="1" applyAlignment="1">
      <alignment horizontal="right" vertical="center" wrapText="1" indent="2"/>
    </xf>
    <xf numFmtId="3" fontId="1" fillId="4" borderId="0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Border="1" applyAlignment="1">
      <alignment horizontal="right" vertical="center" wrapText="1" indent="2"/>
    </xf>
    <xf numFmtId="0" fontId="1" fillId="0" borderId="3" xfId="0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right" vertical="center"/>
    </xf>
    <xf numFmtId="165" fontId="1" fillId="0" borderId="3" xfId="0" applyNumberFormat="1" applyFont="1" applyBorder="1" applyAlignment="1">
      <alignment horizontal="right" vertical="center" wrapText="1" indent="2"/>
    </xf>
    <xf numFmtId="3" fontId="23" fillId="0" borderId="0" xfId="0" applyNumberFormat="1" applyFont="1" applyBorder="1" applyAlignment="1">
      <alignment horizontal="right" vertical="center" wrapText="1"/>
    </xf>
    <xf numFmtId="165" fontId="6" fillId="0" borderId="3" xfId="0" applyNumberFormat="1" applyFont="1" applyBorder="1" applyAlignment="1">
      <alignment horizontal="right" vertical="center" wrapText="1" indent="2"/>
    </xf>
    <xf numFmtId="3" fontId="23" fillId="0" borderId="0" xfId="0" applyNumberFormat="1" applyFont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/>
    </xf>
    <xf numFmtId="165" fontId="6" fillId="4" borderId="0" xfId="0" applyNumberFormat="1" applyFont="1" applyFill="1" applyBorder="1" applyAlignment="1">
      <alignment horizontal="right" vertical="center" wrapText="1" indent="2"/>
    </xf>
    <xf numFmtId="10" fontId="2" fillId="0" borderId="0" xfId="0" applyNumberFormat="1" applyFont="1" applyBorder="1" applyAlignment="1">
      <alignment vertical="center"/>
    </xf>
    <xf numFmtId="0" fontId="1" fillId="4" borderId="1" xfId="0" applyFont="1" applyFill="1" applyBorder="1" applyAlignment="1">
      <alignment horizontal="left" vertical="center" indent="3"/>
    </xf>
    <xf numFmtId="3" fontId="1" fillId="4" borderId="1" xfId="0" applyNumberFormat="1" applyFont="1" applyFill="1" applyBorder="1" applyAlignment="1">
      <alignment horizontal="right" vertical="center"/>
    </xf>
    <xf numFmtId="165" fontId="1" fillId="4" borderId="1" xfId="0" applyNumberFormat="1" applyFont="1" applyFill="1" applyBorder="1" applyAlignment="1">
      <alignment horizontal="right" vertical="center" wrapText="1" indent="2"/>
    </xf>
    <xf numFmtId="165" fontId="6" fillId="4" borderId="1" xfId="0" applyNumberFormat="1" applyFont="1" applyFill="1" applyBorder="1" applyAlignment="1">
      <alignment horizontal="right" vertical="center" wrapText="1" indent="2"/>
    </xf>
    <xf numFmtId="0" fontId="6" fillId="0" borderId="2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right" vertical="center"/>
    </xf>
    <xf numFmtId="164" fontId="6" fillId="0" borderId="2" xfId="1" applyNumberFormat="1" applyFont="1" applyBorder="1" applyAlignment="1">
      <alignment horizontal="right" vertical="center" wrapText="1" indent="2"/>
    </xf>
    <xf numFmtId="165" fontId="6" fillId="0" borderId="2" xfId="0" applyNumberFormat="1" applyFont="1" applyBorder="1" applyAlignment="1">
      <alignment horizontal="right" vertical="center" wrapText="1" indent="2"/>
    </xf>
    <xf numFmtId="164" fontId="1" fillId="0" borderId="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9" fontId="2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right" vertical="center" indent="2"/>
    </xf>
    <xf numFmtId="165" fontId="1" fillId="0" borderId="0" xfId="0" applyNumberFormat="1" applyFont="1" applyFill="1" applyBorder="1" applyAlignment="1">
      <alignment horizontal="right" indent="2"/>
    </xf>
    <xf numFmtId="164" fontId="1" fillId="0" borderId="0" xfId="0" applyNumberFormat="1" applyFont="1" applyBorder="1" applyAlignment="1">
      <alignment horizontal="right"/>
    </xf>
    <xf numFmtId="164" fontId="6" fillId="0" borderId="0" xfId="1" applyNumberFormat="1" applyFont="1" applyAlignment="1">
      <alignment vertical="center"/>
    </xf>
    <xf numFmtId="165" fontId="6" fillId="0" borderId="0" xfId="1" applyNumberFormat="1" applyFont="1" applyAlignment="1">
      <alignment horizontal="right" vertical="center"/>
    </xf>
    <xf numFmtId="165" fontId="1" fillId="4" borderId="0" xfId="0" applyNumberFormat="1" applyFont="1" applyFill="1" applyAlignment="1">
      <alignment horizontal="right" vertical="center" indent="2"/>
    </xf>
    <xf numFmtId="165" fontId="1" fillId="4" borderId="0" xfId="0" applyNumberFormat="1" applyFont="1" applyFill="1" applyBorder="1" applyAlignment="1">
      <alignment horizontal="right" indent="2"/>
    </xf>
    <xf numFmtId="164" fontId="1" fillId="4" borderId="0" xfId="0" applyNumberFormat="1" applyFont="1" applyFill="1" applyBorder="1" applyAlignment="1">
      <alignment horizontal="right"/>
    </xf>
    <xf numFmtId="164" fontId="6" fillId="4" borderId="0" xfId="1" applyNumberFormat="1" applyFont="1" applyFill="1" applyAlignment="1">
      <alignment vertical="center"/>
    </xf>
    <xf numFmtId="165" fontId="6" fillId="4" borderId="0" xfId="1" applyNumberFormat="1" applyFont="1" applyFill="1" applyAlignment="1">
      <alignment horizontal="right" vertical="center"/>
    </xf>
    <xf numFmtId="0" fontId="1" fillId="3" borderId="0" xfId="0" applyFont="1" applyFill="1" applyBorder="1" applyAlignment="1">
      <alignment vertical="center"/>
    </xf>
    <xf numFmtId="165" fontId="1" fillId="3" borderId="0" xfId="0" applyNumberFormat="1" applyFont="1" applyFill="1" applyAlignment="1">
      <alignment horizontal="right" vertical="center" indent="2"/>
    </xf>
    <xf numFmtId="165" fontId="1" fillId="3" borderId="0" xfId="0" applyNumberFormat="1" applyFont="1" applyFill="1" applyBorder="1" applyAlignment="1">
      <alignment horizontal="right" indent="2"/>
    </xf>
    <xf numFmtId="0" fontId="1" fillId="0" borderId="25" xfId="0" applyFont="1" applyBorder="1" applyAlignment="1">
      <alignment vertical="center"/>
    </xf>
    <xf numFmtId="0" fontId="1" fillId="4" borderId="26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6" fillId="0" borderId="0" xfId="1" applyNumberFormat="1" applyFont="1" applyBorder="1" applyAlignment="1">
      <alignment horizontal="right" vertical="center"/>
    </xf>
    <xf numFmtId="0" fontId="1" fillId="4" borderId="2" xfId="0" applyFont="1" applyFill="1" applyBorder="1" applyAlignment="1">
      <alignment vertical="center"/>
    </xf>
    <xf numFmtId="165" fontId="1" fillId="4" borderId="2" xfId="0" applyNumberFormat="1" applyFont="1" applyFill="1" applyBorder="1" applyAlignment="1">
      <alignment horizontal="right" vertical="center" indent="2"/>
    </xf>
    <xf numFmtId="164" fontId="1" fillId="4" borderId="2" xfId="0" applyNumberFormat="1" applyFont="1" applyFill="1" applyBorder="1" applyAlignment="1">
      <alignment horizontal="right" vertical="center"/>
    </xf>
    <xf numFmtId="165" fontId="1" fillId="4" borderId="2" xfId="0" applyNumberFormat="1" applyFont="1" applyFill="1" applyBorder="1" applyAlignment="1">
      <alignment horizontal="right" vertical="center"/>
    </xf>
    <xf numFmtId="165" fontId="30" fillId="0" borderId="2" xfId="0" applyNumberFormat="1" applyFont="1" applyBorder="1" applyAlignment="1">
      <alignment horizontal="right" vertical="center" wrapText="1" indent="2"/>
    </xf>
    <xf numFmtId="165" fontId="0" fillId="0" borderId="2" xfId="0" applyNumberFormat="1" applyBorder="1"/>
    <xf numFmtId="0" fontId="9" fillId="2" borderId="15" xfId="0" applyFont="1" applyFill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65" fontId="6" fillId="0" borderId="23" xfId="1" applyNumberFormat="1" applyFont="1" applyBorder="1" applyAlignment="1">
      <alignment horizontal="right" vertical="center"/>
    </xf>
    <xf numFmtId="165" fontId="1" fillId="0" borderId="3" xfId="0" applyNumberFormat="1" applyFont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1" fillId="4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65" fontId="1" fillId="0" borderId="3" xfId="1" applyNumberFormat="1" applyFont="1" applyBorder="1" applyAlignment="1">
      <alignment horizontal="center" vertical="center"/>
    </xf>
    <xf numFmtId="165" fontId="1" fillId="4" borderId="1" xfId="1" applyNumberFormat="1" applyFont="1" applyFill="1" applyBorder="1" applyAlignment="1">
      <alignment horizontal="center" vertical="center"/>
    </xf>
    <xf numFmtId="165" fontId="1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5" fontId="5" fillId="0" borderId="2" xfId="1" applyNumberFormat="1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5" borderId="16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left" vertical="center" indent="6"/>
    </xf>
    <xf numFmtId="0" fontId="1" fillId="0" borderId="16" xfId="0" applyFont="1" applyBorder="1" applyAlignment="1">
      <alignment horizontal="left" vertical="center" indent="6"/>
    </xf>
    <xf numFmtId="0" fontId="1" fillId="3" borderId="20" xfId="0" applyFont="1" applyFill="1" applyBorder="1" applyAlignment="1">
      <alignment horizontal="left" vertical="center" indent="6"/>
    </xf>
    <xf numFmtId="0" fontId="5" fillId="0" borderId="21" xfId="0" applyFont="1" applyBorder="1" applyAlignment="1">
      <alignment horizontal="left" vertical="center"/>
    </xf>
  </cellXfs>
  <cellStyles count="4">
    <cellStyle name="Milliers_Feuil1" xfId="2"/>
    <cellStyle name="Normal" xfId="0" builtinId="0"/>
    <cellStyle name="Normal 2" xfId="3"/>
    <cellStyle name="Pourcentage" xfId="1" builtinId="5"/>
  </cellStyles>
  <dxfs count="0"/>
  <tableStyles count="0" defaultTableStyle="TableStyleMedium9" defaultPivotStyle="PivotStyleLight16"/>
  <colors>
    <mruColors>
      <color rgb="FFD995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8.7972929003709247E-2"/>
          <c:w val="0.56830578443704394"/>
          <c:h val="0.79604718831633647"/>
        </c:manualLayout>
      </c:layout>
      <c:scatterChart>
        <c:scatterStyle val="lineMarker"/>
        <c:varyColors val="0"/>
        <c:ser>
          <c:idx val="3"/>
          <c:order val="0"/>
          <c:tx>
            <c:strRef>
              <c:f>'G1 Séries longues'!$A$9</c:f>
              <c:strCache>
                <c:ptCount val="1"/>
                <c:pt idx="0">
                  <c:v>Départementaux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diamond"/>
            <c:size val="4"/>
          </c:marker>
          <c:xVal>
            <c:numRef>
              <c:f>'G1 Séries longues'!$B$4:$P$4</c:f>
              <c:numCache>
                <c:formatCode>General</c:formatCode>
                <c:ptCount val="15"/>
                <c:pt idx="0">
                  <c:v>1992</c:v>
                </c:pt>
                <c:pt idx="1">
                  <c:v>1994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2005</c:v>
                </c:pt>
                <c:pt idx="6">
                  <c:v>2008</c:v>
                </c:pt>
                <c:pt idx="7">
                  <c:v>2010</c:v>
                </c:pt>
                <c:pt idx="8">
                  <c:v>2011</c:v>
                </c:pt>
                <c:pt idx="9">
                  <c:v>2015</c:v>
                </c:pt>
                <c:pt idx="10">
                  <c:v>2016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'G1 Séries longues'!$B$9:$P$9</c:f>
              <c:numCache>
                <c:formatCode>#\ ##0.0</c:formatCode>
                <c:ptCount val="15"/>
                <c:pt idx="0">
                  <c:v>5.6</c:v>
                </c:pt>
                <c:pt idx="1">
                  <c:v>5.4</c:v>
                </c:pt>
                <c:pt idx="3">
                  <c:v>8.6</c:v>
                </c:pt>
                <c:pt idx="4">
                  <c:v>9.8000000000000007</c:v>
                </c:pt>
                <c:pt idx="5">
                  <c:v>10.9</c:v>
                </c:pt>
                <c:pt idx="6">
                  <c:v>13.1</c:v>
                </c:pt>
                <c:pt idx="8">
                  <c:v>13.8</c:v>
                </c:pt>
                <c:pt idx="10">
                  <c:v>50</c:v>
                </c:pt>
                <c:pt idx="11">
                  <c:v>50.3</c:v>
                </c:pt>
                <c:pt idx="12">
                  <c:v>50.4</c:v>
                </c:pt>
                <c:pt idx="13">
                  <c:v>50</c:v>
                </c:pt>
                <c:pt idx="14">
                  <c:v>50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'G1 Séries longues'!$A$6</c:f>
              <c:strCache>
                <c:ptCount val="1"/>
                <c:pt idx="0">
                  <c:v>Régionaux</c:v>
                </c:pt>
              </c:strCache>
            </c:strRef>
          </c:tx>
          <c:marker>
            <c:symbol val="circle"/>
            <c:size val="4"/>
          </c:marker>
          <c:xVal>
            <c:numRef>
              <c:f>'G1 Séries longues'!$B$4:$P$4</c:f>
              <c:numCache>
                <c:formatCode>General</c:formatCode>
                <c:ptCount val="15"/>
                <c:pt idx="0">
                  <c:v>1992</c:v>
                </c:pt>
                <c:pt idx="1">
                  <c:v>1994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2005</c:v>
                </c:pt>
                <c:pt idx="6">
                  <c:v>2008</c:v>
                </c:pt>
                <c:pt idx="7">
                  <c:v>2010</c:v>
                </c:pt>
                <c:pt idx="8">
                  <c:v>2011</c:v>
                </c:pt>
                <c:pt idx="9">
                  <c:v>2015</c:v>
                </c:pt>
                <c:pt idx="10">
                  <c:v>2016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'G1 Séries longues'!$B$6:$P$6</c:f>
              <c:numCache>
                <c:formatCode>General</c:formatCode>
                <c:ptCount val="15"/>
                <c:pt idx="0">
                  <c:v>12</c:v>
                </c:pt>
                <c:pt idx="3" formatCode="#\ ##0.0">
                  <c:v>27.1</c:v>
                </c:pt>
                <c:pt idx="5" formatCode="#\ ##0.0">
                  <c:v>47.6</c:v>
                </c:pt>
                <c:pt idx="7" formatCode="#\ ##0.0">
                  <c:v>48</c:v>
                </c:pt>
                <c:pt idx="10" formatCode="#\ ##0.0">
                  <c:v>47.801047120418851</c:v>
                </c:pt>
                <c:pt idx="11" formatCode="#\ ##0.0">
                  <c:v>48</c:v>
                </c:pt>
                <c:pt idx="12" formatCode="#\ ##0.0">
                  <c:v>47.9</c:v>
                </c:pt>
                <c:pt idx="13" formatCode="#\ ##0.0">
                  <c:v>48.1</c:v>
                </c:pt>
                <c:pt idx="14" formatCode="#\ ##0.0">
                  <c:v>48.5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'G1 Séries longues'!$A$8</c:f>
              <c:strCache>
                <c:ptCount val="1"/>
                <c:pt idx="0">
                  <c:v>Municipaux</c:v>
                </c:pt>
              </c:strCache>
            </c:strRef>
          </c:tx>
          <c:marker>
            <c:symbol val="triangle"/>
            <c:size val="4"/>
          </c:marker>
          <c:xVal>
            <c:numRef>
              <c:f>'G1 Séries longues'!$B$4:$P$4</c:f>
              <c:numCache>
                <c:formatCode>General</c:formatCode>
                <c:ptCount val="15"/>
                <c:pt idx="0">
                  <c:v>1992</c:v>
                </c:pt>
                <c:pt idx="1">
                  <c:v>1994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2005</c:v>
                </c:pt>
                <c:pt idx="6">
                  <c:v>2008</c:v>
                </c:pt>
                <c:pt idx="7">
                  <c:v>2010</c:v>
                </c:pt>
                <c:pt idx="8">
                  <c:v>2011</c:v>
                </c:pt>
                <c:pt idx="9">
                  <c:v>2015</c:v>
                </c:pt>
                <c:pt idx="10">
                  <c:v>2016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'G1 Séries longues'!$B$8:$P$8</c:f>
              <c:numCache>
                <c:formatCode>General</c:formatCode>
                <c:ptCount val="15"/>
                <c:pt idx="2" formatCode="#\ ##0.0">
                  <c:v>21.7</c:v>
                </c:pt>
                <c:pt idx="4" formatCode="#\ ##0.0">
                  <c:v>33</c:v>
                </c:pt>
                <c:pt idx="6" formatCode="#\ ##0.0">
                  <c:v>35</c:v>
                </c:pt>
                <c:pt idx="9" formatCode="#\ ##0.0">
                  <c:v>40.299999999999997</c:v>
                </c:pt>
                <c:pt idx="11">
                  <c:v>39.9</c:v>
                </c:pt>
                <c:pt idx="12">
                  <c:v>40</c:v>
                </c:pt>
                <c:pt idx="13">
                  <c:v>42.4</c:v>
                </c:pt>
                <c:pt idx="14">
                  <c:v>42.2</c:v>
                </c:pt>
              </c:numCache>
            </c:numRef>
          </c:yVal>
          <c:smooth val="0"/>
        </c:ser>
        <c:ser>
          <c:idx val="1"/>
          <c:order val="3"/>
          <c:tx>
            <c:strRef>
              <c:f>'G1 Séries longues'!$A$7</c:f>
              <c:strCache>
                <c:ptCount val="1"/>
                <c:pt idx="0">
                  <c:v>Communautaires </c:v>
                </c:pt>
              </c:strCache>
            </c:strRef>
          </c:tx>
          <c:marker>
            <c:symbol val="square"/>
            <c:size val="4"/>
          </c:marker>
          <c:xVal>
            <c:numRef>
              <c:f>'G1 Séries longues'!$B$4:$P$4</c:f>
              <c:numCache>
                <c:formatCode>General</c:formatCode>
                <c:ptCount val="15"/>
                <c:pt idx="0">
                  <c:v>1992</c:v>
                </c:pt>
                <c:pt idx="1">
                  <c:v>1994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2005</c:v>
                </c:pt>
                <c:pt idx="6">
                  <c:v>2008</c:v>
                </c:pt>
                <c:pt idx="7">
                  <c:v>2010</c:v>
                </c:pt>
                <c:pt idx="8">
                  <c:v>2011</c:v>
                </c:pt>
                <c:pt idx="9">
                  <c:v>2015</c:v>
                </c:pt>
                <c:pt idx="10">
                  <c:v>2016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'G1 Séries longues'!$B$7:$P$7</c:f>
              <c:numCache>
                <c:formatCode>General</c:formatCode>
                <c:ptCount val="15"/>
                <c:pt idx="9">
                  <c:v>31.39</c:v>
                </c:pt>
                <c:pt idx="11">
                  <c:v>31.4</c:v>
                </c:pt>
                <c:pt idx="12">
                  <c:v>31.4</c:v>
                </c:pt>
                <c:pt idx="13">
                  <c:v>35</c:v>
                </c:pt>
                <c:pt idx="14">
                  <c:v>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71238032"/>
        <c:axId val="-771242928"/>
      </c:scatterChart>
      <c:valAx>
        <c:axId val="-771238032"/>
        <c:scaling>
          <c:orientation val="minMax"/>
          <c:max val="2022"/>
          <c:min val="1992"/>
        </c:scaling>
        <c:delete val="0"/>
        <c:axPos val="b"/>
        <c:numFmt formatCode="General" sourceLinked="1"/>
        <c:majorTickMark val="out"/>
        <c:minorTickMark val="none"/>
        <c:tickLblPos val="nextTo"/>
        <c:crossAx val="-771242928"/>
        <c:crosses val="autoZero"/>
        <c:crossBetween val="midCat"/>
        <c:majorUnit val="5"/>
        <c:minorUnit val="1"/>
      </c:valAx>
      <c:valAx>
        <c:axId val="-771242928"/>
        <c:scaling>
          <c:orientation val="minMax"/>
          <c:max val="60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crossAx val="-7712380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5862523342217694"/>
          <c:y val="0.10413409067668196"/>
          <c:w val="0.34137481708591766"/>
          <c:h val="0.44235928842228056"/>
        </c:manualLayout>
      </c:layout>
      <c:overlay val="0"/>
    </c:legend>
    <c:plotVisOnly val="1"/>
    <c:dispBlanksAs val="span"/>
    <c:showDLblsOverMax val="0"/>
  </c:chart>
  <c:spPr>
    <a:ln>
      <a:noFill/>
    </a:ln>
  </c:spPr>
  <c:txPr>
    <a:bodyPr/>
    <a:lstStyle/>
    <a:p>
      <a:pPr>
        <a:defRPr sz="900">
          <a:latin typeface="Marianne Light" panose="02000000000000000000" pitchFamily="50" charset="0"/>
        </a:defRPr>
      </a:pPr>
      <a:endParaRPr lang="fr-F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398883379658924"/>
          <c:y val="0.17428073743034372"/>
          <c:w val="0.47376294646790718"/>
          <c:h val="0.791831831831831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/>
            </a:solidFill>
            <a:ln w="6350"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D995D7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tx2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D995D7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tx2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D995D7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tx2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tx2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D995D7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tx2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tx2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rgbClr val="D995D7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chemeClr val="tx2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chemeClr val="tx2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chemeClr val="tx2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rgbClr val="D995D7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cat>
            <c:strRef>
              <c:f>'G6 F et taille reg'!$A$4:$A$20</c:f>
              <c:strCache>
                <c:ptCount val="17"/>
                <c:pt idx="0">
                  <c:v>Guyane</c:v>
                </c:pt>
                <c:pt idx="1">
                  <c:v>Corse</c:v>
                </c:pt>
                <c:pt idx="2">
                  <c:v>Martinique</c:v>
                </c:pt>
                <c:pt idx="3">
                  <c:v>Guadeloupe</c:v>
                </c:pt>
                <c:pt idx="4">
                  <c:v>La Réunion</c:v>
                </c:pt>
                <c:pt idx="5">
                  <c:v>Centre-Val de Loire</c:v>
                </c:pt>
                <c:pt idx="6">
                  <c:v>Bourgogne-Franche-Comté</c:v>
                </c:pt>
                <c:pt idx="7">
                  <c:v>Normandie</c:v>
                </c:pt>
                <c:pt idx="8">
                  <c:v>Bretagne</c:v>
                </c:pt>
                <c:pt idx="9">
                  <c:v>Pays de La Loire</c:v>
                </c:pt>
                <c:pt idx="10">
                  <c:v>Provence-Alpes-Cote d'Azur</c:v>
                </c:pt>
                <c:pt idx="11">
                  <c:v>Grand Est</c:v>
                </c:pt>
                <c:pt idx="12">
                  <c:v>Occitanie</c:v>
                </c:pt>
                <c:pt idx="13">
                  <c:v>Hauts-de-France</c:v>
                </c:pt>
                <c:pt idx="14">
                  <c:v>Nouvelle-Aquitaine</c:v>
                </c:pt>
                <c:pt idx="15">
                  <c:v>Auvergne-Rhône-Alpes</c:v>
                </c:pt>
                <c:pt idx="16">
                  <c:v>Île-de-France</c:v>
                </c:pt>
              </c:strCache>
            </c:strRef>
          </c:cat>
          <c:val>
            <c:numRef>
              <c:f>'G6 F et taille reg'!$C$4:$C$20</c:f>
              <c:numCache>
                <c:formatCode>0</c:formatCode>
                <c:ptCount val="17"/>
                <c:pt idx="0">
                  <c:v>2.8167800000000001</c:v>
                </c:pt>
                <c:pt idx="1">
                  <c:v>3.4043999999999999</c:v>
                </c:pt>
                <c:pt idx="2">
                  <c:v>3.6450800000000001</c:v>
                </c:pt>
                <c:pt idx="3">
                  <c:v>3.84239</c:v>
                </c:pt>
                <c:pt idx="4">
                  <c:v>8.6120999999999999</c:v>
                </c:pt>
                <c:pt idx="5">
                  <c:v>25.7318</c:v>
                </c:pt>
                <c:pt idx="6">
                  <c:v>28.055800000000001</c:v>
                </c:pt>
                <c:pt idx="7">
                  <c:v>33.250320000000002</c:v>
                </c:pt>
                <c:pt idx="8">
                  <c:v>33.548540000000003</c:v>
                </c:pt>
                <c:pt idx="9">
                  <c:v>38.064610000000002</c:v>
                </c:pt>
                <c:pt idx="10">
                  <c:v>50.811010000000003</c:v>
                </c:pt>
                <c:pt idx="11">
                  <c:v>55.562190000000001</c:v>
                </c:pt>
                <c:pt idx="12">
                  <c:v>59.331850000000003</c:v>
                </c:pt>
                <c:pt idx="13">
                  <c:v>60.049469999999999</c:v>
                </c:pt>
                <c:pt idx="14">
                  <c:v>60.102890000000002</c:v>
                </c:pt>
                <c:pt idx="15">
                  <c:v>80.429360000000003</c:v>
                </c:pt>
                <c:pt idx="16">
                  <c:v>122.62544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52"/>
        <c:axId val="-516240656"/>
        <c:axId val="-516243376"/>
      </c:barChart>
      <c:catAx>
        <c:axId val="-5162406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16243376"/>
        <c:crosses val="autoZero"/>
        <c:auto val="1"/>
        <c:lblAlgn val="ctr"/>
        <c:lblOffset val="100"/>
        <c:noMultiLvlLbl val="0"/>
      </c:catAx>
      <c:valAx>
        <c:axId val="-516243376"/>
        <c:scaling>
          <c:orientation val="minMax"/>
          <c:max val="13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16240656"/>
        <c:crosses val="max"/>
        <c:crossBetween val="between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668879804658557E-2"/>
          <c:y val="8.1466395112016296E-2"/>
          <c:w val="0.5300176539220417"/>
          <c:h val="0.62338085539714871"/>
        </c:manualLayout>
      </c:layout>
      <c:lineChart>
        <c:grouping val="standard"/>
        <c:varyColors val="0"/>
        <c:ser>
          <c:idx val="2"/>
          <c:order val="0"/>
          <c:tx>
            <c:strRef>
              <c:f>'G7 F par age'!$D$4</c:f>
              <c:strCache>
                <c:ptCount val="1"/>
                <c:pt idx="0">
                  <c:v>Départementaux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'G7 F par age'!$A$6:$A$12</c:f>
              <c:strCache>
                <c:ptCount val="7"/>
                <c:pt idx="0">
                  <c:v>18-40 ans</c:v>
                </c:pt>
                <c:pt idx="1">
                  <c:v>40-50 ans</c:v>
                </c:pt>
                <c:pt idx="2">
                  <c:v>50-55 ans</c:v>
                </c:pt>
                <c:pt idx="3">
                  <c:v>55-60 ans</c:v>
                </c:pt>
                <c:pt idx="4">
                  <c:v>60-65 ans</c:v>
                </c:pt>
                <c:pt idx="5">
                  <c:v>65-70 ans</c:v>
                </c:pt>
                <c:pt idx="6">
                  <c:v>70 ans ou +</c:v>
                </c:pt>
              </c:strCache>
            </c:strRef>
          </c:cat>
          <c:val>
            <c:numRef>
              <c:f>'G7 F par age'!$D$6:$D$12</c:f>
              <c:numCache>
                <c:formatCode>0.0</c:formatCode>
                <c:ptCount val="7"/>
                <c:pt idx="0">
                  <c:v>45.811</c:v>
                </c:pt>
                <c:pt idx="1">
                  <c:v>52.598999999999997</c:v>
                </c:pt>
                <c:pt idx="2">
                  <c:v>54.817999999999998</c:v>
                </c:pt>
                <c:pt idx="3">
                  <c:v>55.192</c:v>
                </c:pt>
                <c:pt idx="4">
                  <c:v>49.381999999999998</c:v>
                </c:pt>
                <c:pt idx="5">
                  <c:v>42.856999999999999</c:v>
                </c:pt>
                <c:pt idx="6">
                  <c:v>40.869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'G7 F par age'!$E$4</c:f>
              <c:strCache>
                <c:ptCount val="1"/>
                <c:pt idx="0">
                  <c:v>Régionaux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</c:spPr>
          </c:marker>
          <c:cat>
            <c:strRef>
              <c:f>'G7 F par age'!$A$6:$A$12</c:f>
              <c:strCache>
                <c:ptCount val="7"/>
                <c:pt idx="0">
                  <c:v>18-40 ans</c:v>
                </c:pt>
                <c:pt idx="1">
                  <c:v>40-50 ans</c:v>
                </c:pt>
                <c:pt idx="2">
                  <c:v>50-55 ans</c:v>
                </c:pt>
                <c:pt idx="3">
                  <c:v>55-60 ans</c:v>
                </c:pt>
                <c:pt idx="4">
                  <c:v>60-65 ans</c:v>
                </c:pt>
                <c:pt idx="5">
                  <c:v>65-70 ans</c:v>
                </c:pt>
                <c:pt idx="6">
                  <c:v>70 ans ou +</c:v>
                </c:pt>
              </c:strCache>
            </c:strRef>
          </c:cat>
          <c:val>
            <c:numRef>
              <c:f>'G7 F par age'!$E$6:$E$12</c:f>
              <c:numCache>
                <c:formatCode>0.0</c:formatCode>
                <c:ptCount val="7"/>
                <c:pt idx="0">
                  <c:v>51.265000000000001</c:v>
                </c:pt>
                <c:pt idx="1">
                  <c:v>53.488</c:v>
                </c:pt>
                <c:pt idx="2">
                  <c:v>51.701999999999998</c:v>
                </c:pt>
                <c:pt idx="3">
                  <c:v>47.856999999999999</c:v>
                </c:pt>
                <c:pt idx="4">
                  <c:v>46.558</c:v>
                </c:pt>
                <c:pt idx="5">
                  <c:v>33.332999999999998</c:v>
                </c:pt>
                <c:pt idx="6">
                  <c:v>32.631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'G7 F par age'!$B$4</c:f>
              <c:strCache>
                <c:ptCount val="1"/>
                <c:pt idx="0">
                  <c:v>Municipaux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'G7 F par age'!$A$6:$A$12</c:f>
              <c:strCache>
                <c:ptCount val="7"/>
                <c:pt idx="0">
                  <c:v>18-40 ans</c:v>
                </c:pt>
                <c:pt idx="1">
                  <c:v>40-50 ans</c:v>
                </c:pt>
                <c:pt idx="2">
                  <c:v>50-55 ans</c:v>
                </c:pt>
                <c:pt idx="3">
                  <c:v>55-60 ans</c:v>
                </c:pt>
                <c:pt idx="4">
                  <c:v>60-65 ans</c:v>
                </c:pt>
                <c:pt idx="5">
                  <c:v>65-70 ans</c:v>
                </c:pt>
                <c:pt idx="6">
                  <c:v>70 ans ou +</c:v>
                </c:pt>
              </c:strCache>
            </c:strRef>
          </c:cat>
          <c:val>
            <c:numRef>
              <c:f>'G7 F par age'!$B$6:$B$12</c:f>
              <c:numCache>
                <c:formatCode>0.0</c:formatCode>
                <c:ptCount val="7"/>
                <c:pt idx="0">
                  <c:v>45.353999999999999</c:v>
                </c:pt>
                <c:pt idx="1">
                  <c:v>47.491999999999997</c:v>
                </c:pt>
                <c:pt idx="2">
                  <c:v>45.356999999999999</c:v>
                </c:pt>
                <c:pt idx="3">
                  <c:v>42.073</c:v>
                </c:pt>
                <c:pt idx="4">
                  <c:v>38.369</c:v>
                </c:pt>
                <c:pt idx="5">
                  <c:v>36.317999999999998</c:v>
                </c:pt>
                <c:pt idx="6">
                  <c:v>33.104999999999997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'G7 F par age'!$C$4</c:f>
              <c:strCache>
                <c:ptCount val="1"/>
                <c:pt idx="0">
                  <c:v>Communautaires</c:v>
                </c:pt>
              </c:strCache>
            </c:strRef>
          </c:tx>
          <c:marker>
            <c:symbol val="square"/>
            <c:size val="5"/>
          </c:marker>
          <c:cat>
            <c:strRef>
              <c:f>'G7 F par age'!$A$6:$A$12</c:f>
              <c:strCache>
                <c:ptCount val="7"/>
                <c:pt idx="0">
                  <c:v>18-40 ans</c:v>
                </c:pt>
                <c:pt idx="1">
                  <c:v>40-50 ans</c:v>
                </c:pt>
                <c:pt idx="2">
                  <c:v>50-55 ans</c:v>
                </c:pt>
                <c:pt idx="3">
                  <c:v>55-60 ans</c:v>
                </c:pt>
                <c:pt idx="4">
                  <c:v>60-65 ans</c:v>
                </c:pt>
                <c:pt idx="5">
                  <c:v>65-70 ans</c:v>
                </c:pt>
                <c:pt idx="6">
                  <c:v>70 ans ou +</c:v>
                </c:pt>
              </c:strCache>
            </c:strRef>
          </c:cat>
          <c:val>
            <c:numRef>
              <c:f>'G7 F par age'!$C$6:$C$12</c:f>
              <c:numCache>
                <c:formatCode>0.0</c:formatCode>
                <c:ptCount val="7"/>
                <c:pt idx="0">
                  <c:v>43.27</c:v>
                </c:pt>
                <c:pt idx="1">
                  <c:v>44.692</c:v>
                </c:pt>
                <c:pt idx="2">
                  <c:v>42.814999999999998</c:v>
                </c:pt>
                <c:pt idx="3">
                  <c:v>37.942999999999998</c:v>
                </c:pt>
                <c:pt idx="4">
                  <c:v>32.066000000000003</c:v>
                </c:pt>
                <c:pt idx="5">
                  <c:v>28.251000000000001</c:v>
                </c:pt>
                <c:pt idx="6">
                  <c:v>23.542999999999999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13966688"/>
        <c:axId val="-513964512"/>
      </c:lineChart>
      <c:catAx>
        <c:axId val="-513966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>
                <a:latin typeface="Marianne" panose="02000000000000000000" pitchFamily="50" charset="0"/>
              </a:defRPr>
            </a:pPr>
            <a:endParaRPr lang="fr-FR"/>
          </a:p>
        </c:txPr>
        <c:crossAx val="-513964512"/>
        <c:crosses val="autoZero"/>
        <c:auto val="1"/>
        <c:lblAlgn val="ctr"/>
        <c:lblOffset val="100"/>
        <c:noMultiLvlLbl val="0"/>
      </c:catAx>
      <c:valAx>
        <c:axId val="-5139645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Marianne" panose="02000000000000000000" pitchFamily="50" charset="0"/>
              </a:defRPr>
            </a:pPr>
            <a:endParaRPr lang="fr-FR"/>
          </a:p>
        </c:txPr>
        <c:crossAx val="-513966688"/>
        <c:crosses val="autoZero"/>
        <c:crossBetween val="between"/>
      </c:valAx>
    </c:plotArea>
    <c:legend>
      <c:legendPos val="r"/>
      <c:legendEntry>
        <c:idx val="2"/>
        <c:txPr>
          <a:bodyPr/>
          <a:lstStyle/>
          <a:p>
            <a:pPr>
              <a:defRPr sz="900">
                <a:latin typeface="Marianne" panose="02000000000000000000" pitchFamily="50" charset="0"/>
              </a:defRPr>
            </a:pPr>
            <a:endParaRPr lang="fr-FR"/>
          </a:p>
        </c:txPr>
      </c:legendEntry>
      <c:layout>
        <c:manualLayout>
          <c:xMode val="edge"/>
          <c:yMode val="edge"/>
          <c:x val="0.61464488057523692"/>
          <c:y val="0.31243998268037271"/>
          <c:w val="0.38020900976693439"/>
          <c:h val="0.23077152781052068"/>
        </c:manualLayout>
      </c:layout>
      <c:overlay val="0"/>
      <c:txPr>
        <a:bodyPr/>
        <a:lstStyle/>
        <a:p>
          <a:pPr>
            <a:defRPr sz="900">
              <a:latin typeface="Marianne" panose="02000000000000000000" pitchFamily="50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ookman Old Style" pitchFamily="18" charset="0"/>
        </a:defRPr>
      </a:pPr>
      <a:endParaRPr lang="fr-F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'G8 PCS'!$A$5</c:f>
              <c:strCache>
                <c:ptCount val="1"/>
                <c:pt idx="0">
                  <c:v>Agriculteurs exploitants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'G8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'G8 PCS'!$B$5:$G$5</c:f>
              <c:numCache>
                <c:formatCode>0.0%</c:formatCode>
                <c:ptCount val="6"/>
                <c:pt idx="0">
                  <c:v>8.0149999999999999E-2</c:v>
                </c:pt>
                <c:pt idx="1">
                  <c:v>7.6219999999999996E-2</c:v>
                </c:pt>
                <c:pt idx="2">
                  <c:v>4.1169999999999998E-2</c:v>
                </c:pt>
                <c:pt idx="3">
                  <c:v>3.5799999999999998E-2</c:v>
                </c:pt>
                <c:pt idx="5">
                  <c:v>6.9999999999999993E-3</c:v>
                </c:pt>
              </c:numCache>
            </c:numRef>
          </c:val>
        </c:ser>
        <c:ser>
          <c:idx val="1"/>
          <c:order val="1"/>
          <c:tx>
            <c:strRef>
              <c:f>'G8 PCS'!$A$6</c:f>
              <c:strCache>
                <c:ptCount val="1"/>
                <c:pt idx="0">
                  <c:v>Artisans, commerçants 
et chefs d'entreprises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'G8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'G8 PCS'!$B$6:$G$6</c:f>
              <c:numCache>
                <c:formatCode>0.0%</c:formatCode>
                <c:ptCount val="6"/>
                <c:pt idx="0">
                  <c:v>6.6259999999999999E-2</c:v>
                </c:pt>
                <c:pt idx="1">
                  <c:v>6.565E-2</c:v>
                </c:pt>
                <c:pt idx="2">
                  <c:v>6.4839999999999995E-2</c:v>
                </c:pt>
                <c:pt idx="3">
                  <c:v>0.10067</c:v>
                </c:pt>
                <c:pt idx="5">
                  <c:v>3.5000000000000003E-2</c:v>
                </c:pt>
              </c:numCache>
            </c:numRef>
          </c:val>
        </c:ser>
        <c:ser>
          <c:idx val="2"/>
          <c:order val="2"/>
          <c:tx>
            <c:strRef>
              <c:f>'G8 PCS'!$A$7</c:f>
              <c:strCache>
                <c:ptCount val="1"/>
                <c:pt idx="0">
                  <c:v>Cadres et professions 
intellectuelles supérieures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'G8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'G8 PCS'!$B$7:$G$7</c:f>
              <c:numCache>
                <c:formatCode>0.0%</c:formatCode>
                <c:ptCount val="6"/>
                <c:pt idx="0">
                  <c:v>0.20563999999999999</c:v>
                </c:pt>
                <c:pt idx="1">
                  <c:v>0.26391999999999999</c:v>
                </c:pt>
                <c:pt idx="2">
                  <c:v>0.38905000000000001</c:v>
                </c:pt>
                <c:pt idx="3">
                  <c:v>0.49402999999999997</c:v>
                </c:pt>
                <c:pt idx="5">
                  <c:v>0.106</c:v>
                </c:pt>
              </c:numCache>
            </c:numRef>
          </c:val>
        </c:ser>
        <c:ser>
          <c:idx val="3"/>
          <c:order val="3"/>
          <c:tx>
            <c:strRef>
              <c:f>'G8 PCS'!$A$8</c:f>
              <c:strCache>
                <c:ptCount val="1"/>
                <c:pt idx="0">
                  <c:v>Professions intermédiaires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'G8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'G8 PCS'!$B$8:$G$8</c:f>
              <c:numCache>
                <c:formatCode>0.0%</c:formatCode>
                <c:ptCount val="6"/>
                <c:pt idx="0">
                  <c:v>0.17495999999999998</c:v>
                </c:pt>
                <c:pt idx="1">
                  <c:v>0.13147</c:v>
                </c:pt>
                <c:pt idx="2">
                  <c:v>0.14002999999999999</c:v>
                </c:pt>
                <c:pt idx="3">
                  <c:v>0.10949</c:v>
                </c:pt>
                <c:pt idx="5">
                  <c:v>0.13699999999999998</c:v>
                </c:pt>
              </c:numCache>
            </c:numRef>
          </c:val>
        </c:ser>
        <c:ser>
          <c:idx val="4"/>
          <c:order val="4"/>
          <c:tx>
            <c:strRef>
              <c:f>'G8 PCS'!$A$9</c:f>
              <c:strCache>
                <c:ptCount val="1"/>
                <c:pt idx="0">
                  <c:v>Employés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'G8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'G8 PCS'!$B$9:$G$9</c:f>
              <c:numCache>
                <c:formatCode>0.0%</c:formatCode>
                <c:ptCount val="6"/>
                <c:pt idx="0">
                  <c:v>0.13865</c:v>
                </c:pt>
                <c:pt idx="1">
                  <c:v>7.7640000000000001E-2</c:v>
                </c:pt>
                <c:pt idx="2">
                  <c:v>6.336E-2</c:v>
                </c:pt>
                <c:pt idx="3">
                  <c:v>5.9150000000000001E-2</c:v>
                </c:pt>
                <c:pt idx="5">
                  <c:v>0.14199999999999999</c:v>
                </c:pt>
              </c:numCache>
            </c:numRef>
          </c:val>
        </c:ser>
        <c:ser>
          <c:idx val="5"/>
          <c:order val="5"/>
          <c:tx>
            <c:strRef>
              <c:f>'G8 PCS'!$A$10</c:f>
              <c:strCache>
                <c:ptCount val="1"/>
                <c:pt idx="0">
                  <c:v>Ouvriers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'G8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'G8 PCS'!$B$10:$G$10</c:f>
              <c:numCache>
                <c:formatCode>0.0%</c:formatCode>
                <c:ptCount val="6"/>
                <c:pt idx="0">
                  <c:v>7.1160000000000001E-2</c:v>
                </c:pt>
                <c:pt idx="1">
                  <c:v>2.0409999999999998E-2</c:v>
                </c:pt>
                <c:pt idx="2">
                  <c:v>4.6800000000000001E-3</c:v>
                </c:pt>
                <c:pt idx="3">
                  <c:v>7.7800000000000005E-3</c:v>
                </c:pt>
                <c:pt idx="5">
                  <c:v>0.109</c:v>
                </c:pt>
              </c:numCache>
            </c:numRef>
          </c:val>
        </c:ser>
        <c:ser>
          <c:idx val="6"/>
          <c:order val="6"/>
          <c:tx>
            <c:strRef>
              <c:f>'G8 PCS'!$A$11</c:f>
              <c:strCache>
                <c:ptCount val="1"/>
                <c:pt idx="0">
                  <c:v>Retraités ou inactifs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'G8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'G8 PCS'!$B$11:$G$11</c:f>
              <c:numCache>
                <c:formatCode>0.0%</c:formatCode>
                <c:ptCount val="6"/>
                <c:pt idx="0">
                  <c:v>0.26315</c:v>
                </c:pt>
                <c:pt idx="1">
                  <c:v>0.36463999999999996</c:v>
                </c:pt>
                <c:pt idx="2">
                  <c:v>0.29682999999999998</c:v>
                </c:pt>
                <c:pt idx="3">
                  <c:v>0.19303999999999999</c:v>
                </c:pt>
                <c:pt idx="5">
                  <c:v>0.46099999999999997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513963968"/>
        <c:axId val="-513968320"/>
      </c:barChart>
      <c:catAx>
        <c:axId val="-513963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Marianne Light" panose="02000000000000000000" pitchFamily="50" charset="0"/>
              </a:defRPr>
            </a:pPr>
            <a:endParaRPr lang="fr-FR"/>
          </a:p>
        </c:txPr>
        <c:crossAx val="-513968320"/>
        <c:crosses val="autoZero"/>
        <c:auto val="1"/>
        <c:lblAlgn val="ctr"/>
        <c:lblOffset val="100"/>
        <c:noMultiLvlLbl val="0"/>
      </c:catAx>
      <c:valAx>
        <c:axId val="-5139683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Marianne" panose="02000000000000000000" pitchFamily="50" charset="0"/>
              </a:defRPr>
            </a:pPr>
            <a:endParaRPr lang="fr-FR"/>
          </a:p>
        </c:txPr>
        <c:crossAx val="-513963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67137172369583"/>
          <c:y val="2.1688347350741783E-2"/>
          <c:w val="0.29099749628070687"/>
          <c:h val="0.73938414914630457"/>
        </c:manualLayout>
      </c:layout>
      <c:overlay val="0"/>
      <c:txPr>
        <a:bodyPr/>
        <a:lstStyle/>
        <a:p>
          <a:pPr>
            <a:defRPr>
              <a:latin typeface="Marianne Light" panose="02000000000000000000" pitchFamily="50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ookman Old Style" pitchFamily="18" charset="0"/>
        </a:defRPr>
      </a:pPr>
      <a:endParaRPr lang="fr-F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'G8 PCS'!$A$46</c:f>
              <c:strCache>
                <c:ptCount val="1"/>
                <c:pt idx="0">
                  <c:v>Agriculteurs exploitants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'G8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'G8 PCS'!$B$46:$G$46</c:f>
              <c:numCache>
                <c:formatCode>0.0%</c:formatCode>
                <c:ptCount val="6"/>
                <c:pt idx="0">
                  <c:v>3.2240000000000005E-2</c:v>
                </c:pt>
                <c:pt idx="1">
                  <c:v>3.245E-2</c:v>
                </c:pt>
                <c:pt idx="2">
                  <c:v>2.613E-2</c:v>
                </c:pt>
                <c:pt idx="3">
                  <c:v>2.887E-2</c:v>
                </c:pt>
                <c:pt idx="5">
                  <c:v>3.0000000000000001E-3</c:v>
                </c:pt>
              </c:numCache>
            </c:numRef>
          </c:val>
        </c:ser>
        <c:ser>
          <c:idx val="1"/>
          <c:order val="1"/>
          <c:tx>
            <c:strRef>
              <c:f>'G8 PCS'!$A$47</c:f>
              <c:strCache>
                <c:ptCount val="1"/>
                <c:pt idx="0">
                  <c:v>Artisans, commerçants 
et chefs d'entreprises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'G8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'G8 PCS'!$B$47:$G$47</c:f>
              <c:numCache>
                <c:formatCode>0.0%</c:formatCode>
                <c:ptCount val="6"/>
                <c:pt idx="0">
                  <c:v>4.3840000000000004E-2</c:v>
                </c:pt>
                <c:pt idx="1">
                  <c:v>4.9950000000000001E-2</c:v>
                </c:pt>
                <c:pt idx="2">
                  <c:v>5.4240000000000003E-2</c:v>
                </c:pt>
                <c:pt idx="3">
                  <c:v>8.77E-2</c:v>
                </c:pt>
                <c:pt idx="5">
                  <c:v>2.1000000000000001E-2</c:v>
                </c:pt>
              </c:numCache>
            </c:numRef>
          </c:val>
        </c:ser>
        <c:ser>
          <c:idx val="2"/>
          <c:order val="2"/>
          <c:tx>
            <c:strRef>
              <c:f>'G8 PCS'!$A$48</c:f>
              <c:strCache>
                <c:ptCount val="1"/>
                <c:pt idx="0">
                  <c:v>Cadres et professions 
intellectuelles supérieures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'G8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'G8 PCS'!$B$48:$G$48</c:f>
              <c:numCache>
                <c:formatCode>0.0%</c:formatCode>
                <c:ptCount val="6"/>
                <c:pt idx="0">
                  <c:v>0.20347999999999999</c:v>
                </c:pt>
                <c:pt idx="1">
                  <c:v>0.26672999999999997</c:v>
                </c:pt>
                <c:pt idx="2">
                  <c:v>0.35897000000000001</c:v>
                </c:pt>
                <c:pt idx="3">
                  <c:v>0.46950999999999998</c:v>
                </c:pt>
                <c:pt idx="5">
                  <c:v>8.6999999999999994E-2</c:v>
                </c:pt>
              </c:numCache>
            </c:numRef>
          </c:val>
        </c:ser>
        <c:ser>
          <c:idx val="3"/>
          <c:order val="3"/>
          <c:tx>
            <c:strRef>
              <c:f>'G8 PCS'!$A$49</c:f>
              <c:strCache>
                <c:ptCount val="1"/>
                <c:pt idx="0">
                  <c:v>Professions intermédiaires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'G8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'G8 PCS'!$B$49:$G$49</c:f>
              <c:numCache>
                <c:formatCode>0.0%</c:formatCode>
                <c:ptCount val="6"/>
                <c:pt idx="0">
                  <c:v>0.22216999999999998</c:v>
                </c:pt>
                <c:pt idx="1">
                  <c:v>0.19259000000000001</c:v>
                </c:pt>
                <c:pt idx="2">
                  <c:v>0.18736999999999998</c:v>
                </c:pt>
                <c:pt idx="3">
                  <c:v>0.15293999999999999</c:v>
                </c:pt>
                <c:pt idx="5">
                  <c:v>0.14099999999999999</c:v>
                </c:pt>
              </c:numCache>
            </c:numRef>
          </c:val>
        </c:ser>
        <c:ser>
          <c:idx val="4"/>
          <c:order val="4"/>
          <c:tx>
            <c:strRef>
              <c:f>'G8 PCS'!$A$50</c:f>
              <c:strCache>
                <c:ptCount val="1"/>
                <c:pt idx="0">
                  <c:v>Employés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'G8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'G8 PCS'!$B$50:$G$50</c:f>
              <c:numCache>
                <c:formatCode>0.0%</c:formatCode>
                <c:ptCount val="6"/>
                <c:pt idx="0">
                  <c:v>0.23050999999999999</c:v>
                </c:pt>
                <c:pt idx="1">
                  <c:v>0.14129</c:v>
                </c:pt>
                <c:pt idx="2">
                  <c:v>9.0719999999999995E-2</c:v>
                </c:pt>
                <c:pt idx="3">
                  <c:v>7.4859999999999996E-2</c:v>
                </c:pt>
                <c:pt idx="5">
                  <c:v>0.20300000000000001</c:v>
                </c:pt>
              </c:numCache>
            </c:numRef>
          </c:val>
        </c:ser>
        <c:ser>
          <c:idx val="5"/>
          <c:order val="5"/>
          <c:tx>
            <c:strRef>
              <c:f>'G8 PCS'!$A$51</c:f>
              <c:strCache>
                <c:ptCount val="1"/>
                <c:pt idx="0">
                  <c:v>Ouvriers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'G8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'G8 PCS'!$B$51:$G$51</c:f>
              <c:numCache>
                <c:formatCode>0.0%</c:formatCode>
                <c:ptCount val="6"/>
                <c:pt idx="0">
                  <c:v>2.725E-2</c:v>
                </c:pt>
                <c:pt idx="1">
                  <c:v>8.5699999999999995E-3</c:v>
                </c:pt>
                <c:pt idx="2">
                  <c:v>2.9499999999999999E-3</c:v>
                </c:pt>
                <c:pt idx="3">
                  <c:v>6.4099999999999999E-3</c:v>
                </c:pt>
                <c:pt idx="5">
                  <c:v>4.2999999999999997E-2</c:v>
                </c:pt>
              </c:numCache>
            </c:numRef>
          </c:val>
        </c:ser>
        <c:ser>
          <c:idx val="6"/>
          <c:order val="6"/>
          <c:tx>
            <c:strRef>
              <c:f>'G8 PCS'!$A$52</c:f>
              <c:strCache>
                <c:ptCount val="1"/>
                <c:pt idx="0">
                  <c:v>Retraités ou inactifs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'G8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'G8 PCS'!$B$52:$G$52</c:f>
              <c:numCache>
                <c:formatCode>0.0%</c:formatCode>
                <c:ptCount val="6"/>
                <c:pt idx="0">
                  <c:v>0.24048000000000003</c:v>
                </c:pt>
                <c:pt idx="1">
                  <c:v>0.30836000000000002</c:v>
                </c:pt>
                <c:pt idx="2">
                  <c:v>0.27956999999999999</c:v>
                </c:pt>
                <c:pt idx="3">
                  <c:v>0.17967</c:v>
                </c:pt>
                <c:pt idx="5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513966144"/>
        <c:axId val="-513963424"/>
      </c:barChart>
      <c:catAx>
        <c:axId val="-513966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Marianne Light" panose="02000000000000000000" pitchFamily="50" charset="0"/>
              </a:defRPr>
            </a:pPr>
            <a:endParaRPr lang="fr-FR"/>
          </a:p>
        </c:txPr>
        <c:crossAx val="-513963424"/>
        <c:crosses val="autoZero"/>
        <c:auto val="1"/>
        <c:lblAlgn val="ctr"/>
        <c:lblOffset val="100"/>
        <c:noMultiLvlLbl val="0"/>
      </c:catAx>
      <c:valAx>
        <c:axId val="-5139634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Marianne" panose="02000000000000000000" pitchFamily="50" charset="0"/>
              </a:defRPr>
            </a:pPr>
            <a:endParaRPr lang="fr-FR"/>
          </a:p>
        </c:txPr>
        <c:crossAx val="-513966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67137172369583"/>
          <c:y val="2.1688347350741783E-2"/>
          <c:w val="0.29099749628070687"/>
          <c:h val="0.73938414914630457"/>
        </c:manualLayout>
      </c:layout>
      <c:overlay val="0"/>
      <c:txPr>
        <a:bodyPr/>
        <a:lstStyle/>
        <a:p>
          <a:pPr>
            <a:defRPr>
              <a:latin typeface="Marianne Light" panose="02000000000000000000" pitchFamily="50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ookman Old Style" pitchFamily="18" charset="0"/>
        </a:defRPr>
      </a:pPr>
      <a:endParaRPr lang="fr-F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8499627845027E-2"/>
          <c:y val="3.6393713813068655E-2"/>
          <c:w val="0.87708794609629015"/>
          <c:h val="0.6800330851943756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'G8 PCS'!$A$56</c:f>
              <c:strCache>
                <c:ptCount val="1"/>
                <c:pt idx="0">
                  <c:v>Agriculteurs exploitants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'G8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'G8 PCS'!$B$56:$G$56</c:f>
              <c:numCache>
                <c:formatCode>0.0%</c:formatCode>
                <c:ptCount val="6"/>
                <c:pt idx="0">
                  <c:v>0.11519</c:v>
                </c:pt>
                <c:pt idx="1">
                  <c:v>9.9749999999999991E-2</c:v>
                </c:pt>
                <c:pt idx="2">
                  <c:v>5.6210000000000003E-2</c:v>
                </c:pt>
                <c:pt idx="3">
                  <c:v>4.233E-2</c:v>
                </c:pt>
                <c:pt idx="5">
                  <c:v>1.1000000000000001E-2</c:v>
                </c:pt>
              </c:numCache>
            </c:numRef>
          </c:val>
        </c:ser>
        <c:ser>
          <c:idx val="1"/>
          <c:order val="1"/>
          <c:tx>
            <c:strRef>
              <c:f>'G8 PCS'!$A$57</c:f>
              <c:strCache>
                <c:ptCount val="1"/>
                <c:pt idx="0">
                  <c:v>Artisans, commerçants 
et chefs d'entreprises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'G8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'G8 PCS'!$B$57:$G$57</c:f>
              <c:numCache>
                <c:formatCode>0.0%</c:formatCode>
                <c:ptCount val="6"/>
                <c:pt idx="0">
                  <c:v>8.2650000000000001E-2</c:v>
                </c:pt>
                <c:pt idx="1">
                  <c:v>7.4080000000000007E-2</c:v>
                </c:pt>
                <c:pt idx="2">
                  <c:v>7.5439999999999993E-2</c:v>
                </c:pt>
                <c:pt idx="3">
                  <c:v>0.11289999999999999</c:v>
                </c:pt>
                <c:pt idx="5">
                  <c:v>5.2000000000000005E-2</c:v>
                </c:pt>
              </c:numCache>
            </c:numRef>
          </c:val>
        </c:ser>
        <c:ser>
          <c:idx val="2"/>
          <c:order val="2"/>
          <c:tx>
            <c:strRef>
              <c:f>'G8 PCS'!$A$58</c:f>
              <c:strCache>
                <c:ptCount val="1"/>
                <c:pt idx="0">
                  <c:v>Cadres et professions 
intellectuelles supérieures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'G8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'G8 PCS'!$B$58:$G$58</c:f>
              <c:numCache>
                <c:formatCode>0.0%</c:formatCode>
                <c:ptCount val="6"/>
                <c:pt idx="0">
                  <c:v>0.20721000000000001</c:v>
                </c:pt>
                <c:pt idx="1">
                  <c:v>0.26240999999999998</c:v>
                </c:pt>
                <c:pt idx="2">
                  <c:v>0.41912999999999995</c:v>
                </c:pt>
                <c:pt idx="3">
                  <c:v>0.51712999999999998</c:v>
                </c:pt>
                <c:pt idx="5">
                  <c:v>0.128</c:v>
                </c:pt>
              </c:numCache>
            </c:numRef>
          </c:val>
        </c:ser>
        <c:ser>
          <c:idx val="3"/>
          <c:order val="3"/>
          <c:tx>
            <c:strRef>
              <c:f>'G8 PCS'!$A$59</c:f>
              <c:strCache>
                <c:ptCount val="1"/>
                <c:pt idx="0">
                  <c:v>Professions intermédiaires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'G8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'G8 PCS'!$B$59:$G$59</c:f>
              <c:numCache>
                <c:formatCode>0.0%</c:formatCode>
                <c:ptCount val="6"/>
                <c:pt idx="0">
                  <c:v>0.14044000000000001</c:v>
                </c:pt>
                <c:pt idx="1">
                  <c:v>9.8610000000000003E-2</c:v>
                </c:pt>
                <c:pt idx="2">
                  <c:v>9.2699999999999991E-2</c:v>
                </c:pt>
                <c:pt idx="3">
                  <c:v>6.8540000000000004E-2</c:v>
                </c:pt>
                <c:pt idx="5">
                  <c:v>0.13300000000000001</c:v>
                </c:pt>
              </c:numCache>
            </c:numRef>
          </c:val>
        </c:ser>
        <c:ser>
          <c:idx val="4"/>
          <c:order val="4"/>
          <c:tx>
            <c:strRef>
              <c:f>'G8 PCS'!$A$60</c:f>
              <c:strCache>
                <c:ptCount val="1"/>
                <c:pt idx="0">
                  <c:v>Employés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'G8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'G8 PCS'!$B$60:$G$60</c:f>
              <c:numCache>
                <c:formatCode>0.0%</c:formatCode>
                <c:ptCount val="6"/>
                <c:pt idx="0">
                  <c:v>7.1470000000000006E-2</c:v>
                </c:pt>
                <c:pt idx="1">
                  <c:v>4.3429999999999996E-2</c:v>
                </c:pt>
                <c:pt idx="2">
                  <c:v>3.5990000000000001E-2</c:v>
                </c:pt>
                <c:pt idx="3">
                  <c:v>4.4349999999999994E-2</c:v>
                </c:pt>
                <c:pt idx="5">
                  <c:v>7.4999999999999997E-2</c:v>
                </c:pt>
              </c:numCache>
            </c:numRef>
          </c:val>
        </c:ser>
        <c:ser>
          <c:idx val="5"/>
          <c:order val="5"/>
          <c:tx>
            <c:strRef>
              <c:f>'G8 PCS'!$A$61</c:f>
              <c:strCache>
                <c:ptCount val="1"/>
                <c:pt idx="0">
                  <c:v>Ouvriers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'G8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'G8 PCS'!$B$61:$G$61</c:f>
              <c:numCache>
                <c:formatCode>0.0%</c:formatCode>
                <c:ptCount val="6"/>
                <c:pt idx="0">
                  <c:v>0.10327</c:v>
                </c:pt>
                <c:pt idx="1">
                  <c:v>2.6779999999999998E-2</c:v>
                </c:pt>
                <c:pt idx="2">
                  <c:v>6.4099999999999999E-3</c:v>
                </c:pt>
                <c:pt idx="3">
                  <c:v>9.0699999999999999E-3</c:v>
                </c:pt>
                <c:pt idx="5">
                  <c:v>0.18100000000000002</c:v>
                </c:pt>
              </c:numCache>
            </c:numRef>
          </c:val>
        </c:ser>
        <c:ser>
          <c:idx val="6"/>
          <c:order val="6"/>
          <c:tx>
            <c:strRef>
              <c:f>'G8 PCS'!$A$62</c:f>
              <c:strCache>
                <c:ptCount val="1"/>
                <c:pt idx="0">
                  <c:v>Retraités ou inactifs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'G8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'G8 PCS'!$B$62:$G$62</c:f>
              <c:numCache>
                <c:formatCode>0.0%</c:formatCode>
                <c:ptCount val="6"/>
                <c:pt idx="0">
                  <c:v>0.27972999999999998</c:v>
                </c:pt>
                <c:pt idx="1">
                  <c:v>0.39490999999999998</c:v>
                </c:pt>
                <c:pt idx="2">
                  <c:v>0.31410000000000005</c:v>
                </c:pt>
                <c:pt idx="3">
                  <c:v>0.20563999999999999</c:v>
                </c:pt>
                <c:pt idx="5">
                  <c:v>0.41900000000000004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626963664"/>
        <c:axId val="-626962576"/>
      </c:barChart>
      <c:catAx>
        <c:axId val="-62696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Marianne Light" panose="02000000000000000000" pitchFamily="50" charset="0"/>
              </a:defRPr>
            </a:pPr>
            <a:endParaRPr lang="fr-FR"/>
          </a:p>
        </c:txPr>
        <c:crossAx val="-626962576"/>
        <c:crosses val="autoZero"/>
        <c:auto val="1"/>
        <c:lblAlgn val="ctr"/>
        <c:lblOffset val="100"/>
        <c:noMultiLvlLbl val="0"/>
      </c:catAx>
      <c:valAx>
        <c:axId val="-62696257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Marianne" panose="02000000000000000000" pitchFamily="50" charset="0"/>
              </a:defRPr>
            </a:pPr>
            <a:endParaRPr lang="fr-FR"/>
          </a:p>
        </c:txPr>
        <c:crossAx val="-6269636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ookman Old Style" pitchFamily="18" charset="0"/>
        </a:defRPr>
      </a:pPr>
      <a:endParaRPr lang="fr-F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'Carte1 Fcomm'!$F$3:$F$94</c:f>
              <c:strCache>
                <c:ptCount val="92"/>
                <c:pt idx="0">
                  <c:v>55</c:v>
                </c:pt>
                <c:pt idx="1">
                  <c:v>25</c:v>
                </c:pt>
                <c:pt idx="2">
                  <c:v>88</c:v>
                </c:pt>
                <c:pt idx="3">
                  <c:v>2B</c:v>
                </c:pt>
                <c:pt idx="4">
                  <c:v>62</c:v>
                </c:pt>
                <c:pt idx="5">
                  <c:v>8</c:v>
                </c:pt>
                <c:pt idx="6">
                  <c:v>52</c:v>
                </c:pt>
                <c:pt idx="7">
                  <c:v>54</c:v>
                </c:pt>
                <c:pt idx="8">
                  <c:v>57</c:v>
                </c:pt>
                <c:pt idx="9">
                  <c:v>51</c:v>
                </c:pt>
                <c:pt idx="10">
                  <c:v>70</c:v>
                </c:pt>
                <c:pt idx="11">
                  <c:v>39</c:v>
                </c:pt>
                <c:pt idx="12">
                  <c:v>15</c:v>
                </c:pt>
                <c:pt idx="13">
                  <c:v>48</c:v>
                </c:pt>
                <c:pt idx="14">
                  <c:v>2A</c:v>
                </c:pt>
                <c:pt idx="15">
                  <c:v>65</c:v>
                </c:pt>
                <c:pt idx="16">
                  <c:v>80</c:v>
                </c:pt>
                <c:pt idx="17">
                  <c:v>43</c:v>
                </c:pt>
                <c:pt idx="18">
                  <c:v>21</c:v>
                </c:pt>
                <c:pt idx="19">
                  <c:v>67</c:v>
                </c:pt>
                <c:pt idx="20">
                  <c:v>4</c:v>
                </c:pt>
                <c:pt idx="21">
                  <c:v>10</c:v>
                </c:pt>
                <c:pt idx="22">
                  <c:v>2</c:v>
                </c:pt>
                <c:pt idx="23">
                  <c:v>5</c:v>
                </c:pt>
                <c:pt idx="24">
                  <c:v>32</c:v>
                </c:pt>
                <c:pt idx="25">
                  <c:v>6</c:v>
                </c:pt>
                <c:pt idx="26">
                  <c:v>64</c:v>
                </c:pt>
                <c:pt idx="27">
                  <c:v>61</c:v>
                </c:pt>
                <c:pt idx="28">
                  <c:v>68</c:v>
                </c:pt>
                <c:pt idx="29">
                  <c:v>26</c:v>
                </c:pt>
                <c:pt idx="30">
                  <c:v>81</c:v>
                </c:pt>
                <c:pt idx="31">
                  <c:v>28</c:v>
                </c:pt>
                <c:pt idx="32">
                  <c:v>50</c:v>
                </c:pt>
                <c:pt idx="33">
                  <c:v>60</c:v>
                </c:pt>
                <c:pt idx="34">
                  <c:v>76</c:v>
                </c:pt>
                <c:pt idx="35">
                  <c:v>73</c:v>
                </c:pt>
                <c:pt idx="36">
                  <c:v>59</c:v>
                </c:pt>
                <c:pt idx="37">
                  <c:v>63</c:v>
                </c:pt>
                <c:pt idx="38">
                  <c:v>82</c:v>
                </c:pt>
                <c:pt idx="39">
                  <c:v>66</c:v>
                </c:pt>
                <c:pt idx="40">
                  <c:v>31</c:v>
                </c:pt>
                <c:pt idx="41">
                  <c:v>71</c:v>
                </c:pt>
                <c:pt idx="42">
                  <c:v>45</c:v>
                </c:pt>
                <c:pt idx="43">
                  <c:v>89</c:v>
                </c:pt>
                <c:pt idx="44">
                  <c:v>12</c:v>
                </c:pt>
                <c:pt idx="45">
                  <c:v>16</c:v>
                </c:pt>
                <c:pt idx="46">
                  <c:v>9</c:v>
                </c:pt>
                <c:pt idx="47">
                  <c:v>58</c:v>
                </c:pt>
                <c:pt idx="48">
                  <c:v>38</c:v>
                </c:pt>
                <c:pt idx="49">
                  <c:v>17</c:v>
                </c:pt>
                <c:pt idx="50">
                  <c:v>23</c:v>
                </c:pt>
                <c:pt idx="51">
                  <c:v>41</c:v>
                </c:pt>
                <c:pt idx="52">
                  <c:v>36</c:v>
                </c:pt>
                <c:pt idx="53">
                  <c:v>14</c:v>
                </c:pt>
                <c:pt idx="54">
                  <c:v>95</c:v>
                </c:pt>
                <c:pt idx="55">
                  <c:v>27</c:v>
                </c:pt>
                <c:pt idx="56">
                  <c:v>30</c:v>
                </c:pt>
                <c:pt idx="57">
                  <c:v>84</c:v>
                </c:pt>
                <c:pt idx="58">
                  <c:v>86</c:v>
                </c:pt>
                <c:pt idx="59">
                  <c:v>83</c:v>
                </c:pt>
                <c:pt idx="60">
                  <c:v>74</c:v>
                </c:pt>
                <c:pt idx="61">
                  <c:v>11</c:v>
                </c:pt>
                <c:pt idx="62">
                  <c:v>1</c:v>
                </c:pt>
                <c:pt idx="63">
                  <c:v>19</c:v>
                </c:pt>
                <c:pt idx="64">
                  <c:v>24</c:v>
                </c:pt>
                <c:pt idx="65">
                  <c:v>77</c:v>
                </c:pt>
                <c:pt idx="66">
                  <c:v>46</c:v>
                </c:pt>
                <c:pt idx="67">
                  <c:v>49</c:v>
                </c:pt>
                <c:pt idx="68">
                  <c:v>91</c:v>
                </c:pt>
                <c:pt idx="69">
                  <c:v>42</c:v>
                </c:pt>
                <c:pt idx="70">
                  <c:v>87</c:v>
                </c:pt>
                <c:pt idx="71">
                  <c:v>72</c:v>
                </c:pt>
                <c:pt idx="72">
                  <c:v>90</c:v>
                </c:pt>
                <c:pt idx="73">
                  <c:v>18</c:v>
                </c:pt>
                <c:pt idx="74">
                  <c:v>78</c:v>
                </c:pt>
                <c:pt idx="75">
                  <c:v>40</c:v>
                </c:pt>
                <c:pt idx="76">
                  <c:v>3</c:v>
                </c:pt>
                <c:pt idx="77">
                  <c:v>47</c:v>
                </c:pt>
                <c:pt idx="78">
                  <c:v>7</c:v>
                </c:pt>
                <c:pt idx="79">
                  <c:v>35</c:v>
                </c:pt>
                <c:pt idx="80">
                  <c:v>53</c:v>
                </c:pt>
                <c:pt idx="81">
                  <c:v>69</c:v>
                </c:pt>
                <c:pt idx="82">
                  <c:v>37</c:v>
                </c:pt>
                <c:pt idx="83">
                  <c:v>33</c:v>
                </c:pt>
                <c:pt idx="84">
                  <c:v>34</c:v>
                </c:pt>
                <c:pt idx="85">
                  <c:v>85</c:v>
                </c:pt>
                <c:pt idx="86">
                  <c:v>29</c:v>
                </c:pt>
                <c:pt idx="87">
                  <c:v>22</c:v>
                </c:pt>
                <c:pt idx="88">
                  <c:v>79</c:v>
                </c:pt>
                <c:pt idx="89">
                  <c:v>56</c:v>
                </c:pt>
                <c:pt idx="90">
                  <c:v>44</c:v>
                </c:pt>
                <c:pt idx="91">
                  <c:v>13</c:v>
                </c:pt>
              </c:strCache>
            </c:strRef>
          </c:cat>
          <c:val>
            <c:numRef>
              <c:f>'Carte1 Fcomm'!$G$3:$G$94</c:f>
              <c:numCache>
                <c:formatCode>General</c:formatCode>
                <c:ptCount val="92"/>
                <c:pt idx="0">
                  <c:v>32.183999999999997</c:v>
                </c:pt>
                <c:pt idx="1">
                  <c:v>32.469000000000001</c:v>
                </c:pt>
                <c:pt idx="2">
                  <c:v>33.085999999999999</c:v>
                </c:pt>
                <c:pt idx="3">
                  <c:v>33.216000000000001</c:v>
                </c:pt>
                <c:pt idx="4">
                  <c:v>33.250999999999998</c:v>
                </c:pt>
                <c:pt idx="5">
                  <c:v>33.283000000000001</c:v>
                </c:pt>
                <c:pt idx="6">
                  <c:v>33.323999999999998</c:v>
                </c:pt>
                <c:pt idx="7">
                  <c:v>33.593000000000004</c:v>
                </c:pt>
                <c:pt idx="8">
                  <c:v>33.615000000000002</c:v>
                </c:pt>
                <c:pt idx="9">
                  <c:v>33.774999999999999</c:v>
                </c:pt>
                <c:pt idx="10">
                  <c:v>33.978000000000002</c:v>
                </c:pt>
                <c:pt idx="11">
                  <c:v>33.997</c:v>
                </c:pt>
                <c:pt idx="12">
                  <c:v>34.021000000000001</c:v>
                </c:pt>
                <c:pt idx="13">
                  <c:v>34.183999999999997</c:v>
                </c:pt>
                <c:pt idx="14">
                  <c:v>34.188000000000002</c:v>
                </c:pt>
                <c:pt idx="15">
                  <c:v>34.238999999999997</c:v>
                </c:pt>
                <c:pt idx="16">
                  <c:v>34.427999999999997</c:v>
                </c:pt>
                <c:pt idx="17">
                  <c:v>35.003999999999998</c:v>
                </c:pt>
                <c:pt idx="18">
                  <c:v>35.203000000000003</c:v>
                </c:pt>
                <c:pt idx="19">
                  <c:v>35.210999999999999</c:v>
                </c:pt>
                <c:pt idx="20">
                  <c:v>35.451000000000001</c:v>
                </c:pt>
                <c:pt idx="21">
                  <c:v>35.622999999999998</c:v>
                </c:pt>
                <c:pt idx="22">
                  <c:v>35.881999999999998</c:v>
                </c:pt>
                <c:pt idx="23">
                  <c:v>36.094000000000001</c:v>
                </c:pt>
                <c:pt idx="24">
                  <c:v>36.377000000000002</c:v>
                </c:pt>
                <c:pt idx="25">
                  <c:v>36.46</c:v>
                </c:pt>
                <c:pt idx="26">
                  <c:v>37.109000000000002</c:v>
                </c:pt>
                <c:pt idx="27">
                  <c:v>37.356999999999999</c:v>
                </c:pt>
                <c:pt idx="28">
                  <c:v>37.372</c:v>
                </c:pt>
                <c:pt idx="29">
                  <c:v>37.564999999999998</c:v>
                </c:pt>
                <c:pt idx="30">
                  <c:v>37.631</c:v>
                </c:pt>
                <c:pt idx="31">
                  <c:v>38.113999999999997</c:v>
                </c:pt>
                <c:pt idx="32">
                  <c:v>38.152999999999999</c:v>
                </c:pt>
                <c:pt idx="33">
                  <c:v>38.174999999999997</c:v>
                </c:pt>
                <c:pt idx="34">
                  <c:v>38.201999999999998</c:v>
                </c:pt>
                <c:pt idx="35">
                  <c:v>38.460999999999999</c:v>
                </c:pt>
                <c:pt idx="36">
                  <c:v>38.517000000000003</c:v>
                </c:pt>
                <c:pt idx="37">
                  <c:v>38.628</c:v>
                </c:pt>
                <c:pt idx="38">
                  <c:v>38.746000000000002</c:v>
                </c:pt>
                <c:pt idx="39">
                  <c:v>38.790999999999997</c:v>
                </c:pt>
                <c:pt idx="40">
                  <c:v>38.804000000000002</c:v>
                </c:pt>
                <c:pt idx="41">
                  <c:v>38.823</c:v>
                </c:pt>
                <c:pt idx="42">
                  <c:v>38.83</c:v>
                </c:pt>
                <c:pt idx="43">
                  <c:v>38.902000000000001</c:v>
                </c:pt>
                <c:pt idx="44">
                  <c:v>38.921999999999997</c:v>
                </c:pt>
                <c:pt idx="45">
                  <c:v>38.923000000000002</c:v>
                </c:pt>
                <c:pt idx="46">
                  <c:v>39.069000000000003</c:v>
                </c:pt>
                <c:pt idx="47">
                  <c:v>39.133000000000003</c:v>
                </c:pt>
                <c:pt idx="48">
                  <c:v>39.326999999999998</c:v>
                </c:pt>
                <c:pt idx="49">
                  <c:v>39.441000000000003</c:v>
                </c:pt>
                <c:pt idx="50">
                  <c:v>39.441000000000003</c:v>
                </c:pt>
                <c:pt idx="51">
                  <c:v>39.499000000000002</c:v>
                </c:pt>
                <c:pt idx="52">
                  <c:v>39.509</c:v>
                </c:pt>
                <c:pt idx="53">
                  <c:v>39.557000000000002</c:v>
                </c:pt>
                <c:pt idx="54">
                  <c:v>39.741999999999997</c:v>
                </c:pt>
                <c:pt idx="55">
                  <c:v>39.820999999999998</c:v>
                </c:pt>
                <c:pt idx="56">
                  <c:v>39.840000000000003</c:v>
                </c:pt>
                <c:pt idx="57">
                  <c:v>39.868000000000002</c:v>
                </c:pt>
                <c:pt idx="58">
                  <c:v>39.905999999999999</c:v>
                </c:pt>
                <c:pt idx="59">
                  <c:v>39.953000000000003</c:v>
                </c:pt>
                <c:pt idx="60">
                  <c:v>39.957999999999998</c:v>
                </c:pt>
                <c:pt idx="61">
                  <c:v>39.982999999999997</c:v>
                </c:pt>
                <c:pt idx="62">
                  <c:v>39.984999999999999</c:v>
                </c:pt>
                <c:pt idx="63">
                  <c:v>40.131999999999998</c:v>
                </c:pt>
                <c:pt idx="64">
                  <c:v>40.250999999999998</c:v>
                </c:pt>
                <c:pt idx="65">
                  <c:v>40.302</c:v>
                </c:pt>
                <c:pt idx="66">
                  <c:v>40.345999999999997</c:v>
                </c:pt>
                <c:pt idx="67">
                  <c:v>40.561</c:v>
                </c:pt>
                <c:pt idx="68">
                  <c:v>40.636000000000003</c:v>
                </c:pt>
                <c:pt idx="69">
                  <c:v>40.692999999999998</c:v>
                </c:pt>
                <c:pt idx="70">
                  <c:v>40.703000000000003</c:v>
                </c:pt>
                <c:pt idx="71">
                  <c:v>40.729999999999997</c:v>
                </c:pt>
                <c:pt idx="72">
                  <c:v>40.758000000000003</c:v>
                </c:pt>
                <c:pt idx="73">
                  <c:v>40.762999999999998</c:v>
                </c:pt>
                <c:pt idx="74">
                  <c:v>40.770000000000003</c:v>
                </c:pt>
                <c:pt idx="75">
                  <c:v>41.055</c:v>
                </c:pt>
                <c:pt idx="76">
                  <c:v>41.143999999999998</c:v>
                </c:pt>
                <c:pt idx="77">
                  <c:v>41.173999999999999</c:v>
                </c:pt>
                <c:pt idx="78">
                  <c:v>41.206000000000003</c:v>
                </c:pt>
                <c:pt idx="79">
                  <c:v>41.235999999999997</c:v>
                </c:pt>
                <c:pt idx="80">
                  <c:v>41.500999999999998</c:v>
                </c:pt>
                <c:pt idx="81">
                  <c:v>41.573999999999998</c:v>
                </c:pt>
                <c:pt idx="82">
                  <c:v>41.58</c:v>
                </c:pt>
                <c:pt idx="83">
                  <c:v>41.694000000000003</c:v>
                </c:pt>
                <c:pt idx="84">
                  <c:v>41.73</c:v>
                </c:pt>
                <c:pt idx="85">
                  <c:v>42.021999999999998</c:v>
                </c:pt>
                <c:pt idx="86">
                  <c:v>42.109000000000002</c:v>
                </c:pt>
                <c:pt idx="87">
                  <c:v>42.533999999999999</c:v>
                </c:pt>
                <c:pt idx="88">
                  <c:v>42.877000000000002</c:v>
                </c:pt>
                <c:pt idx="89">
                  <c:v>43.350999999999999</c:v>
                </c:pt>
                <c:pt idx="90">
                  <c:v>44.116999999999997</c:v>
                </c:pt>
                <c:pt idx="91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626963120"/>
        <c:axId val="-626962032"/>
      </c:barChart>
      <c:catAx>
        <c:axId val="-62696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26962032"/>
        <c:crosses val="autoZero"/>
        <c:auto val="1"/>
        <c:lblAlgn val="ctr"/>
        <c:lblOffset val="100"/>
        <c:noMultiLvlLbl val="0"/>
      </c:catAx>
      <c:valAx>
        <c:axId val="-626962032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2696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'Carte2 Fmaire'!$G$3:$G$103</c:f>
              <c:numCache>
                <c:formatCode>General</c:formatCode>
                <c:ptCount val="101"/>
                <c:pt idx="0">
                  <c:v>0</c:v>
                </c:pt>
                <c:pt idx="1">
                  <c:v>11.29</c:v>
                </c:pt>
                <c:pt idx="2">
                  <c:v>12.34</c:v>
                </c:pt>
                <c:pt idx="3">
                  <c:v>12.5</c:v>
                </c:pt>
                <c:pt idx="4">
                  <c:v>12.724</c:v>
                </c:pt>
                <c:pt idx="5">
                  <c:v>13.157</c:v>
                </c:pt>
                <c:pt idx="6">
                  <c:v>13.715999999999999</c:v>
                </c:pt>
                <c:pt idx="7">
                  <c:v>13.725</c:v>
                </c:pt>
                <c:pt idx="8">
                  <c:v>13.933999999999999</c:v>
                </c:pt>
                <c:pt idx="9">
                  <c:v>13.948</c:v>
                </c:pt>
                <c:pt idx="10">
                  <c:v>14.141</c:v>
                </c:pt>
                <c:pt idx="11">
                  <c:v>14.666</c:v>
                </c:pt>
                <c:pt idx="12">
                  <c:v>14.705</c:v>
                </c:pt>
                <c:pt idx="13">
                  <c:v>15.416</c:v>
                </c:pt>
                <c:pt idx="14">
                  <c:v>15.74</c:v>
                </c:pt>
                <c:pt idx="15">
                  <c:v>15.789</c:v>
                </c:pt>
                <c:pt idx="16">
                  <c:v>15.904999999999999</c:v>
                </c:pt>
                <c:pt idx="17">
                  <c:v>16.666</c:v>
                </c:pt>
                <c:pt idx="18">
                  <c:v>16.945</c:v>
                </c:pt>
                <c:pt idx="19">
                  <c:v>16.949000000000002</c:v>
                </c:pt>
                <c:pt idx="20">
                  <c:v>16.959</c:v>
                </c:pt>
                <c:pt idx="21">
                  <c:v>17.010000000000002</c:v>
                </c:pt>
                <c:pt idx="22">
                  <c:v>17.279</c:v>
                </c:pt>
                <c:pt idx="23">
                  <c:v>17.605</c:v>
                </c:pt>
                <c:pt idx="24">
                  <c:v>17.815999999999999</c:v>
                </c:pt>
                <c:pt idx="25">
                  <c:v>18.097000000000001</c:v>
                </c:pt>
                <c:pt idx="26">
                  <c:v>18.285</c:v>
                </c:pt>
                <c:pt idx="27">
                  <c:v>18.489000000000001</c:v>
                </c:pt>
                <c:pt idx="28">
                  <c:v>18.533999999999999</c:v>
                </c:pt>
                <c:pt idx="29">
                  <c:v>18.577000000000002</c:v>
                </c:pt>
                <c:pt idx="30">
                  <c:v>18.661000000000001</c:v>
                </c:pt>
                <c:pt idx="31">
                  <c:v>18.672000000000001</c:v>
                </c:pt>
                <c:pt idx="32">
                  <c:v>18.768000000000001</c:v>
                </c:pt>
                <c:pt idx="33">
                  <c:v>18.971</c:v>
                </c:pt>
                <c:pt idx="34">
                  <c:v>19.14</c:v>
                </c:pt>
                <c:pt idx="35">
                  <c:v>19.143999999999998</c:v>
                </c:pt>
                <c:pt idx="36">
                  <c:v>19.187999999999999</c:v>
                </c:pt>
                <c:pt idx="37">
                  <c:v>19.411999999999999</c:v>
                </c:pt>
                <c:pt idx="38">
                  <c:v>19.506</c:v>
                </c:pt>
                <c:pt idx="39">
                  <c:v>19.512</c:v>
                </c:pt>
                <c:pt idx="40">
                  <c:v>19.538</c:v>
                </c:pt>
                <c:pt idx="41">
                  <c:v>19.565000000000001</c:v>
                </c:pt>
                <c:pt idx="42">
                  <c:v>19.859000000000002</c:v>
                </c:pt>
                <c:pt idx="43">
                  <c:v>20</c:v>
                </c:pt>
                <c:pt idx="44">
                  <c:v>20.2</c:v>
                </c:pt>
                <c:pt idx="45">
                  <c:v>20.622</c:v>
                </c:pt>
                <c:pt idx="46">
                  <c:v>20.661000000000001</c:v>
                </c:pt>
                <c:pt idx="47">
                  <c:v>20.689</c:v>
                </c:pt>
                <c:pt idx="48">
                  <c:v>20.79</c:v>
                </c:pt>
                <c:pt idx="49">
                  <c:v>20.902999999999999</c:v>
                </c:pt>
                <c:pt idx="50">
                  <c:v>20.92</c:v>
                </c:pt>
                <c:pt idx="51">
                  <c:v>20.933</c:v>
                </c:pt>
                <c:pt idx="52">
                  <c:v>20.966999999999999</c:v>
                </c:pt>
                <c:pt idx="53">
                  <c:v>20.977</c:v>
                </c:pt>
                <c:pt idx="54">
                  <c:v>20.986999999999998</c:v>
                </c:pt>
                <c:pt idx="55">
                  <c:v>21.004999999999999</c:v>
                </c:pt>
                <c:pt idx="56">
                  <c:v>21.233000000000001</c:v>
                </c:pt>
                <c:pt idx="57">
                  <c:v>21.298999999999999</c:v>
                </c:pt>
                <c:pt idx="58">
                  <c:v>21.498999999999999</c:v>
                </c:pt>
                <c:pt idx="59">
                  <c:v>21.739000000000001</c:v>
                </c:pt>
                <c:pt idx="60">
                  <c:v>21.814</c:v>
                </c:pt>
                <c:pt idx="61">
                  <c:v>21.821000000000002</c:v>
                </c:pt>
                <c:pt idx="62">
                  <c:v>21.882000000000001</c:v>
                </c:pt>
                <c:pt idx="63">
                  <c:v>21.978000000000002</c:v>
                </c:pt>
                <c:pt idx="64">
                  <c:v>22.149000000000001</c:v>
                </c:pt>
                <c:pt idx="65">
                  <c:v>22.18</c:v>
                </c:pt>
                <c:pt idx="66">
                  <c:v>22.257000000000001</c:v>
                </c:pt>
                <c:pt idx="67">
                  <c:v>22.268999999999998</c:v>
                </c:pt>
                <c:pt idx="68">
                  <c:v>22.289000000000001</c:v>
                </c:pt>
                <c:pt idx="69">
                  <c:v>22.297000000000001</c:v>
                </c:pt>
                <c:pt idx="70">
                  <c:v>22.352</c:v>
                </c:pt>
                <c:pt idx="71">
                  <c:v>22.425999999999998</c:v>
                </c:pt>
                <c:pt idx="72">
                  <c:v>22.454000000000001</c:v>
                </c:pt>
                <c:pt idx="73">
                  <c:v>22.727</c:v>
                </c:pt>
                <c:pt idx="74">
                  <c:v>22.745000000000001</c:v>
                </c:pt>
                <c:pt idx="75">
                  <c:v>22.783999999999999</c:v>
                </c:pt>
                <c:pt idx="76">
                  <c:v>22.867999999999999</c:v>
                </c:pt>
                <c:pt idx="77">
                  <c:v>22.881</c:v>
                </c:pt>
                <c:pt idx="78">
                  <c:v>23.076000000000001</c:v>
                </c:pt>
                <c:pt idx="79">
                  <c:v>23.076000000000001</c:v>
                </c:pt>
                <c:pt idx="80">
                  <c:v>23.22</c:v>
                </c:pt>
                <c:pt idx="81">
                  <c:v>23.315999999999999</c:v>
                </c:pt>
                <c:pt idx="82">
                  <c:v>23.381</c:v>
                </c:pt>
                <c:pt idx="83">
                  <c:v>23.404</c:v>
                </c:pt>
                <c:pt idx="84">
                  <c:v>23.456</c:v>
                </c:pt>
                <c:pt idx="85">
                  <c:v>23.545000000000002</c:v>
                </c:pt>
                <c:pt idx="86">
                  <c:v>23.622</c:v>
                </c:pt>
                <c:pt idx="87">
                  <c:v>23.690999999999999</c:v>
                </c:pt>
                <c:pt idx="88">
                  <c:v>23.736999999999998</c:v>
                </c:pt>
                <c:pt idx="89">
                  <c:v>24.344000000000001</c:v>
                </c:pt>
                <c:pt idx="90">
                  <c:v>24.436</c:v>
                </c:pt>
                <c:pt idx="91">
                  <c:v>24.46</c:v>
                </c:pt>
                <c:pt idx="92">
                  <c:v>24.503</c:v>
                </c:pt>
                <c:pt idx="93">
                  <c:v>24.609000000000002</c:v>
                </c:pt>
                <c:pt idx="94">
                  <c:v>24.922999999999998</c:v>
                </c:pt>
                <c:pt idx="95">
                  <c:v>24.922999999999998</c:v>
                </c:pt>
                <c:pt idx="96">
                  <c:v>25</c:v>
                </c:pt>
                <c:pt idx="97">
                  <c:v>25.225000000000001</c:v>
                </c:pt>
                <c:pt idx="98">
                  <c:v>26.54</c:v>
                </c:pt>
                <c:pt idx="99">
                  <c:v>27.016999999999999</c:v>
                </c:pt>
                <c:pt idx="10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626958768"/>
        <c:axId val="-626959856"/>
      </c:barChart>
      <c:catAx>
        <c:axId val="-6269587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26959856"/>
        <c:crosses val="autoZero"/>
        <c:auto val="1"/>
        <c:lblAlgn val="ctr"/>
        <c:lblOffset val="100"/>
        <c:noMultiLvlLbl val="0"/>
      </c:catAx>
      <c:valAx>
        <c:axId val="-6269598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269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'Carte3 FEPCI'!$E$3:$E$100</c:f>
              <c:strCache>
                <c:ptCount val="98"/>
                <c:pt idx="0">
                  <c:v>11</c:v>
                </c:pt>
                <c:pt idx="1">
                  <c:v>70</c:v>
                </c:pt>
                <c:pt idx="2">
                  <c:v>48</c:v>
                </c:pt>
                <c:pt idx="3">
                  <c:v>8</c:v>
                </c:pt>
                <c:pt idx="4">
                  <c:v>55</c:v>
                </c:pt>
                <c:pt idx="5">
                  <c:v>52</c:v>
                </c:pt>
                <c:pt idx="6">
                  <c:v>62</c:v>
                </c:pt>
                <c:pt idx="7">
                  <c:v>2</c:v>
                </c:pt>
                <c:pt idx="8">
                  <c:v>80</c:v>
                </c:pt>
                <c:pt idx="9">
                  <c:v>2A</c:v>
                </c:pt>
                <c:pt idx="10">
                  <c:v>2B</c:v>
                </c:pt>
                <c:pt idx="11">
                  <c:v>88</c:v>
                </c:pt>
                <c:pt idx="12">
                  <c:v>10</c:v>
                </c:pt>
                <c:pt idx="13">
                  <c:v>64</c:v>
                </c:pt>
                <c:pt idx="14">
                  <c:v>39</c:v>
                </c:pt>
                <c:pt idx="15">
                  <c:v>51</c:v>
                </c:pt>
                <c:pt idx="16">
                  <c:v>65</c:v>
                </c:pt>
                <c:pt idx="17">
                  <c:v>46</c:v>
                </c:pt>
                <c:pt idx="18">
                  <c:v>15</c:v>
                </c:pt>
                <c:pt idx="19">
                  <c:v>21</c:v>
                </c:pt>
                <c:pt idx="20">
                  <c:v>57</c:v>
                </c:pt>
                <c:pt idx="21">
                  <c:v>24</c:v>
                </c:pt>
                <c:pt idx="22">
                  <c:v>54</c:v>
                </c:pt>
                <c:pt idx="23">
                  <c:v>27</c:v>
                </c:pt>
                <c:pt idx="24">
                  <c:v>9</c:v>
                </c:pt>
                <c:pt idx="25">
                  <c:v>71</c:v>
                </c:pt>
                <c:pt idx="26">
                  <c:v>32</c:v>
                </c:pt>
                <c:pt idx="27">
                  <c:v>23</c:v>
                </c:pt>
                <c:pt idx="28">
                  <c:v>58</c:v>
                </c:pt>
                <c:pt idx="29">
                  <c:v>42</c:v>
                </c:pt>
                <c:pt idx="30">
                  <c:v>47</c:v>
                </c:pt>
                <c:pt idx="31">
                  <c:v>50</c:v>
                </c:pt>
                <c:pt idx="32">
                  <c:v>16</c:v>
                </c:pt>
                <c:pt idx="33">
                  <c:v>4</c:v>
                </c:pt>
                <c:pt idx="34">
                  <c:v>17</c:v>
                </c:pt>
                <c:pt idx="35">
                  <c:v>76</c:v>
                </c:pt>
                <c:pt idx="36">
                  <c:v>81</c:v>
                </c:pt>
                <c:pt idx="37">
                  <c:v>28</c:v>
                </c:pt>
                <c:pt idx="38">
                  <c:v>63</c:v>
                </c:pt>
                <c:pt idx="39">
                  <c:v>53</c:v>
                </c:pt>
                <c:pt idx="40">
                  <c:v>43</c:v>
                </c:pt>
                <c:pt idx="41">
                  <c:v>90</c:v>
                </c:pt>
                <c:pt idx="42">
                  <c:v>12</c:v>
                </c:pt>
                <c:pt idx="43">
                  <c:v>61</c:v>
                </c:pt>
                <c:pt idx="44">
                  <c:v>86</c:v>
                </c:pt>
                <c:pt idx="45">
                  <c:v>5</c:v>
                </c:pt>
                <c:pt idx="46">
                  <c:v>68</c:v>
                </c:pt>
                <c:pt idx="47">
                  <c:v>66</c:v>
                </c:pt>
                <c:pt idx="48">
                  <c:v>36</c:v>
                </c:pt>
                <c:pt idx="49">
                  <c:v>3</c:v>
                </c:pt>
                <c:pt idx="50">
                  <c:v>82</c:v>
                </c:pt>
                <c:pt idx="51">
                  <c:v>60</c:v>
                </c:pt>
                <c:pt idx="52">
                  <c:v>75</c:v>
                </c:pt>
                <c:pt idx="53">
                  <c:v>14</c:v>
                </c:pt>
                <c:pt idx="54">
                  <c:v>89</c:v>
                </c:pt>
                <c:pt idx="55">
                  <c:v>31</c:v>
                </c:pt>
                <c:pt idx="56">
                  <c:v>67</c:v>
                </c:pt>
                <c:pt idx="57">
                  <c:v>59</c:v>
                </c:pt>
                <c:pt idx="58">
                  <c:v>22</c:v>
                </c:pt>
                <c:pt idx="59">
                  <c:v>30</c:v>
                </c:pt>
                <c:pt idx="60">
                  <c:v>73</c:v>
                </c:pt>
                <c:pt idx="61">
                  <c:v>26</c:v>
                </c:pt>
                <c:pt idx="62">
                  <c:v>41</c:v>
                </c:pt>
                <c:pt idx="63">
                  <c:v>1</c:v>
                </c:pt>
                <c:pt idx="64">
                  <c:v>87</c:v>
                </c:pt>
                <c:pt idx="65">
                  <c:v>7</c:v>
                </c:pt>
                <c:pt idx="66">
                  <c:v>72</c:v>
                </c:pt>
                <c:pt idx="67">
                  <c:v>38</c:v>
                </c:pt>
                <c:pt idx="68">
                  <c:v>34</c:v>
                </c:pt>
                <c:pt idx="69">
                  <c:v>33</c:v>
                </c:pt>
                <c:pt idx="70">
                  <c:v>37</c:v>
                </c:pt>
                <c:pt idx="71">
                  <c:v>40</c:v>
                </c:pt>
                <c:pt idx="72">
                  <c:v>18</c:v>
                </c:pt>
                <c:pt idx="73">
                  <c:v>77</c:v>
                </c:pt>
                <c:pt idx="74">
                  <c:v>79</c:v>
                </c:pt>
                <c:pt idx="75">
                  <c:v>6</c:v>
                </c:pt>
                <c:pt idx="76">
                  <c:v>45</c:v>
                </c:pt>
                <c:pt idx="77">
                  <c:v>13</c:v>
                </c:pt>
                <c:pt idx="78">
                  <c:v>78</c:v>
                </c:pt>
                <c:pt idx="79">
                  <c:v>83</c:v>
                </c:pt>
                <c:pt idx="80">
                  <c:v>95</c:v>
                </c:pt>
                <c:pt idx="81">
                  <c:v>29</c:v>
                </c:pt>
                <c:pt idx="82">
                  <c:v>91</c:v>
                </c:pt>
                <c:pt idx="83">
                  <c:v>49</c:v>
                </c:pt>
                <c:pt idx="84">
                  <c:v>56</c:v>
                </c:pt>
                <c:pt idx="85">
                  <c:v>35</c:v>
                </c:pt>
                <c:pt idx="86">
                  <c:v>19</c:v>
                </c:pt>
                <c:pt idx="87">
                  <c:v>74</c:v>
                </c:pt>
                <c:pt idx="88">
                  <c:v>972</c:v>
                </c:pt>
                <c:pt idx="89">
                  <c:v>85</c:v>
                </c:pt>
                <c:pt idx="90">
                  <c:v>69</c:v>
                </c:pt>
                <c:pt idx="91">
                  <c:v>25</c:v>
                </c:pt>
                <c:pt idx="92">
                  <c:v>84</c:v>
                </c:pt>
                <c:pt idx="93">
                  <c:v>973</c:v>
                </c:pt>
                <c:pt idx="94">
                  <c:v>971</c:v>
                </c:pt>
                <c:pt idx="95">
                  <c:v>44</c:v>
                </c:pt>
                <c:pt idx="96">
                  <c:v>976</c:v>
                </c:pt>
                <c:pt idx="97">
                  <c:v>974</c:v>
                </c:pt>
              </c:strCache>
            </c:strRef>
          </c:cat>
          <c:val>
            <c:numRef>
              <c:f>'Carte3 FEPCI'!$F$3:$F$100</c:f>
              <c:numCache>
                <c:formatCode>General</c:formatCode>
                <c:ptCount val="98"/>
                <c:pt idx="0">
                  <c:v>26.856000000000002</c:v>
                </c:pt>
                <c:pt idx="1">
                  <c:v>27.106999999999999</c:v>
                </c:pt>
                <c:pt idx="2">
                  <c:v>27.71</c:v>
                </c:pt>
                <c:pt idx="3">
                  <c:v>27.827999999999999</c:v>
                </c:pt>
                <c:pt idx="4">
                  <c:v>28.344000000000001</c:v>
                </c:pt>
                <c:pt idx="5">
                  <c:v>28.481999999999999</c:v>
                </c:pt>
                <c:pt idx="6">
                  <c:v>28.649000000000001</c:v>
                </c:pt>
                <c:pt idx="7">
                  <c:v>28.663</c:v>
                </c:pt>
                <c:pt idx="8">
                  <c:v>29.222000000000001</c:v>
                </c:pt>
                <c:pt idx="9">
                  <c:v>29.562000000000001</c:v>
                </c:pt>
                <c:pt idx="10">
                  <c:v>29.562999999999999</c:v>
                </c:pt>
                <c:pt idx="11">
                  <c:v>29.864000000000001</c:v>
                </c:pt>
                <c:pt idx="12">
                  <c:v>30.228999999999999</c:v>
                </c:pt>
                <c:pt idx="13">
                  <c:v>30.408000000000001</c:v>
                </c:pt>
                <c:pt idx="14">
                  <c:v>30.413</c:v>
                </c:pt>
                <c:pt idx="15">
                  <c:v>30.632999999999999</c:v>
                </c:pt>
                <c:pt idx="16">
                  <c:v>30.69</c:v>
                </c:pt>
                <c:pt idx="17">
                  <c:v>31.088999999999999</c:v>
                </c:pt>
                <c:pt idx="18">
                  <c:v>31.146999999999998</c:v>
                </c:pt>
                <c:pt idx="19">
                  <c:v>31.277000000000001</c:v>
                </c:pt>
                <c:pt idx="20">
                  <c:v>31.312000000000001</c:v>
                </c:pt>
                <c:pt idx="21">
                  <c:v>31.414999999999999</c:v>
                </c:pt>
                <c:pt idx="22">
                  <c:v>31.609000000000002</c:v>
                </c:pt>
                <c:pt idx="23">
                  <c:v>31.667999999999999</c:v>
                </c:pt>
                <c:pt idx="24">
                  <c:v>31.8</c:v>
                </c:pt>
                <c:pt idx="25">
                  <c:v>31.818000000000001</c:v>
                </c:pt>
                <c:pt idx="26">
                  <c:v>31.946000000000002</c:v>
                </c:pt>
                <c:pt idx="27">
                  <c:v>32.079000000000001</c:v>
                </c:pt>
                <c:pt idx="28">
                  <c:v>32.514000000000003</c:v>
                </c:pt>
                <c:pt idx="29">
                  <c:v>32.554000000000002</c:v>
                </c:pt>
                <c:pt idx="30">
                  <c:v>32.710999999999999</c:v>
                </c:pt>
                <c:pt idx="31">
                  <c:v>32.713999999999999</c:v>
                </c:pt>
                <c:pt idx="32">
                  <c:v>32.914999999999999</c:v>
                </c:pt>
                <c:pt idx="33">
                  <c:v>32.981000000000002</c:v>
                </c:pt>
                <c:pt idx="34">
                  <c:v>33.158000000000001</c:v>
                </c:pt>
                <c:pt idx="35">
                  <c:v>33.332999999999998</c:v>
                </c:pt>
                <c:pt idx="36">
                  <c:v>33.387</c:v>
                </c:pt>
                <c:pt idx="37">
                  <c:v>33.439</c:v>
                </c:pt>
                <c:pt idx="38">
                  <c:v>33.536000000000001</c:v>
                </c:pt>
                <c:pt idx="39">
                  <c:v>33.789000000000001</c:v>
                </c:pt>
                <c:pt idx="40">
                  <c:v>34.012</c:v>
                </c:pt>
                <c:pt idx="41">
                  <c:v>34.054000000000002</c:v>
                </c:pt>
                <c:pt idx="42">
                  <c:v>34.142000000000003</c:v>
                </c:pt>
                <c:pt idx="43">
                  <c:v>34.231999999999999</c:v>
                </c:pt>
                <c:pt idx="44">
                  <c:v>34.451000000000001</c:v>
                </c:pt>
                <c:pt idx="45">
                  <c:v>34.481999999999999</c:v>
                </c:pt>
                <c:pt idx="46">
                  <c:v>34.481999999999999</c:v>
                </c:pt>
                <c:pt idx="47">
                  <c:v>34.552</c:v>
                </c:pt>
                <c:pt idx="48">
                  <c:v>34.689</c:v>
                </c:pt>
                <c:pt idx="49">
                  <c:v>34.762</c:v>
                </c:pt>
                <c:pt idx="50">
                  <c:v>34.762</c:v>
                </c:pt>
                <c:pt idx="51">
                  <c:v>34.796999999999997</c:v>
                </c:pt>
                <c:pt idx="52">
                  <c:v>34.802999999999997</c:v>
                </c:pt>
                <c:pt idx="53">
                  <c:v>34.895000000000003</c:v>
                </c:pt>
                <c:pt idx="54">
                  <c:v>35.115000000000002</c:v>
                </c:pt>
                <c:pt idx="55">
                  <c:v>35.481000000000002</c:v>
                </c:pt>
                <c:pt idx="56">
                  <c:v>35.527999999999999</c:v>
                </c:pt>
                <c:pt idx="57">
                  <c:v>35.634</c:v>
                </c:pt>
                <c:pt idx="58">
                  <c:v>35.701000000000001</c:v>
                </c:pt>
                <c:pt idx="59">
                  <c:v>36.210999999999999</c:v>
                </c:pt>
                <c:pt idx="60">
                  <c:v>36.320999999999998</c:v>
                </c:pt>
                <c:pt idx="61">
                  <c:v>36.484000000000002</c:v>
                </c:pt>
                <c:pt idx="62">
                  <c:v>36.718000000000004</c:v>
                </c:pt>
                <c:pt idx="63">
                  <c:v>36.811999999999998</c:v>
                </c:pt>
                <c:pt idx="64">
                  <c:v>36.96</c:v>
                </c:pt>
                <c:pt idx="65">
                  <c:v>37.075000000000003</c:v>
                </c:pt>
                <c:pt idx="66">
                  <c:v>37.414000000000001</c:v>
                </c:pt>
                <c:pt idx="67">
                  <c:v>38.003</c:v>
                </c:pt>
                <c:pt idx="68">
                  <c:v>38.545999999999999</c:v>
                </c:pt>
                <c:pt idx="69">
                  <c:v>38.69</c:v>
                </c:pt>
                <c:pt idx="70">
                  <c:v>38.85</c:v>
                </c:pt>
                <c:pt idx="71">
                  <c:v>38.994</c:v>
                </c:pt>
                <c:pt idx="72">
                  <c:v>39</c:v>
                </c:pt>
                <c:pt idx="73">
                  <c:v>39.161000000000001</c:v>
                </c:pt>
                <c:pt idx="74">
                  <c:v>39.174999999999997</c:v>
                </c:pt>
                <c:pt idx="75">
                  <c:v>39.262</c:v>
                </c:pt>
                <c:pt idx="76">
                  <c:v>40.082000000000001</c:v>
                </c:pt>
                <c:pt idx="77">
                  <c:v>40.454999999999998</c:v>
                </c:pt>
                <c:pt idx="78">
                  <c:v>40.683</c:v>
                </c:pt>
                <c:pt idx="79">
                  <c:v>40.795999999999999</c:v>
                </c:pt>
                <c:pt idx="80">
                  <c:v>40.883000000000003</c:v>
                </c:pt>
                <c:pt idx="81">
                  <c:v>41.281999999999996</c:v>
                </c:pt>
                <c:pt idx="82">
                  <c:v>41.588999999999999</c:v>
                </c:pt>
                <c:pt idx="83">
                  <c:v>41.634</c:v>
                </c:pt>
                <c:pt idx="84">
                  <c:v>42.104999999999997</c:v>
                </c:pt>
                <c:pt idx="85">
                  <c:v>42.194000000000003</c:v>
                </c:pt>
                <c:pt idx="86">
                  <c:v>42.264000000000003</c:v>
                </c:pt>
                <c:pt idx="87">
                  <c:v>42.692999999999998</c:v>
                </c:pt>
                <c:pt idx="88">
                  <c:v>43.67</c:v>
                </c:pt>
                <c:pt idx="89">
                  <c:v>43.758000000000003</c:v>
                </c:pt>
                <c:pt idx="90">
                  <c:v>43.786999999999999</c:v>
                </c:pt>
                <c:pt idx="91">
                  <c:v>43.969000000000001</c:v>
                </c:pt>
                <c:pt idx="92">
                  <c:v>44.048999999999999</c:v>
                </c:pt>
                <c:pt idx="93">
                  <c:v>44.216999999999999</c:v>
                </c:pt>
                <c:pt idx="94">
                  <c:v>45.832999999999998</c:v>
                </c:pt>
                <c:pt idx="95">
                  <c:v>46.008000000000003</c:v>
                </c:pt>
                <c:pt idx="96">
                  <c:v>46.59</c:v>
                </c:pt>
                <c:pt idx="97">
                  <c:v>48.771000000000001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626964752"/>
        <c:axId val="-626964208"/>
      </c:barChart>
      <c:catAx>
        <c:axId val="-62696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26964208"/>
        <c:crosses val="autoZero"/>
        <c:auto val="1"/>
        <c:lblAlgn val="ctr"/>
        <c:lblOffset val="100"/>
        <c:noMultiLvlLbl val="0"/>
      </c:catAx>
      <c:valAx>
        <c:axId val="-62696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26964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9.2695479180804896E-2"/>
          <c:w val="0.43454675495149198"/>
          <c:h val="0.79132463813924081"/>
        </c:manualLayout>
      </c:layout>
      <c:scatterChart>
        <c:scatterStyle val="lineMarker"/>
        <c:varyColors val="0"/>
        <c:ser>
          <c:idx val="0"/>
          <c:order val="0"/>
          <c:tx>
            <c:strRef>
              <c:f>'G1 Séries longues'!$A$13</c:f>
              <c:strCache>
                <c:ptCount val="1"/>
                <c:pt idx="0">
                  <c:v>de région</c:v>
                </c:pt>
              </c:strCache>
            </c:strRef>
          </c:tx>
          <c:marker>
            <c:symbol val="circle"/>
            <c:size val="4"/>
          </c:marker>
          <c:xVal>
            <c:numRef>
              <c:f>'G1 Séries longues'!$B$12:$J$12</c:f>
              <c:numCache>
                <c:formatCode>General</c:formatCode>
                <c:ptCount val="9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2015</c:v>
                </c:pt>
                <c:pt idx="4">
                  <c:v>2016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xVal>
          <c:yVal>
            <c:numRef>
              <c:f>'G1 Séries longues'!$B$13:$J$13</c:f>
              <c:numCache>
                <c:formatCode>General</c:formatCode>
                <c:ptCount val="9"/>
                <c:pt idx="1">
                  <c:v>7.7</c:v>
                </c:pt>
                <c:pt idx="4">
                  <c:v>18.8</c:v>
                </c:pt>
                <c:pt idx="5">
                  <c:v>23.5</c:v>
                </c:pt>
                <c:pt idx="6" formatCode="#\ ##0.0">
                  <c:v>23.5</c:v>
                </c:pt>
                <c:pt idx="7">
                  <c:v>23.5</c:v>
                </c:pt>
                <c:pt idx="8">
                  <c:v>31.6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'G1 Séries longues'!$A$15</c:f>
              <c:strCache>
                <c:ptCount val="1"/>
                <c:pt idx="0">
                  <c:v>Maires</c:v>
                </c:pt>
              </c:strCache>
            </c:strRef>
          </c:tx>
          <c:marker>
            <c:symbol val="triangle"/>
            <c:size val="4"/>
          </c:marker>
          <c:xVal>
            <c:numRef>
              <c:f>'G1 Séries longues'!$B$12:$J$12</c:f>
              <c:numCache>
                <c:formatCode>General</c:formatCode>
                <c:ptCount val="9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2015</c:v>
                </c:pt>
                <c:pt idx="4">
                  <c:v>2016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xVal>
          <c:yVal>
            <c:numRef>
              <c:f>'G1 Séries longues'!$B$15:$J$15</c:f>
              <c:numCache>
                <c:formatCode>General</c:formatCode>
                <c:ptCount val="9"/>
                <c:pt idx="0">
                  <c:v>13.9</c:v>
                </c:pt>
                <c:pt idx="3">
                  <c:v>16.100000000000001</c:v>
                </c:pt>
                <c:pt idx="5">
                  <c:v>16.899999999999999</c:v>
                </c:pt>
                <c:pt idx="6" formatCode="#\ ##0.0">
                  <c:v>16.899999999999999</c:v>
                </c:pt>
                <c:pt idx="7">
                  <c:v>19.8</c:v>
                </c:pt>
                <c:pt idx="8">
                  <c:v>20.100000000000001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'G1 Séries longues'!$A$16</c:f>
              <c:strCache>
                <c:ptCount val="1"/>
                <c:pt idx="0">
                  <c:v>de département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diamond"/>
            <c:size val="4"/>
          </c:marker>
          <c:xVal>
            <c:numRef>
              <c:f>'G1 Séries longues'!$B$12:$J$12</c:f>
              <c:numCache>
                <c:formatCode>General</c:formatCode>
                <c:ptCount val="9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2015</c:v>
                </c:pt>
                <c:pt idx="4">
                  <c:v>2016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xVal>
          <c:yVal>
            <c:numRef>
              <c:f>'G1 Séries longues'!$B$16:$J$16</c:f>
              <c:numCache>
                <c:formatCode>General</c:formatCode>
                <c:ptCount val="9"/>
                <c:pt idx="2">
                  <c:v>6.1</c:v>
                </c:pt>
                <c:pt idx="4">
                  <c:v>8.1999999999999993</c:v>
                </c:pt>
                <c:pt idx="5">
                  <c:v>12.4</c:v>
                </c:pt>
                <c:pt idx="6">
                  <c:v>12.4</c:v>
                </c:pt>
                <c:pt idx="7">
                  <c:v>13.5</c:v>
                </c:pt>
                <c:pt idx="8">
                  <c:v>20</c:v>
                </c:pt>
              </c:numCache>
            </c:numRef>
          </c:yVal>
          <c:smooth val="0"/>
        </c:ser>
        <c:ser>
          <c:idx val="1"/>
          <c:order val="3"/>
          <c:tx>
            <c:strRef>
              <c:f>'G1 Séries longues'!$A$14</c:f>
              <c:strCache>
                <c:ptCount val="1"/>
                <c:pt idx="0">
                  <c:v>intercommunaux</c:v>
                </c:pt>
              </c:strCache>
            </c:strRef>
          </c:tx>
          <c:marker>
            <c:symbol val="square"/>
            <c:size val="4"/>
          </c:marker>
          <c:xVal>
            <c:numRef>
              <c:f>'G1 Séries longues'!$B$12:$J$12</c:f>
              <c:numCache>
                <c:formatCode>General</c:formatCode>
                <c:ptCount val="9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2015</c:v>
                </c:pt>
                <c:pt idx="4">
                  <c:v>2016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xVal>
          <c:yVal>
            <c:numRef>
              <c:f>'G1 Séries longues'!$B$14:$J$14</c:f>
              <c:numCache>
                <c:formatCode>General</c:formatCode>
                <c:ptCount val="9"/>
                <c:pt idx="3">
                  <c:v>8</c:v>
                </c:pt>
                <c:pt idx="5">
                  <c:v>8.1</c:v>
                </c:pt>
                <c:pt idx="6" formatCode="#\ ##0.0">
                  <c:v>8.3000000000000007</c:v>
                </c:pt>
                <c:pt idx="7">
                  <c:v>11.4</c:v>
                </c:pt>
                <c:pt idx="8">
                  <c:v>11.8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71242384"/>
        <c:axId val="-780721312"/>
      </c:scatterChart>
      <c:valAx>
        <c:axId val="-771242384"/>
        <c:scaling>
          <c:orientation val="minMax"/>
          <c:max val="2022"/>
          <c:min val="2007"/>
        </c:scaling>
        <c:delete val="0"/>
        <c:axPos val="b"/>
        <c:numFmt formatCode="General" sourceLinked="1"/>
        <c:majorTickMark val="out"/>
        <c:minorTickMark val="none"/>
        <c:tickLblPos val="nextTo"/>
        <c:crossAx val="-780721312"/>
        <c:crosses val="autoZero"/>
        <c:crossBetween val="midCat"/>
        <c:majorUnit val="5"/>
        <c:minorUnit val="1"/>
      </c:valAx>
      <c:valAx>
        <c:axId val="-780721312"/>
        <c:scaling>
          <c:orientation val="minMax"/>
          <c:max val="60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-7712423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4190053708075225"/>
          <c:y val="0.39693220165661103"/>
          <c:w val="0.45809935343447922"/>
          <c:h val="0.4518045161710158"/>
        </c:manualLayout>
      </c:layout>
      <c:overlay val="0"/>
    </c:legend>
    <c:plotVisOnly val="1"/>
    <c:dispBlanksAs val="span"/>
    <c:showDLblsOverMax val="0"/>
  </c:chart>
  <c:spPr>
    <a:ln>
      <a:noFill/>
    </a:ln>
  </c:spPr>
  <c:txPr>
    <a:bodyPr/>
    <a:lstStyle/>
    <a:p>
      <a:pPr>
        <a:defRPr sz="900">
          <a:latin typeface="Marianne Light" panose="02000000000000000000" pitchFamily="50" charset="0"/>
        </a:defRPr>
      </a:pPr>
      <a:endParaRPr lang="fr-F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</a:rPr>
              <a:t>Secteur </a:t>
            </a:r>
            <a:r>
              <a:rPr lang="fr-FR" baseline="0">
                <a:solidFill>
                  <a:schemeClr val="tx1"/>
                </a:solidFill>
              </a:rPr>
              <a:t>communal</a:t>
            </a:r>
            <a:endParaRPr lang="fr-FR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73760488176963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3132368751388913E-2"/>
          <c:y val="0.12078703703703704"/>
          <c:w val="0.89330546496333263"/>
          <c:h val="0.378455088947214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'G2 F et fonction'!$A$13:$B$18</c:f>
              <c:multiLvlStrCache>
                <c:ptCount val="6"/>
                <c:lvl>
                  <c:pt idx="0">
                    <c:v>Maires</c:v>
                  </c:pt>
                  <c:pt idx="1">
                    <c:v>Adjoints</c:v>
                  </c:pt>
                  <c:pt idx="2">
                    <c:v>Conseillers sans fonction</c:v>
                  </c:pt>
                  <c:pt idx="3">
                    <c:v>Présidents</c:v>
                  </c:pt>
                  <c:pt idx="4">
                    <c:v>Vice-présidents</c:v>
                  </c:pt>
                  <c:pt idx="5">
                    <c:v>Conseillers sans fonction</c:v>
                  </c:pt>
                </c:lvl>
                <c:lvl>
                  <c:pt idx="0">
                    <c:v>Conseillers municipaux</c:v>
                  </c:pt>
                  <c:pt idx="3">
                    <c:v>Conseillers communautaires</c:v>
                  </c:pt>
                </c:lvl>
              </c:multiLvlStrCache>
            </c:multiLvlStrRef>
          </c:cat>
          <c:val>
            <c:numRef>
              <c:f>'G2 F et fonction'!$C$13:$C$18</c:f>
              <c:numCache>
                <c:formatCode>0.0</c:formatCode>
                <c:ptCount val="6"/>
                <c:pt idx="0">
                  <c:v>20.074000000000002</c:v>
                </c:pt>
                <c:pt idx="1">
                  <c:v>40.569000000000003</c:v>
                </c:pt>
                <c:pt idx="2">
                  <c:v>45.01</c:v>
                </c:pt>
                <c:pt idx="3">
                  <c:v>11.75</c:v>
                </c:pt>
                <c:pt idx="4">
                  <c:v>25.285</c:v>
                </c:pt>
                <c:pt idx="5">
                  <c:v>37.648000000000003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80720768"/>
        <c:axId val="-509918992"/>
      </c:barChart>
      <c:catAx>
        <c:axId val="-78072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09918992"/>
        <c:crosses val="autoZero"/>
        <c:auto val="1"/>
        <c:lblAlgn val="ctr"/>
        <c:lblOffset val="100"/>
        <c:noMultiLvlLbl val="0"/>
      </c:catAx>
      <c:valAx>
        <c:axId val="-509918992"/>
        <c:scaling>
          <c:orientation val="minMax"/>
          <c:max val="6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80720768"/>
        <c:crosses val="autoZero"/>
        <c:crossBetween val="between"/>
      </c:valAx>
      <c:spPr>
        <a:noFill/>
        <a:ln>
          <a:solidFill>
            <a:schemeClr val="tx1">
              <a:lumMod val="65000"/>
              <a:lumOff val="3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</a:rPr>
              <a:t>Départements et régions</a:t>
            </a:r>
            <a:r>
              <a:rPr lang="fr-FR" baseline="30000">
                <a:solidFill>
                  <a:schemeClr val="tx1"/>
                </a:solidFill>
              </a:rPr>
              <a:t>(a)</a:t>
            </a:r>
          </a:p>
        </c:rich>
      </c:tx>
      <c:layout>
        <c:manualLayout>
          <c:xMode val="edge"/>
          <c:yMode val="edge"/>
          <c:x val="0.29443342398879918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3132321874399844E-2"/>
          <c:y val="0.11541063415460165"/>
          <c:w val="0.909041055155281"/>
          <c:h val="0.378455088947214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9.25925925925923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7696684650035527E-17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'G2 F et fonction'!$A$7:$B$12</c:f>
              <c:multiLvlStrCache>
                <c:ptCount val="6"/>
                <c:lvl>
                  <c:pt idx="0">
                    <c:v>Présidents</c:v>
                  </c:pt>
                  <c:pt idx="1">
                    <c:v>Vice-présidents</c:v>
                  </c:pt>
                  <c:pt idx="2">
                    <c:v>Conseillers sans fonction</c:v>
                  </c:pt>
                  <c:pt idx="3">
                    <c:v>Présidents (b)</c:v>
                  </c:pt>
                  <c:pt idx="4">
                    <c:v>Vice-présidents</c:v>
                  </c:pt>
                  <c:pt idx="5">
                    <c:v>Conseillers sans fonction</c:v>
                  </c:pt>
                </c:lvl>
                <c:lvl>
                  <c:pt idx="0">
                    <c:v>Conseillers départementaux</c:v>
                  </c:pt>
                  <c:pt idx="3">
                    <c:v>Conseillers régionaux (a)</c:v>
                  </c:pt>
                </c:lvl>
              </c:multiLvlStrCache>
            </c:multiLvlStrRef>
          </c:cat>
          <c:val>
            <c:numRef>
              <c:f>'G2 F et fonction'!$C$7:$C$12</c:f>
              <c:numCache>
                <c:formatCode>0.0</c:formatCode>
                <c:ptCount val="6"/>
                <c:pt idx="0">
                  <c:v>20</c:v>
                </c:pt>
                <c:pt idx="1">
                  <c:v>49.625999999999998</c:v>
                </c:pt>
                <c:pt idx="2">
                  <c:v>51.124000000000002</c:v>
                </c:pt>
                <c:pt idx="3">
                  <c:v>31.577999999999999</c:v>
                </c:pt>
                <c:pt idx="4">
                  <c:v>47.662999999999997</c:v>
                </c:pt>
                <c:pt idx="5">
                  <c:v>48.819000000000003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05071808"/>
        <c:axId val="-805071264"/>
      </c:barChart>
      <c:catAx>
        <c:axId val="-805071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5071264"/>
        <c:crosses val="autoZero"/>
        <c:auto val="1"/>
        <c:lblAlgn val="ctr"/>
        <c:lblOffset val="100"/>
        <c:noMultiLvlLbl val="0"/>
      </c:catAx>
      <c:valAx>
        <c:axId val="-805071264"/>
        <c:scaling>
          <c:orientation val="minMax"/>
          <c:max val="6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5071808"/>
        <c:crosses val="autoZero"/>
        <c:crossBetween val="between"/>
      </c:valAx>
      <c:spPr>
        <a:noFill/>
        <a:ln>
          <a:solidFill>
            <a:schemeClr val="tx1">
              <a:lumMod val="65000"/>
              <a:lumOff val="3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48403413136123E-2"/>
          <c:y val="0.10058679246648193"/>
          <c:w val="0.83969022028671203"/>
          <c:h val="0.58439075964662213"/>
        </c:manualLayout>
      </c:layout>
      <c:lineChart>
        <c:grouping val="standard"/>
        <c:varyColors val="0"/>
        <c:ser>
          <c:idx val="2"/>
          <c:order val="0"/>
          <c:tx>
            <c:strRef>
              <c:f>'G3 G5 F taille comm EPCI'!$A$7</c:f>
              <c:strCache>
                <c:ptCount val="1"/>
                <c:pt idx="0">
                  <c:v>Adjoints et conseillers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square"/>
            <c:size val="4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dPt>
            <c:idx val="4"/>
            <c:bubble3D val="0"/>
            <c:spPr>
              <a:ln>
                <a:noFill/>
              </a:ln>
            </c:spPr>
          </c:dPt>
          <c:cat>
            <c:strRef>
              <c:f>'G3 G5 F taille comm EPCI'!$B$5:$K$5</c:f>
              <c:strCache>
                <c:ptCount val="10"/>
                <c:pt idx="0">
                  <c:v>0-100</c:v>
                </c:pt>
                <c:pt idx="1">
                  <c:v>100-200</c:v>
                </c:pt>
                <c:pt idx="2">
                  <c:v>200-500</c:v>
                </c:pt>
                <c:pt idx="3">
                  <c:v>500-1000</c:v>
                </c:pt>
                <c:pt idx="4">
                  <c:v>1000-2000</c:v>
                </c:pt>
                <c:pt idx="5">
                  <c:v>2000-5000</c:v>
                </c:pt>
                <c:pt idx="6">
                  <c:v>5-10.000</c:v>
                </c:pt>
                <c:pt idx="7">
                  <c:v>10-50.000</c:v>
                </c:pt>
                <c:pt idx="8">
                  <c:v>50-100.000</c:v>
                </c:pt>
                <c:pt idx="9">
                  <c:v>&gt;=100.000</c:v>
                </c:pt>
              </c:strCache>
            </c:strRef>
          </c:cat>
          <c:val>
            <c:numRef>
              <c:f>'G3 G5 F taille comm EPCI'!$B$7:$K$7</c:f>
              <c:numCache>
                <c:formatCode>0.0</c:formatCode>
                <c:ptCount val="10"/>
                <c:pt idx="0">
                  <c:v>34.707000000000001</c:v>
                </c:pt>
                <c:pt idx="1">
                  <c:v>36.582999999999998</c:v>
                </c:pt>
                <c:pt idx="2">
                  <c:v>39.054000000000002</c:v>
                </c:pt>
                <c:pt idx="3">
                  <c:v>41.835000000000001</c:v>
                </c:pt>
                <c:pt idx="4">
                  <c:v>49.764000000000003</c:v>
                </c:pt>
                <c:pt idx="5">
                  <c:v>49.786999999999999</c:v>
                </c:pt>
                <c:pt idx="6">
                  <c:v>49.548999999999999</c:v>
                </c:pt>
                <c:pt idx="7">
                  <c:v>49.3</c:v>
                </c:pt>
                <c:pt idx="8">
                  <c:v>49.37</c:v>
                </c:pt>
                <c:pt idx="9">
                  <c:v>50.273000000000003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'G3 G5 F taille comm EPCI'!$A$6</c:f>
              <c:strCache>
                <c:ptCount val="1"/>
                <c:pt idx="0">
                  <c:v>Maires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square"/>
            <c:size val="4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'G3 G5 F taille comm EPCI'!$B$5:$K$5</c:f>
              <c:strCache>
                <c:ptCount val="10"/>
                <c:pt idx="0">
                  <c:v>0-100</c:v>
                </c:pt>
                <c:pt idx="1">
                  <c:v>100-200</c:v>
                </c:pt>
                <c:pt idx="2">
                  <c:v>200-500</c:v>
                </c:pt>
                <c:pt idx="3">
                  <c:v>500-1000</c:v>
                </c:pt>
                <c:pt idx="4">
                  <c:v>1000-2000</c:v>
                </c:pt>
                <c:pt idx="5">
                  <c:v>2000-5000</c:v>
                </c:pt>
                <c:pt idx="6">
                  <c:v>5-10.000</c:v>
                </c:pt>
                <c:pt idx="7">
                  <c:v>10-50.000</c:v>
                </c:pt>
                <c:pt idx="8">
                  <c:v>50-100.000</c:v>
                </c:pt>
                <c:pt idx="9">
                  <c:v>&gt;=100.000</c:v>
                </c:pt>
              </c:strCache>
            </c:strRef>
          </c:cat>
          <c:val>
            <c:numRef>
              <c:f>'G3 G5 F taille comm EPCI'!$B$6:$K$6</c:f>
              <c:numCache>
                <c:formatCode>0.0</c:formatCode>
                <c:ptCount val="10"/>
                <c:pt idx="0">
                  <c:v>22.478999999999999</c:v>
                </c:pt>
                <c:pt idx="1">
                  <c:v>21.619</c:v>
                </c:pt>
                <c:pt idx="2">
                  <c:v>20.128</c:v>
                </c:pt>
                <c:pt idx="3">
                  <c:v>18.927</c:v>
                </c:pt>
                <c:pt idx="4">
                  <c:v>19.774000000000001</c:v>
                </c:pt>
                <c:pt idx="5">
                  <c:v>19.094999999999999</c:v>
                </c:pt>
                <c:pt idx="6">
                  <c:v>17.721</c:v>
                </c:pt>
                <c:pt idx="7">
                  <c:v>17.425000000000001</c:v>
                </c:pt>
                <c:pt idx="8">
                  <c:v>20.93</c:v>
                </c:pt>
                <c:pt idx="9">
                  <c:v>23.809000000000001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5069088"/>
        <c:axId val="-624349056"/>
      </c:lineChart>
      <c:catAx>
        <c:axId val="-80506908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-624349056"/>
        <c:crosses val="autoZero"/>
        <c:auto val="1"/>
        <c:lblAlgn val="ctr"/>
        <c:lblOffset val="100"/>
        <c:noMultiLvlLbl val="0"/>
      </c:catAx>
      <c:valAx>
        <c:axId val="-624349056"/>
        <c:scaling>
          <c:orientation val="minMax"/>
          <c:max val="60"/>
          <c:min val="0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crossAx val="-805069088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48403413136123E-2"/>
          <c:y val="0.10749398444235003"/>
          <c:w val="0.83969022028671203"/>
          <c:h val="0.5647655013940539"/>
        </c:manualLayout>
      </c:layout>
      <c:lineChart>
        <c:grouping val="standard"/>
        <c:varyColors val="0"/>
        <c:ser>
          <c:idx val="2"/>
          <c:order val="0"/>
          <c:tx>
            <c:strRef>
              <c:f>'G3 G5 F taille comm EPCI'!$A$28</c:f>
              <c:strCache>
                <c:ptCount val="1"/>
                <c:pt idx="0">
                  <c:v>Autres mandats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square"/>
            <c:size val="4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dPt>
            <c:idx val="4"/>
            <c:bubble3D val="0"/>
          </c:dPt>
          <c:cat>
            <c:strRef>
              <c:f>'G3 G5 F taille comm EPCI'!$B$26:$G$26</c:f>
              <c:strCache>
                <c:ptCount val="6"/>
                <c:pt idx="0">
                  <c:v>&lt; 15.000</c:v>
                </c:pt>
                <c:pt idx="1">
                  <c:v>15-30.000</c:v>
                </c:pt>
                <c:pt idx="2">
                  <c:v>30-50.000</c:v>
                </c:pt>
                <c:pt idx="3">
                  <c:v>50-100.000</c:v>
                </c:pt>
                <c:pt idx="4">
                  <c:v>100-300.000</c:v>
                </c:pt>
                <c:pt idx="5">
                  <c:v>&gt;=300.000</c:v>
                </c:pt>
              </c:strCache>
            </c:strRef>
          </c:cat>
          <c:val>
            <c:numRef>
              <c:f>'G3 G5 F taille comm EPCI'!$B$28:$G$28</c:f>
              <c:numCache>
                <c:formatCode>0.0</c:formatCode>
                <c:ptCount val="6"/>
                <c:pt idx="0">
                  <c:v>31.373000000000001</c:v>
                </c:pt>
                <c:pt idx="1">
                  <c:v>34.53</c:v>
                </c:pt>
                <c:pt idx="2">
                  <c:v>36.808999999999997</c:v>
                </c:pt>
                <c:pt idx="3">
                  <c:v>37.207000000000001</c:v>
                </c:pt>
                <c:pt idx="4">
                  <c:v>38.468000000000004</c:v>
                </c:pt>
                <c:pt idx="5">
                  <c:v>39.890999999999998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'G3 G5 F taille comm EPCI'!$A$27</c:f>
              <c:strCache>
                <c:ptCount val="1"/>
                <c:pt idx="0">
                  <c:v>Présidentes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square"/>
            <c:size val="4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'G3 G5 F taille comm EPCI'!$B$26:$G$26</c:f>
              <c:strCache>
                <c:ptCount val="6"/>
                <c:pt idx="0">
                  <c:v>&lt; 15.000</c:v>
                </c:pt>
                <c:pt idx="1">
                  <c:v>15-30.000</c:v>
                </c:pt>
                <c:pt idx="2">
                  <c:v>30-50.000</c:v>
                </c:pt>
                <c:pt idx="3">
                  <c:v>50-100.000</c:v>
                </c:pt>
                <c:pt idx="4">
                  <c:v>100-300.000</c:v>
                </c:pt>
                <c:pt idx="5">
                  <c:v>&gt;=300.000</c:v>
                </c:pt>
              </c:strCache>
            </c:strRef>
          </c:cat>
          <c:val>
            <c:numRef>
              <c:f>'G3 G5 F taille comm EPCI'!$B$27:$G$27</c:f>
              <c:numCache>
                <c:formatCode>0.0</c:formatCode>
                <c:ptCount val="6"/>
                <c:pt idx="0">
                  <c:v>12.920999999999999</c:v>
                </c:pt>
                <c:pt idx="1">
                  <c:v>12.211</c:v>
                </c:pt>
                <c:pt idx="2">
                  <c:v>11.538</c:v>
                </c:pt>
                <c:pt idx="3">
                  <c:v>8.9740000000000002</c:v>
                </c:pt>
                <c:pt idx="4">
                  <c:v>7.92</c:v>
                </c:pt>
                <c:pt idx="5">
                  <c:v>22.727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4349600"/>
        <c:axId val="-624351776"/>
      </c:lineChart>
      <c:catAx>
        <c:axId val="-62434960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fr-FR"/>
          </a:p>
        </c:txPr>
        <c:crossAx val="-624351776"/>
        <c:crosses val="autoZero"/>
        <c:auto val="1"/>
        <c:lblAlgn val="ctr"/>
        <c:lblOffset val="100"/>
        <c:noMultiLvlLbl val="0"/>
      </c:catAx>
      <c:valAx>
        <c:axId val="-624351776"/>
        <c:scaling>
          <c:orientation val="minMax"/>
          <c:max val="50"/>
          <c:min val="0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crossAx val="-62434960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778215223097115E-2"/>
          <c:y val="8.7912087912087919E-2"/>
          <c:w val="0.91344701000212813"/>
          <c:h val="0.4621210810187187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'G4 F maires région'!$A$4:$A$24</c:f>
              <c:strCache>
                <c:ptCount val="21"/>
                <c:pt idx="0">
                  <c:v>Corse</c:v>
                </c:pt>
                <c:pt idx="1">
                  <c:v>Grand Est</c:v>
                </c:pt>
                <c:pt idx="2">
                  <c:v>Hauts-de-France</c:v>
                </c:pt>
                <c:pt idx="3">
                  <c:v>Occitanie</c:v>
                </c:pt>
                <c:pt idx="4">
                  <c:v>Provence-Alpes-Côte-d'Azur</c:v>
                </c:pt>
                <c:pt idx="5">
                  <c:v>Bourgogne-Franche-Comté</c:v>
                </c:pt>
                <c:pt idx="6">
                  <c:v>Pays-de-la-Loire</c:v>
                </c:pt>
                <c:pt idx="7">
                  <c:v>Bretagne</c:v>
                </c:pt>
                <c:pt idx="8">
                  <c:v>Auvergne-Rhône-Alpes</c:v>
                </c:pt>
                <c:pt idx="9">
                  <c:v>Normandie</c:v>
                </c:pt>
                <c:pt idx="10">
                  <c:v>Ile-de-France</c:v>
                </c:pt>
                <c:pt idx="11">
                  <c:v>Nouvelle-Aquitaine</c:v>
                </c:pt>
                <c:pt idx="12">
                  <c:v>Centre-Val de Loire</c:v>
                </c:pt>
                <c:pt idx="14">
                  <c:v>Mayotte</c:v>
                </c:pt>
                <c:pt idx="15">
                  <c:v>La Réunion</c:v>
                </c:pt>
                <c:pt idx="16">
                  <c:v>Martinique</c:v>
                </c:pt>
                <c:pt idx="17">
                  <c:v>Guadeloupe</c:v>
                </c:pt>
                <c:pt idx="18">
                  <c:v>Guyane</c:v>
                </c:pt>
                <c:pt idx="20">
                  <c:v>FM+DOM</c:v>
                </c:pt>
              </c:strCache>
            </c:strRef>
          </c:cat>
          <c:val>
            <c:numRef>
              <c:f>'G4 F maires région'!$B$4:$B$24</c:f>
              <c:numCache>
                <c:formatCode>0.0</c:formatCode>
                <c:ptCount val="21"/>
                <c:pt idx="0">
                  <c:v>11.977</c:v>
                </c:pt>
                <c:pt idx="1">
                  <c:v>17.452999999999999</c:v>
                </c:pt>
                <c:pt idx="2">
                  <c:v>17.760000000000002</c:v>
                </c:pt>
                <c:pt idx="3">
                  <c:v>19.263999999999999</c:v>
                </c:pt>
                <c:pt idx="4">
                  <c:v>19.702999999999999</c:v>
                </c:pt>
                <c:pt idx="5">
                  <c:v>20.286999999999999</c:v>
                </c:pt>
                <c:pt idx="6">
                  <c:v>20.484999999999999</c:v>
                </c:pt>
                <c:pt idx="7">
                  <c:v>21.41</c:v>
                </c:pt>
                <c:pt idx="8">
                  <c:v>21.457999999999998</c:v>
                </c:pt>
                <c:pt idx="9">
                  <c:v>21.507000000000001</c:v>
                </c:pt>
                <c:pt idx="10">
                  <c:v>22.106999999999999</c:v>
                </c:pt>
                <c:pt idx="11">
                  <c:v>22.248000000000001</c:v>
                </c:pt>
                <c:pt idx="12">
                  <c:v>23.186</c:v>
                </c:pt>
                <c:pt idx="14">
                  <c:v>0</c:v>
                </c:pt>
                <c:pt idx="15">
                  <c:v>12.5</c:v>
                </c:pt>
                <c:pt idx="16">
                  <c:v>14.705</c:v>
                </c:pt>
                <c:pt idx="17">
                  <c:v>20</c:v>
                </c:pt>
                <c:pt idx="18">
                  <c:v>22.727</c:v>
                </c:pt>
                <c:pt idx="20">
                  <c:v>20.074000000000002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79640016"/>
        <c:axId val="-779638384"/>
      </c:barChart>
      <c:catAx>
        <c:axId val="-77964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9638384"/>
        <c:crosses val="autoZero"/>
        <c:auto val="1"/>
        <c:lblAlgn val="ctr"/>
        <c:lblOffset val="100"/>
        <c:noMultiLvlLbl val="0"/>
      </c:catAx>
      <c:valAx>
        <c:axId val="-77963838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9640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58001702489892"/>
          <c:y val="8.7912087912087919E-2"/>
          <c:w val="0.86164520820032631"/>
          <c:h val="0.4621210810187187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'G4 F maires région'!$A$54:$A$74</c:f>
              <c:strCache>
                <c:ptCount val="21"/>
                <c:pt idx="0">
                  <c:v>Corse</c:v>
                </c:pt>
                <c:pt idx="1">
                  <c:v>Grand Est</c:v>
                </c:pt>
                <c:pt idx="2">
                  <c:v>Hauts-de-France</c:v>
                </c:pt>
                <c:pt idx="3">
                  <c:v>Bourgogne-Franche-Comté</c:v>
                </c:pt>
                <c:pt idx="4">
                  <c:v>Occitanie</c:v>
                </c:pt>
                <c:pt idx="5">
                  <c:v>Normandie</c:v>
                </c:pt>
                <c:pt idx="6">
                  <c:v>Nouvelle-Aquitaine</c:v>
                </c:pt>
                <c:pt idx="7">
                  <c:v>Auvergne-Rhône-Alpes</c:v>
                </c:pt>
                <c:pt idx="8">
                  <c:v>Centre-Val de Loire</c:v>
                </c:pt>
                <c:pt idx="9">
                  <c:v>Provence-Alpes-Côte-d'Azur</c:v>
                </c:pt>
                <c:pt idx="10">
                  <c:v>Ile-de-France</c:v>
                </c:pt>
                <c:pt idx="11">
                  <c:v>Bretagne</c:v>
                </c:pt>
                <c:pt idx="12">
                  <c:v>Pays-de-la-Loire</c:v>
                </c:pt>
                <c:pt idx="14">
                  <c:v>Martinique</c:v>
                </c:pt>
                <c:pt idx="15">
                  <c:v>Guyane</c:v>
                </c:pt>
                <c:pt idx="16">
                  <c:v>Guadeloupe</c:v>
                </c:pt>
                <c:pt idx="17">
                  <c:v>Mayotte</c:v>
                </c:pt>
                <c:pt idx="18">
                  <c:v>La Réunion</c:v>
                </c:pt>
                <c:pt idx="20">
                  <c:v>FM+DOM</c:v>
                </c:pt>
              </c:strCache>
            </c:strRef>
          </c:cat>
          <c:val>
            <c:numRef>
              <c:f>'G4 F maires région'!$B$54:$B$74</c:f>
              <c:numCache>
                <c:formatCode>0.0</c:formatCode>
                <c:ptCount val="21"/>
                <c:pt idx="0">
                  <c:v>29.562000000000001</c:v>
                </c:pt>
                <c:pt idx="1">
                  <c:v>31.13</c:v>
                </c:pt>
                <c:pt idx="2">
                  <c:v>31.306000000000001</c:v>
                </c:pt>
                <c:pt idx="3">
                  <c:v>32.183</c:v>
                </c:pt>
                <c:pt idx="4">
                  <c:v>33.320999999999998</c:v>
                </c:pt>
                <c:pt idx="5">
                  <c:v>33.384999999999998</c:v>
                </c:pt>
                <c:pt idx="6">
                  <c:v>34.984000000000002</c:v>
                </c:pt>
                <c:pt idx="7">
                  <c:v>36.783000000000001</c:v>
                </c:pt>
                <c:pt idx="8">
                  <c:v>37.26</c:v>
                </c:pt>
                <c:pt idx="9">
                  <c:v>39.323</c:v>
                </c:pt>
                <c:pt idx="10">
                  <c:v>39.927</c:v>
                </c:pt>
                <c:pt idx="11">
                  <c:v>40.625999999999998</c:v>
                </c:pt>
                <c:pt idx="12">
                  <c:v>41.021000000000001</c:v>
                </c:pt>
                <c:pt idx="14">
                  <c:v>43.67</c:v>
                </c:pt>
                <c:pt idx="15">
                  <c:v>44.216999999999999</c:v>
                </c:pt>
                <c:pt idx="16">
                  <c:v>45.832999999999998</c:v>
                </c:pt>
                <c:pt idx="17">
                  <c:v>46.59</c:v>
                </c:pt>
                <c:pt idx="18">
                  <c:v>48.771000000000001</c:v>
                </c:pt>
                <c:pt idx="20">
                  <c:v>34.96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79637296"/>
        <c:axId val="-779639472"/>
      </c:barChart>
      <c:catAx>
        <c:axId val="-77963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9639472"/>
        <c:crosses val="autoZero"/>
        <c:auto val="1"/>
        <c:lblAlgn val="ctr"/>
        <c:lblOffset val="100"/>
        <c:noMultiLvlLbl val="0"/>
      </c:catAx>
      <c:valAx>
        <c:axId val="-779639472"/>
        <c:scaling>
          <c:orientation val="minMax"/>
          <c:max val="5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963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58001702489892"/>
          <c:y val="8.7912087912087919E-2"/>
          <c:w val="0.86164520820032631"/>
          <c:h val="0.4621210810187187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'G4 F maires région'!$A$28:$A$48</c:f>
              <c:strCache>
                <c:ptCount val="21"/>
                <c:pt idx="0">
                  <c:v>Corse</c:v>
                </c:pt>
                <c:pt idx="1">
                  <c:v>Normandie</c:v>
                </c:pt>
                <c:pt idx="2">
                  <c:v>Occitanie</c:v>
                </c:pt>
                <c:pt idx="3">
                  <c:v>Grand Est</c:v>
                </c:pt>
                <c:pt idx="4">
                  <c:v>Nouvelle-Aquitaine</c:v>
                </c:pt>
                <c:pt idx="5">
                  <c:v>Centre-Val de Loire</c:v>
                </c:pt>
                <c:pt idx="6">
                  <c:v>Provence-Alpes-Côte-d'Azur</c:v>
                </c:pt>
                <c:pt idx="7">
                  <c:v>Auvergne-Rhône-Alpes</c:v>
                </c:pt>
                <c:pt idx="8">
                  <c:v>Ile-de-France</c:v>
                </c:pt>
                <c:pt idx="9">
                  <c:v>Hauts-de-France</c:v>
                </c:pt>
                <c:pt idx="10">
                  <c:v>Bourgogne-Franche-Comté</c:v>
                </c:pt>
                <c:pt idx="11">
                  <c:v>Bretagne</c:v>
                </c:pt>
                <c:pt idx="12">
                  <c:v>Pays-de-la-Loire</c:v>
                </c:pt>
                <c:pt idx="14">
                  <c:v>Martinique</c:v>
                </c:pt>
                <c:pt idx="15">
                  <c:v>La Réunion</c:v>
                </c:pt>
                <c:pt idx="16">
                  <c:v>Mayotte</c:v>
                </c:pt>
                <c:pt idx="17">
                  <c:v>Guadeloupe</c:v>
                </c:pt>
                <c:pt idx="18">
                  <c:v>Guyane</c:v>
                </c:pt>
                <c:pt idx="20">
                  <c:v>FM+DOM</c:v>
                </c:pt>
              </c:strCache>
            </c:strRef>
          </c:cat>
          <c:val>
            <c:numRef>
              <c:f>'G4 F maires région'!$B$28:$B$48</c:f>
              <c:numCache>
                <c:formatCode>0.0</c:formatCode>
                <c:ptCount val="21"/>
                <c:pt idx="0">
                  <c:v>5.2629999999999999</c:v>
                </c:pt>
                <c:pt idx="1">
                  <c:v>7.2460000000000004</c:v>
                </c:pt>
                <c:pt idx="2">
                  <c:v>7.4530000000000003</c:v>
                </c:pt>
                <c:pt idx="3">
                  <c:v>8.7829999999999995</c:v>
                </c:pt>
                <c:pt idx="4">
                  <c:v>11.038</c:v>
                </c:pt>
                <c:pt idx="5">
                  <c:v>11.391999999999999</c:v>
                </c:pt>
                <c:pt idx="6">
                  <c:v>12</c:v>
                </c:pt>
                <c:pt idx="7">
                  <c:v>12.195</c:v>
                </c:pt>
                <c:pt idx="8">
                  <c:v>13.461</c:v>
                </c:pt>
                <c:pt idx="9">
                  <c:v>14.444000000000001</c:v>
                </c:pt>
                <c:pt idx="10">
                  <c:v>15.929</c:v>
                </c:pt>
                <c:pt idx="11">
                  <c:v>18.332999999999998</c:v>
                </c:pt>
                <c:pt idx="12">
                  <c:v>18.84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16.666</c:v>
                </c:pt>
                <c:pt idx="18">
                  <c:v>25</c:v>
                </c:pt>
                <c:pt idx="20">
                  <c:v>11.75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16241744"/>
        <c:axId val="-516242832"/>
      </c:barChart>
      <c:catAx>
        <c:axId val="-51624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16242832"/>
        <c:crosses val="autoZero"/>
        <c:auto val="1"/>
        <c:lblAlgn val="ctr"/>
        <c:lblOffset val="100"/>
        <c:noMultiLvlLbl val="0"/>
      </c:catAx>
      <c:valAx>
        <c:axId val="-516242832"/>
        <c:scaling>
          <c:orientation val="minMax"/>
          <c:max val="25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16241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44450</xdr:rowOff>
    </xdr:from>
    <xdr:to>
      <xdr:col>5</xdr:col>
      <xdr:colOff>688975</xdr:colOff>
      <xdr:row>35</xdr:row>
      <xdr:rowOff>34925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657225</xdr:colOff>
      <xdr:row>18</xdr:row>
      <xdr:rowOff>34925</xdr:rowOff>
    </xdr:from>
    <xdr:to>
      <xdr:col>11</xdr:col>
      <xdr:colOff>34925</xdr:colOff>
      <xdr:row>35</xdr:row>
      <xdr:rowOff>25400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6</xdr:row>
      <xdr:rowOff>142876</xdr:rowOff>
    </xdr:from>
    <xdr:to>
      <xdr:col>10</xdr:col>
      <xdr:colOff>533400</xdr:colOff>
      <xdr:row>20</xdr:row>
      <xdr:rowOff>176213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52</xdr:row>
      <xdr:rowOff>0</xdr:rowOff>
    </xdr:from>
    <xdr:to>
      <xdr:col>10</xdr:col>
      <xdr:colOff>304800</xdr:colOff>
      <xdr:row>66</xdr:row>
      <xdr:rowOff>33337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673100</xdr:colOff>
      <xdr:row>27</xdr:row>
      <xdr:rowOff>165100</xdr:rowOff>
    </xdr:from>
    <xdr:to>
      <xdr:col>10</xdr:col>
      <xdr:colOff>215900</xdr:colOff>
      <xdr:row>42</xdr:row>
      <xdr:rowOff>14287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0.11824</cdr:x>
      <cdr:y>0.07735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666732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rtlCol="0"/>
        <a:lstStyle xmlns:a="http://schemas.openxmlformats.org/drawingml/2006/main"/>
        <a:p xmlns:a="http://schemas.openxmlformats.org/drawingml/2006/main">
          <a:r>
            <a:rPr lang="fr-FR" sz="1000"/>
            <a:t>en %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0.11824</cdr:x>
      <cdr:y>0.09626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6667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/>
            <a:t>en %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0.11824</cdr:x>
      <cdr:y>0.09626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6667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/>
            <a:t>en %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2</xdr:row>
      <xdr:rowOff>53975</xdr:rowOff>
    </xdr:from>
    <xdr:to>
      <xdr:col>10</xdr:col>
      <xdr:colOff>158750</xdr:colOff>
      <xdr:row>20</xdr:row>
      <xdr:rowOff>107950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0.43845</cdr:x>
      <cdr:y>0</cdr:y>
    </cdr:from>
    <cdr:to>
      <cdr:x>1</cdr:x>
      <cdr:y>0.13914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368425" y="0"/>
          <a:ext cx="1752600" cy="441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/>
        <a:lstStyle xmlns:a="http://schemas.openxmlformats.org/drawingml/2006/main"/>
        <a:p xmlns:a="http://schemas.openxmlformats.org/drawingml/2006/main">
          <a:pPr algn="ctr"/>
          <a:r>
            <a:rPr lang="fr-FR" sz="900"/>
            <a:t>Taille de la région</a:t>
          </a:r>
        </a:p>
        <a:p xmlns:a="http://schemas.openxmlformats.org/drawingml/2006/main">
          <a:pPr algn="ctr"/>
          <a:r>
            <a:rPr lang="fr-FR" sz="900"/>
            <a:t>(en centaine de milliers d'hab.)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384175</xdr:colOff>
      <xdr:row>2</xdr:row>
      <xdr:rowOff>19050</xdr:rowOff>
    </xdr:from>
    <xdr:to>
      <xdr:col>13</xdr:col>
      <xdr:colOff>527050</xdr:colOff>
      <xdr:row>21</xdr:row>
      <xdr:rowOff>82550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0.6872</cdr:x>
      <cdr:y>0.21435</cdr:y>
    </cdr:from>
    <cdr:to>
      <cdr:x>0.93027</cdr:x>
      <cdr:y>0.30462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812437" y="668313"/>
          <a:ext cx="994781" cy="2814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50">
              <a:latin typeface="Marianne" panose="02000000000000000000" pitchFamily="50" charset="0"/>
            </a:rPr>
            <a:t>Conseillers :</a:t>
          </a:r>
        </a:p>
      </cdr:txBody>
    </cdr:sp>
  </cdr:relSizeAnchor>
  <cdr:relSizeAnchor xmlns:cdr="http://schemas.openxmlformats.org/drawingml/2006/chartDrawing">
    <cdr:from>
      <cdr:x>0.00627</cdr:x>
      <cdr:y>0</cdr:y>
    </cdr:from>
    <cdr:to>
      <cdr:x>0.08432</cdr:x>
      <cdr:y>0.06314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8575" y="0"/>
          <a:ext cx="355600" cy="196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1616075</xdr:colOff>
      <xdr:row>12</xdr:row>
      <xdr:rowOff>6349</xdr:rowOff>
    </xdr:from>
    <xdr:to>
      <xdr:col>7</xdr:col>
      <xdr:colOff>123825</xdr:colOff>
      <xdr:row>36</xdr:row>
      <xdr:rowOff>34924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66</xdr:row>
      <xdr:rowOff>63500</xdr:rowOff>
    </xdr:from>
    <xdr:to>
      <xdr:col>5</xdr:col>
      <xdr:colOff>31750</xdr:colOff>
      <xdr:row>90</xdr:row>
      <xdr:rowOff>92075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736600</xdr:colOff>
      <xdr:row>66</xdr:row>
      <xdr:rowOff>57150</xdr:rowOff>
    </xdr:from>
    <xdr:to>
      <xdr:col>10</xdr:col>
      <xdr:colOff>552450</xdr:colOff>
      <xdr:row>90</xdr:row>
      <xdr:rowOff>85725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193675</xdr:colOff>
      <xdr:row>2</xdr:row>
      <xdr:rowOff>53975</xdr:rowOff>
    </xdr:from>
    <xdr:to>
      <xdr:col>13</xdr:col>
      <xdr:colOff>193675</xdr:colOff>
      <xdr:row>17</xdr:row>
      <xdr:rowOff>34925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0.00885</cdr:x>
      <cdr:y>0</cdr:y>
    </cdr:from>
    <cdr:to>
      <cdr:x>0.11504</cdr:x>
      <cdr:y>0.06597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38100" y="0"/>
          <a:ext cx="457200" cy="1809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rtlCol="0" anchor="t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498475</xdr:colOff>
      <xdr:row>2</xdr:row>
      <xdr:rowOff>85725</xdr:rowOff>
    </xdr:from>
    <xdr:to>
      <xdr:col>13</xdr:col>
      <xdr:colOff>498475</xdr:colOff>
      <xdr:row>17</xdr:row>
      <xdr:rowOff>66675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568325</xdr:colOff>
      <xdr:row>1</xdr:row>
      <xdr:rowOff>92075</xdr:rowOff>
    </xdr:from>
    <xdr:to>
      <xdr:col>12</xdr:col>
      <xdr:colOff>568325</xdr:colOff>
      <xdr:row>16</xdr:row>
      <xdr:rowOff>98425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0.00201</cdr:x>
      <cdr:y>0</cdr:y>
    </cdr:from>
    <cdr:to>
      <cdr:x>0.1082</cdr:x>
      <cdr:y>0.06597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6350" y="0"/>
          <a:ext cx="335130" cy="1774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rtlCol="0" anchor="t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  <cdr:relSizeAnchor xmlns:cdr="http://schemas.openxmlformats.org/drawingml/2006/chartDrawing">
    <cdr:from>
      <cdr:x>0.0674</cdr:x>
      <cdr:y>0.08619</cdr:y>
    </cdr:from>
    <cdr:to>
      <cdr:x>0.35714</cdr:x>
      <cdr:y>0.42621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12725" y="2317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136525</xdr:colOff>
      <xdr:row>19</xdr:row>
      <xdr:rowOff>136525</xdr:rowOff>
    </xdr:from>
    <xdr:to>
      <xdr:col>2</xdr:col>
      <xdr:colOff>469900</xdr:colOff>
      <xdr:row>34</xdr:row>
      <xdr:rowOff>117475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19</xdr:row>
      <xdr:rowOff>146050</xdr:rowOff>
    </xdr:from>
    <xdr:to>
      <xdr:col>8</xdr:col>
      <xdr:colOff>225425</xdr:colOff>
      <xdr:row>34</xdr:row>
      <xdr:rowOff>127000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0.00763</cdr:x>
      <cdr:y>0.00231</cdr:y>
    </cdr:from>
    <cdr:to>
      <cdr:x>0.07322</cdr:x>
      <cdr:y>0.0787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1750" y="6350"/>
          <a:ext cx="273040" cy="2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%</a:t>
          </a:r>
        </a:p>
      </cdr:txBody>
    </cdr:sp>
  </cdr:relSizeAnchor>
  <cdr:relSizeAnchor xmlns:cdr="http://schemas.openxmlformats.org/drawingml/2006/chartDrawing">
    <cdr:from>
      <cdr:x>0.51716</cdr:x>
      <cdr:y>0.12963</cdr:y>
    </cdr:from>
    <cdr:to>
      <cdr:x>0.51945</cdr:x>
      <cdr:y>0.48727</cdr:y>
    </cdr:to>
    <cdr:cxnSp macro="">
      <cdr:nvCxnSpPr>
        <cdr:cNvPr id="3" name="Connecteur droit 2"/>
        <cdr:cNvCxnSpPr/>
      </cdr:nvCxnSpPr>
      <cdr:spPr>
        <a:xfrm xmlns:a="http://schemas.openxmlformats.org/drawingml/2006/main" flipH="1" flipV="1">
          <a:off x="2152651" y="355600"/>
          <a:ext cx="9524" cy="9810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0.00763</cdr:x>
      <cdr:y>0.00231</cdr:y>
    </cdr:from>
    <cdr:to>
      <cdr:x>0.07322</cdr:x>
      <cdr:y>0.0787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1750" y="6350"/>
          <a:ext cx="273040" cy="2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%</a:t>
          </a:r>
        </a:p>
      </cdr:txBody>
    </cdr:sp>
  </cdr:relSizeAnchor>
  <cdr:relSizeAnchor xmlns:cdr="http://schemas.openxmlformats.org/drawingml/2006/chartDrawing">
    <cdr:from>
      <cdr:x>0.52188</cdr:x>
      <cdr:y>0.12963</cdr:y>
    </cdr:from>
    <cdr:to>
      <cdr:x>0.52417</cdr:x>
      <cdr:y>0.48727</cdr:y>
    </cdr:to>
    <cdr:cxnSp macro="">
      <cdr:nvCxnSpPr>
        <cdr:cNvPr id="3" name="Connecteur droit 2"/>
        <cdr:cNvCxnSpPr/>
      </cdr:nvCxnSpPr>
      <cdr:spPr>
        <a:xfrm xmlns:a="http://schemas.openxmlformats.org/drawingml/2006/main" flipH="1" flipV="1">
          <a:off x="2106010" y="306212"/>
          <a:ext cx="9242" cy="84481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142171</xdr:colOff>
      <xdr:row>8</xdr:row>
      <xdr:rowOff>29395</xdr:rowOff>
    </xdr:from>
    <xdr:to>
      <xdr:col>4</xdr:col>
      <xdr:colOff>412949</xdr:colOff>
      <xdr:row>21</xdr:row>
      <xdr:rowOff>159043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397566</xdr:colOff>
      <xdr:row>29</xdr:row>
      <xdr:rowOff>157369</xdr:rowOff>
    </xdr:from>
    <xdr:to>
      <xdr:col>5</xdr:col>
      <xdr:colOff>121691</xdr:colOff>
      <xdr:row>43</xdr:row>
      <xdr:rowOff>126887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0.05839</cdr:x>
      <cdr:y>0.08889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204423" cy="1965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  <cdr:relSizeAnchor xmlns:cdr="http://schemas.openxmlformats.org/drawingml/2006/chartDrawing">
    <cdr:from>
      <cdr:x>0.20865</cdr:x>
      <cdr:y>0.08815</cdr:y>
    </cdr:from>
    <cdr:to>
      <cdr:x>0.9306</cdr:x>
      <cdr:y>0.21037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730496" y="194921"/>
          <a:ext cx="2527543" cy="270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Adjoints et conseillers sans fonction</a:t>
          </a:r>
        </a:p>
      </cdr:txBody>
    </cdr:sp>
  </cdr:relSizeAnchor>
  <cdr:relSizeAnchor xmlns:cdr="http://schemas.openxmlformats.org/drawingml/2006/chartDrawing">
    <cdr:from>
      <cdr:x>0.58847</cdr:x>
      <cdr:y>0.56502</cdr:y>
    </cdr:from>
    <cdr:to>
      <cdr:x>0.79356</cdr:x>
      <cdr:y>0.66122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2060237" y="1249443"/>
          <a:ext cx="718019" cy="2127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Maires</a:t>
          </a:r>
        </a:p>
      </cdr:txBody>
    </cdr:sp>
  </cdr:relSizeAnchor>
  <cdr:relSizeAnchor xmlns:cdr="http://schemas.openxmlformats.org/drawingml/2006/chartDrawing">
    <cdr:from>
      <cdr:x>0.42151</cdr:x>
      <cdr:y>0.09658</cdr:y>
    </cdr:from>
    <cdr:to>
      <cdr:x>0.42309</cdr:x>
      <cdr:y>0.69336</cdr:y>
    </cdr:to>
    <cdr:sp macro="" textlink="">
      <cdr:nvSpPr>
        <cdr:cNvPr id="7" name="Connecteur droit 6"/>
        <cdr:cNvSpPr/>
      </cdr:nvSpPr>
      <cdr:spPr>
        <a:xfrm xmlns:a="http://schemas.openxmlformats.org/drawingml/2006/main" rot="5400000" flipH="1" flipV="1">
          <a:off x="818614" y="870647"/>
          <a:ext cx="1319694" cy="552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0.05839</cdr:x>
      <cdr:y>0.08889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195718" cy="203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  <cdr:relSizeAnchor xmlns:cdr="http://schemas.openxmlformats.org/drawingml/2006/chartDrawing">
    <cdr:from>
      <cdr:x>0.4938</cdr:x>
      <cdr:y>0.11981</cdr:y>
    </cdr:from>
    <cdr:to>
      <cdr:x>0.90192</cdr:x>
      <cdr:y>0.24203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655156" y="274212"/>
          <a:ext cx="1367996" cy="279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Autres mandats</a:t>
          </a:r>
        </a:p>
      </cdr:txBody>
    </cdr:sp>
  </cdr:relSizeAnchor>
  <cdr:relSizeAnchor xmlns:cdr="http://schemas.openxmlformats.org/drawingml/2006/chartDrawing">
    <cdr:from>
      <cdr:x>0.21745</cdr:x>
      <cdr:y>0.54927</cdr:y>
    </cdr:from>
    <cdr:to>
      <cdr:x>0.47386</cdr:x>
      <cdr:y>0.64547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728869" y="1257095"/>
          <a:ext cx="859451" cy="2201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Présidentes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opLeftCell="A10" workbookViewId="0">
      <selection activeCell="M22" sqref="M22"/>
    </sheetView>
  </sheetViews>
  <sheetFormatPr baseColWidth="10" defaultRowHeight="12.5" x14ac:dyDescent="0.25"/>
  <cols>
    <col min="1" max="1" width="14.7265625" customWidth="1"/>
    <col min="2" max="6" width="10" customWidth="1"/>
    <col min="7" max="15" width="8.81640625" customWidth="1"/>
    <col min="16" max="16" width="9.7265625" customWidth="1"/>
  </cols>
  <sheetData>
    <row r="1" spans="1:21" ht="13" x14ac:dyDescent="0.3">
      <c r="A1" s="23" t="s">
        <v>22</v>
      </c>
      <c r="B1" s="7"/>
    </row>
    <row r="3" spans="1:21" x14ac:dyDescent="0.25">
      <c r="A3" s="10"/>
    </row>
    <row r="4" spans="1:21" x14ac:dyDescent="0.25">
      <c r="A4" s="28"/>
      <c r="B4" s="28">
        <v>1992</v>
      </c>
      <c r="C4" s="28">
        <v>1994</v>
      </c>
      <c r="D4" s="28">
        <v>1995</v>
      </c>
      <c r="E4" s="28">
        <v>1998</v>
      </c>
      <c r="F4" s="28">
        <v>2001</v>
      </c>
      <c r="G4" s="28">
        <v>2005</v>
      </c>
      <c r="H4" s="28">
        <v>2008</v>
      </c>
      <c r="I4" s="28">
        <v>2010</v>
      </c>
      <c r="J4" s="28">
        <v>2011</v>
      </c>
      <c r="K4" s="28">
        <v>2015</v>
      </c>
      <c r="L4" s="28">
        <v>2016</v>
      </c>
      <c r="M4" s="28">
        <v>2019</v>
      </c>
      <c r="N4" s="28">
        <v>2020</v>
      </c>
      <c r="O4" s="28">
        <v>2021</v>
      </c>
      <c r="P4" s="28">
        <v>2022</v>
      </c>
    </row>
    <row r="5" spans="1:21" x14ac:dyDescent="0.25">
      <c r="A5" s="28" t="s">
        <v>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63">
        <v>39.03</v>
      </c>
      <c r="N5" s="263">
        <v>39</v>
      </c>
      <c r="O5" s="263">
        <v>41.6</v>
      </c>
      <c r="P5" s="263">
        <v>41.478000000000002</v>
      </c>
    </row>
    <row r="6" spans="1:21" x14ac:dyDescent="0.25">
      <c r="A6" s="10" t="s">
        <v>16</v>
      </c>
      <c r="B6" s="2">
        <v>12</v>
      </c>
      <c r="C6" s="2"/>
      <c r="D6" s="2"/>
      <c r="E6" s="24">
        <v>27.1</v>
      </c>
      <c r="F6" s="24"/>
      <c r="G6" s="24">
        <v>47.6</v>
      </c>
      <c r="H6" s="24"/>
      <c r="I6" s="24">
        <v>48</v>
      </c>
      <c r="J6" s="24"/>
      <c r="K6" s="24"/>
      <c r="L6" s="24">
        <v>47.801047120418851</v>
      </c>
      <c r="M6" s="24">
        <v>48</v>
      </c>
      <c r="N6" s="24">
        <v>47.9</v>
      </c>
      <c r="O6" s="24">
        <v>48.1</v>
      </c>
      <c r="P6" s="24">
        <v>48.5</v>
      </c>
      <c r="Q6" s="24"/>
      <c r="T6" s="24"/>
      <c r="U6" s="24"/>
    </row>
    <row r="7" spans="1:21" x14ac:dyDescent="0.25">
      <c r="A7" s="10" t="s">
        <v>19</v>
      </c>
      <c r="B7" s="2"/>
      <c r="C7" s="2"/>
      <c r="D7" s="2"/>
      <c r="E7" s="2"/>
      <c r="F7" s="2"/>
      <c r="G7" s="2"/>
      <c r="H7" s="2"/>
      <c r="I7" s="2"/>
      <c r="J7" s="2"/>
      <c r="K7" s="2">
        <v>31.39</v>
      </c>
      <c r="L7" s="2"/>
      <c r="M7" s="2">
        <v>31.4</v>
      </c>
      <c r="N7" s="2">
        <v>31.4</v>
      </c>
      <c r="O7" s="2">
        <v>35</v>
      </c>
      <c r="P7" s="2">
        <v>35</v>
      </c>
    </row>
    <row r="8" spans="1:21" x14ac:dyDescent="0.25">
      <c r="A8" s="10" t="s">
        <v>18</v>
      </c>
      <c r="B8" s="2"/>
      <c r="C8" s="2"/>
      <c r="D8" s="24">
        <v>21.7</v>
      </c>
      <c r="E8" s="24"/>
      <c r="F8" s="24">
        <v>33</v>
      </c>
      <c r="G8" s="24"/>
      <c r="H8" s="24">
        <v>35</v>
      </c>
      <c r="I8" s="24"/>
      <c r="J8" s="24"/>
      <c r="K8" s="24">
        <v>40.299999999999997</v>
      </c>
      <c r="L8" s="25"/>
      <c r="M8" s="25">
        <v>39.9</v>
      </c>
      <c r="N8" s="25">
        <v>40</v>
      </c>
      <c r="O8" s="25">
        <v>42.4</v>
      </c>
      <c r="P8" s="25">
        <v>42.2</v>
      </c>
      <c r="Q8" s="24"/>
      <c r="T8" s="24"/>
      <c r="U8" s="24"/>
    </row>
    <row r="9" spans="1:21" x14ac:dyDescent="0.25">
      <c r="A9" s="16" t="s">
        <v>14</v>
      </c>
      <c r="B9" s="26">
        <v>5.6</v>
      </c>
      <c r="C9" s="26">
        <v>5.4</v>
      </c>
      <c r="D9" s="27"/>
      <c r="E9" s="26">
        <v>8.6</v>
      </c>
      <c r="F9" s="26">
        <v>9.8000000000000007</v>
      </c>
      <c r="G9" s="26">
        <v>10.9</v>
      </c>
      <c r="H9" s="26">
        <v>13.1</v>
      </c>
      <c r="I9" s="27"/>
      <c r="J9" s="26">
        <v>13.8</v>
      </c>
      <c r="K9" s="27"/>
      <c r="L9" s="26">
        <v>50</v>
      </c>
      <c r="M9" s="26">
        <v>50.3</v>
      </c>
      <c r="N9" s="26">
        <v>50.4</v>
      </c>
      <c r="O9" s="26">
        <v>50</v>
      </c>
      <c r="P9" s="26">
        <v>50</v>
      </c>
      <c r="Q9" s="24"/>
      <c r="T9" s="24"/>
      <c r="U9" s="24"/>
    </row>
    <row r="10" spans="1:21" x14ac:dyDescent="0.25">
      <c r="A10" s="10" t="s">
        <v>117</v>
      </c>
      <c r="B10" s="104"/>
      <c r="C10" s="104"/>
      <c r="D10" s="24"/>
      <c r="E10" s="104"/>
      <c r="F10" s="104"/>
      <c r="G10" s="104"/>
      <c r="H10" s="104"/>
      <c r="I10" s="24"/>
      <c r="J10" s="104"/>
      <c r="K10" s="24"/>
      <c r="L10" s="104"/>
      <c r="M10" s="104"/>
      <c r="N10" s="104"/>
      <c r="O10" s="104"/>
      <c r="P10" s="104"/>
      <c r="Q10" s="24"/>
      <c r="T10" s="24"/>
      <c r="U10" s="24"/>
    </row>
    <row r="11" spans="1:21" x14ac:dyDescent="0.25">
      <c r="A11" t="s">
        <v>26</v>
      </c>
      <c r="I11" s="24"/>
      <c r="J11" s="104"/>
      <c r="K11" s="24"/>
      <c r="L11" s="104"/>
      <c r="M11" s="104"/>
      <c r="N11" s="104"/>
      <c r="O11" s="104"/>
      <c r="P11" s="104"/>
      <c r="Q11" s="24"/>
      <c r="T11" s="24"/>
      <c r="U11" s="24"/>
    </row>
    <row r="12" spans="1:21" x14ac:dyDescent="0.25">
      <c r="A12" s="105"/>
      <c r="B12" s="105">
        <v>2008</v>
      </c>
      <c r="C12" s="105">
        <v>2010</v>
      </c>
      <c r="D12" s="105">
        <v>2011</v>
      </c>
      <c r="E12" s="105">
        <v>2015</v>
      </c>
      <c r="F12" s="105">
        <v>2016</v>
      </c>
      <c r="G12" s="105">
        <v>2019</v>
      </c>
      <c r="H12" s="105">
        <v>2020</v>
      </c>
      <c r="I12" s="105">
        <v>2021</v>
      </c>
      <c r="J12" s="105">
        <v>2022</v>
      </c>
      <c r="K12" s="24"/>
      <c r="L12" s="104"/>
      <c r="M12" s="104"/>
      <c r="N12" s="104"/>
      <c r="O12" s="104"/>
      <c r="P12" s="104"/>
      <c r="Q12" s="24"/>
      <c r="T12" s="24"/>
      <c r="U12" s="24"/>
    </row>
    <row r="13" spans="1:21" x14ac:dyDescent="0.25">
      <c r="A13" s="10" t="s">
        <v>27</v>
      </c>
      <c r="C13">
        <v>7.7</v>
      </c>
      <c r="F13">
        <v>18.8</v>
      </c>
      <c r="G13">
        <v>23.5</v>
      </c>
      <c r="H13" s="104">
        <v>23.5</v>
      </c>
      <c r="I13">
        <v>23.5</v>
      </c>
      <c r="J13">
        <v>31.6</v>
      </c>
      <c r="K13" s="24"/>
      <c r="L13" s="104"/>
      <c r="M13" s="104"/>
      <c r="N13" s="104"/>
      <c r="O13" s="104"/>
      <c r="P13" s="104"/>
      <c r="Q13" s="24"/>
      <c r="T13" s="24"/>
      <c r="U13" s="24"/>
    </row>
    <row r="14" spans="1:21" x14ac:dyDescent="0.25">
      <c r="A14" s="10" t="s">
        <v>28</v>
      </c>
      <c r="E14">
        <v>8</v>
      </c>
      <c r="G14">
        <v>8.1</v>
      </c>
      <c r="H14" s="104">
        <v>8.3000000000000007</v>
      </c>
      <c r="I14">
        <v>11.4</v>
      </c>
      <c r="J14">
        <v>11.8</v>
      </c>
      <c r="K14" s="24"/>
      <c r="L14" s="104"/>
      <c r="M14" s="104"/>
      <c r="N14" s="104"/>
      <c r="O14" s="104"/>
      <c r="P14" s="104"/>
      <c r="Q14" s="24"/>
      <c r="T14" s="24"/>
      <c r="U14" s="24"/>
    </row>
    <row r="15" spans="1:21" x14ac:dyDescent="0.25">
      <c r="A15" s="10" t="s">
        <v>9</v>
      </c>
      <c r="B15">
        <v>13.9</v>
      </c>
      <c r="E15">
        <v>16.100000000000001</v>
      </c>
      <c r="G15">
        <v>16.899999999999999</v>
      </c>
      <c r="H15" s="104">
        <v>16.899999999999999</v>
      </c>
      <c r="I15">
        <v>19.8</v>
      </c>
      <c r="J15">
        <v>20.100000000000001</v>
      </c>
      <c r="K15" s="24"/>
      <c r="L15" s="104"/>
      <c r="M15" s="104"/>
      <c r="N15" s="104"/>
      <c r="O15" s="104"/>
      <c r="P15" s="104"/>
      <c r="Q15" s="24"/>
      <c r="T15" s="24"/>
      <c r="U15" s="24"/>
    </row>
    <row r="16" spans="1:21" x14ac:dyDescent="0.25">
      <c r="A16" s="16" t="s">
        <v>29</v>
      </c>
      <c r="B16" s="105"/>
      <c r="C16" s="105"/>
      <c r="D16" s="105">
        <v>6.1</v>
      </c>
      <c r="E16" s="105"/>
      <c r="F16" s="105">
        <v>8.1999999999999993</v>
      </c>
      <c r="G16" s="105">
        <v>12.4</v>
      </c>
      <c r="H16" s="105">
        <v>12.4</v>
      </c>
      <c r="I16" s="105">
        <v>13.5</v>
      </c>
      <c r="J16" s="105">
        <v>20</v>
      </c>
      <c r="K16" s="24"/>
      <c r="L16" s="104"/>
      <c r="M16" s="104"/>
      <c r="N16" s="104"/>
      <c r="O16" s="104"/>
      <c r="P16" s="104"/>
      <c r="Q16" s="24"/>
      <c r="T16" s="24"/>
      <c r="U16" s="24"/>
    </row>
    <row r="17" spans="1:21" x14ac:dyDescent="0.25">
      <c r="A17" s="10"/>
      <c r="I17" s="24"/>
      <c r="J17" s="104"/>
      <c r="K17" s="24"/>
      <c r="L17" s="104"/>
      <c r="M17" s="104"/>
      <c r="N17" s="104"/>
      <c r="O17" s="104"/>
      <c r="P17" s="104"/>
      <c r="Q17" s="24"/>
      <c r="T17" s="24"/>
      <c r="U17" s="24"/>
    </row>
    <row r="18" spans="1:21" x14ac:dyDescent="0.25">
      <c r="B18" t="s">
        <v>11</v>
      </c>
      <c r="G18" t="s">
        <v>10</v>
      </c>
    </row>
    <row r="37" spans="1:1" x14ac:dyDescent="0.25">
      <c r="A37" s="7" t="s">
        <v>23</v>
      </c>
    </row>
  </sheetData>
  <pageMargins left="0.7" right="0.7" top="0.75" bottom="0.75" header="0.3" footer="0.3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selection activeCell="A2" sqref="A2"/>
    </sheetView>
  </sheetViews>
  <sheetFormatPr baseColWidth="10" defaultRowHeight="12.5" x14ac:dyDescent="0.25"/>
  <sheetData>
    <row r="1" spans="1:6" x14ac:dyDescent="0.25">
      <c r="A1" t="s">
        <v>177</v>
      </c>
    </row>
    <row r="2" spans="1:6" x14ac:dyDescent="0.25">
      <c r="A2" t="s">
        <v>171</v>
      </c>
      <c r="B2" t="s">
        <v>178</v>
      </c>
      <c r="C2" t="s">
        <v>179</v>
      </c>
    </row>
    <row r="3" spans="1:6" ht="14.5" x14ac:dyDescent="0.25">
      <c r="A3" s="121">
        <v>1</v>
      </c>
      <c r="B3" s="33">
        <v>36.811999999999998</v>
      </c>
      <c r="C3" s="33">
        <v>261</v>
      </c>
      <c r="E3" s="121">
        <v>11</v>
      </c>
      <c r="F3" s="33">
        <v>26.856000000000002</v>
      </c>
    </row>
    <row r="4" spans="1:6" ht="14.5" x14ac:dyDescent="0.25">
      <c r="A4" s="121">
        <v>2</v>
      </c>
      <c r="B4" s="33">
        <v>28.663</v>
      </c>
      <c r="C4" s="33">
        <v>356</v>
      </c>
      <c r="E4" s="121">
        <v>70</v>
      </c>
      <c r="F4" s="33">
        <v>27.106999999999999</v>
      </c>
    </row>
    <row r="5" spans="1:6" ht="14.5" x14ac:dyDescent="0.25">
      <c r="A5" s="121">
        <v>3</v>
      </c>
      <c r="B5" s="33">
        <v>34.762</v>
      </c>
      <c r="C5" s="33">
        <v>227</v>
      </c>
      <c r="E5" s="121">
        <v>48</v>
      </c>
      <c r="F5" s="33">
        <v>27.71</v>
      </c>
    </row>
    <row r="6" spans="1:6" ht="14.5" x14ac:dyDescent="0.25">
      <c r="A6" s="121">
        <v>4</v>
      </c>
      <c r="B6" s="33">
        <v>32.981000000000002</v>
      </c>
      <c r="C6" s="33">
        <v>125</v>
      </c>
      <c r="E6" s="121">
        <v>8</v>
      </c>
      <c r="F6" s="33">
        <v>27.827999999999999</v>
      </c>
    </row>
    <row r="7" spans="1:6" ht="14.5" x14ac:dyDescent="0.25">
      <c r="A7" s="121">
        <v>5</v>
      </c>
      <c r="B7" s="33">
        <v>34.481999999999999</v>
      </c>
      <c r="C7" s="33">
        <v>100</v>
      </c>
      <c r="E7" s="121">
        <v>55</v>
      </c>
      <c r="F7" s="33">
        <v>28.344000000000001</v>
      </c>
    </row>
    <row r="8" spans="1:6" ht="14.5" x14ac:dyDescent="0.25">
      <c r="A8" s="121">
        <v>6</v>
      </c>
      <c r="B8" s="33">
        <v>39.262</v>
      </c>
      <c r="C8" s="33">
        <v>181</v>
      </c>
      <c r="E8" s="121">
        <v>52</v>
      </c>
      <c r="F8" s="33">
        <v>28.481999999999999</v>
      </c>
    </row>
    <row r="9" spans="1:6" ht="14.5" x14ac:dyDescent="0.25">
      <c r="A9" s="121">
        <v>7</v>
      </c>
      <c r="B9" s="33">
        <v>37.075000000000003</v>
      </c>
      <c r="C9" s="33">
        <v>251</v>
      </c>
      <c r="E9" s="121">
        <v>62</v>
      </c>
      <c r="F9" s="33">
        <v>28.649000000000001</v>
      </c>
    </row>
    <row r="10" spans="1:6" ht="14.5" x14ac:dyDescent="0.25">
      <c r="A10" s="121">
        <v>8</v>
      </c>
      <c r="B10" s="33">
        <v>27.827999999999999</v>
      </c>
      <c r="C10" s="33">
        <v>182</v>
      </c>
      <c r="E10" s="121">
        <v>2</v>
      </c>
      <c r="F10" s="33">
        <v>28.663</v>
      </c>
    </row>
    <row r="11" spans="1:6" ht="14.5" x14ac:dyDescent="0.25">
      <c r="A11" s="121">
        <v>9</v>
      </c>
      <c r="B11" s="33">
        <v>31.8</v>
      </c>
      <c r="C11" s="33">
        <v>159</v>
      </c>
      <c r="E11" s="121">
        <v>80</v>
      </c>
      <c r="F11" s="33">
        <v>29.222000000000001</v>
      </c>
    </row>
    <row r="12" spans="1:6" ht="14.5" x14ac:dyDescent="0.25">
      <c r="A12" s="121">
        <v>10</v>
      </c>
      <c r="B12" s="33">
        <v>30.228999999999999</v>
      </c>
      <c r="C12" s="33">
        <v>211</v>
      </c>
      <c r="E12" s="121" t="s">
        <v>169</v>
      </c>
      <c r="F12" s="33">
        <v>29.562000000000001</v>
      </c>
    </row>
    <row r="13" spans="1:6" ht="14.5" x14ac:dyDescent="0.25">
      <c r="A13" s="121">
        <v>11</v>
      </c>
      <c r="B13" s="33">
        <v>26.856000000000002</v>
      </c>
      <c r="C13" s="33">
        <v>170</v>
      </c>
      <c r="E13" s="121" t="s">
        <v>170</v>
      </c>
      <c r="F13" s="33">
        <v>29.562999999999999</v>
      </c>
    </row>
    <row r="14" spans="1:6" ht="14.5" x14ac:dyDescent="0.25">
      <c r="A14" s="121">
        <v>12</v>
      </c>
      <c r="B14" s="33">
        <v>34.142000000000003</v>
      </c>
      <c r="C14" s="33">
        <v>225</v>
      </c>
      <c r="E14" s="121">
        <v>88</v>
      </c>
      <c r="F14" s="33">
        <v>29.864000000000001</v>
      </c>
    </row>
    <row r="15" spans="1:6" ht="14.5" x14ac:dyDescent="0.25">
      <c r="A15" s="121">
        <v>13</v>
      </c>
      <c r="B15" s="33">
        <v>40.454999999999998</v>
      </c>
      <c r="C15" s="33">
        <v>142</v>
      </c>
      <c r="E15" s="121">
        <v>10</v>
      </c>
      <c r="F15" s="33">
        <v>30.228999999999999</v>
      </c>
    </row>
    <row r="16" spans="1:6" ht="14.5" x14ac:dyDescent="0.25">
      <c r="A16" s="121">
        <v>14</v>
      </c>
      <c r="B16" s="33">
        <v>34.895000000000003</v>
      </c>
      <c r="C16" s="33">
        <v>335</v>
      </c>
      <c r="E16" s="121">
        <v>64</v>
      </c>
      <c r="F16" s="33">
        <v>30.408000000000001</v>
      </c>
    </row>
    <row r="17" spans="1:6" ht="14.5" x14ac:dyDescent="0.25">
      <c r="A17" s="121">
        <v>15</v>
      </c>
      <c r="B17" s="33">
        <v>31.146999999999998</v>
      </c>
      <c r="C17" s="33">
        <v>133</v>
      </c>
      <c r="E17" s="121">
        <v>39</v>
      </c>
      <c r="F17" s="33">
        <v>30.413</v>
      </c>
    </row>
    <row r="18" spans="1:6" ht="14.5" x14ac:dyDescent="0.25">
      <c r="A18" s="121">
        <v>16</v>
      </c>
      <c r="B18" s="33">
        <v>32.914999999999999</v>
      </c>
      <c r="C18" s="33">
        <v>184</v>
      </c>
      <c r="E18" s="121">
        <v>51</v>
      </c>
      <c r="F18" s="33">
        <v>30.632999999999999</v>
      </c>
    </row>
    <row r="19" spans="1:6" ht="14.5" x14ac:dyDescent="0.25">
      <c r="A19" s="121">
        <v>17</v>
      </c>
      <c r="B19" s="33">
        <v>33.158000000000001</v>
      </c>
      <c r="C19" s="33">
        <v>253</v>
      </c>
      <c r="E19" s="121">
        <v>65</v>
      </c>
      <c r="F19" s="33">
        <v>30.69</v>
      </c>
    </row>
    <row r="20" spans="1:6" ht="14.5" x14ac:dyDescent="0.25">
      <c r="A20" s="121">
        <v>18</v>
      </c>
      <c r="B20" s="33">
        <v>39</v>
      </c>
      <c r="C20" s="33">
        <v>234</v>
      </c>
      <c r="E20" s="121">
        <v>46</v>
      </c>
      <c r="F20" s="33">
        <v>31.088999999999999</v>
      </c>
    </row>
    <row r="21" spans="1:6" ht="14.5" x14ac:dyDescent="0.25">
      <c r="A21" s="121">
        <v>19</v>
      </c>
      <c r="B21" s="33">
        <v>42.264000000000003</v>
      </c>
      <c r="C21" s="33">
        <v>112</v>
      </c>
      <c r="E21" s="121">
        <v>15</v>
      </c>
      <c r="F21" s="33">
        <v>31.146999999999998</v>
      </c>
    </row>
    <row r="22" spans="1:6" ht="14.5" x14ac:dyDescent="0.25">
      <c r="A22" s="121">
        <v>21</v>
      </c>
      <c r="B22" s="33">
        <v>31.277000000000001</v>
      </c>
      <c r="C22" s="33">
        <v>350</v>
      </c>
      <c r="E22" s="121">
        <v>21</v>
      </c>
      <c r="F22" s="33">
        <v>31.277000000000001</v>
      </c>
    </row>
    <row r="23" spans="1:6" ht="14.5" x14ac:dyDescent="0.25">
      <c r="A23" s="121">
        <v>22</v>
      </c>
      <c r="B23" s="33">
        <v>35.701000000000001</v>
      </c>
      <c r="C23" s="33">
        <v>206</v>
      </c>
      <c r="E23" s="121">
        <v>57</v>
      </c>
      <c r="F23" s="33">
        <v>31.312000000000001</v>
      </c>
    </row>
    <row r="24" spans="1:6" ht="14.5" x14ac:dyDescent="0.25">
      <c r="A24" s="121">
        <v>23</v>
      </c>
      <c r="B24" s="33">
        <v>32.079000000000001</v>
      </c>
      <c r="C24" s="33">
        <v>145</v>
      </c>
      <c r="E24" s="121">
        <v>24</v>
      </c>
      <c r="F24" s="33">
        <v>31.414999999999999</v>
      </c>
    </row>
    <row r="25" spans="1:6" ht="14.5" x14ac:dyDescent="0.25">
      <c r="A25" s="121">
        <v>24</v>
      </c>
      <c r="B25" s="33">
        <v>31.414999999999999</v>
      </c>
      <c r="C25" s="33">
        <v>273</v>
      </c>
      <c r="E25" s="121">
        <v>54</v>
      </c>
      <c r="F25" s="33">
        <v>31.609000000000002</v>
      </c>
    </row>
    <row r="26" spans="1:6" ht="14.5" x14ac:dyDescent="0.25">
      <c r="A26" s="121">
        <v>25</v>
      </c>
      <c r="B26" s="33">
        <v>43.969000000000001</v>
      </c>
      <c r="C26" s="33">
        <v>175</v>
      </c>
      <c r="E26" s="121">
        <v>27</v>
      </c>
      <c r="F26" s="33">
        <v>31.667999999999999</v>
      </c>
    </row>
    <row r="27" spans="1:6" ht="14.5" x14ac:dyDescent="0.25">
      <c r="A27" s="121">
        <v>26</v>
      </c>
      <c r="B27" s="33">
        <v>36.484000000000002</v>
      </c>
      <c r="C27" s="33">
        <v>220</v>
      </c>
      <c r="E27" s="121">
        <v>9</v>
      </c>
      <c r="F27" s="33">
        <v>31.8</v>
      </c>
    </row>
    <row r="28" spans="1:6" ht="14.5" x14ac:dyDescent="0.25">
      <c r="A28" s="121">
        <v>27</v>
      </c>
      <c r="B28" s="33">
        <v>31.667999999999999</v>
      </c>
      <c r="C28" s="33">
        <v>279</v>
      </c>
      <c r="E28" s="121">
        <v>71</v>
      </c>
      <c r="F28" s="33">
        <v>31.818000000000001</v>
      </c>
    </row>
    <row r="29" spans="1:6" ht="14.5" x14ac:dyDescent="0.25">
      <c r="A29" s="121">
        <v>28</v>
      </c>
      <c r="B29" s="33">
        <v>33.439</v>
      </c>
      <c r="C29" s="33">
        <v>210</v>
      </c>
      <c r="E29" s="121">
        <v>32</v>
      </c>
      <c r="F29" s="33">
        <v>31.946000000000002</v>
      </c>
    </row>
    <row r="30" spans="1:6" ht="14.5" x14ac:dyDescent="0.25">
      <c r="A30" s="121">
        <v>29</v>
      </c>
      <c r="B30" s="33">
        <v>41.281999999999996</v>
      </c>
      <c r="C30" s="33">
        <v>367</v>
      </c>
      <c r="E30" s="121">
        <v>23</v>
      </c>
      <c r="F30" s="33">
        <v>32.079000000000001</v>
      </c>
    </row>
    <row r="31" spans="1:6" ht="14.5" x14ac:dyDescent="0.25">
      <c r="A31" s="121" t="s">
        <v>169</v>
      </c>
      <c r="B31" s="33">
        <v>29.562000000000001</v>
      </c>
      <c r="C31" s="33">
        <v>81</v>
      </c>
      <c r="E31" s="121">
        <v>58</v>
      </c>
      <c r="F31" s="33">
        <v>32.514000000000003</v>
      </c>
    </row>
    <row r="32" spans="1:6" ht="14.5" x14ac:dyDescent="0.25">
      <c r="A32" s="121" t="s">
        <v>170</v>
      </c>
      <c r="B32" s="33">
        <v>29.562999999999999</v>
      </c>
      <c r="C32" s="33">
        <v>149</v>
      </c>
      <c r="E32" s="121">
        <v>42</v>
      </c>
      <c r="F32" s="33">
        <v>32.554000000000002</v>
      </c>
    </row>
    <row r="33" spans="1:6" ht="14.5" x14ac:dyDescent="0.25">
      <c r="A33" s="121">
        <v>30</v>
      </c>
      <c r="B33" s="33">
        <v>36.210999999999999</v>
      </c>
      <c r="C33" s="33">
        <v>260</v>
      </c>
      <c r="E33" s="121">
        <v>47</v>
      </c>
      <c r="F33" s="33">
        <v>32.710999999999999</v>
      </c>
    </row>
    <row r="34" spans="1:6" ht="14.5" x14ac:dyDescent="0.25">
      <c r="A34" s="121">
        <v>31</v>
      </c>
      <c r="B34" s="33">
        <v>35.481000000000002</v>
      </c>
      <c r="C34" s="33">
        <v>402</v>
      </c>
      <c r="E34" s="121">
        <v>50</v>
      </c>
      <c r="F34" s="33">
        <v>32.713999999999999</v>
      </c>
    </row>
    <row r="35" spans="1:6" ht="14.5" x14ac:dyDescent="0.25">
      <c r="A35" s="121">
        <v>32</v>
      </c>
      <c r="B35" s="33">
        <v>31.946000000000002</v>
      </c>
      <c r="C35" s="33">
        <v>238</v>
      </c>
      <c r="E35" s="121">
        <v>16</v>
      </c>
      <c r="F35" s="33">
        <v>32.914999999999999</v>
      </c>
    </row>
    <row r="36" spans="1:6" ht="14.5" x14ac:dyDescent="0.25">
      <c r="A36" s="121">
        <v>33</v>
      </c>
      <c r="B36" s="33">
        <v>38.69</v>
      </c>
      <c r="C36" s="33">
        <v>467</v>
      </c>
      <c r="E36" s="121">
        <v>4</v>
      </c>
      <c r="F36" s="33">
        <v>32.981000000000002</v>
      </c>
    </row>
    <row r="37" spans="1:6" ht="14.5" x14ac:dyDescent="0.25">
      <c r="A37" s="121">
        <v>34</v>
      </c>
      <c r="B37" s="33">
        <v>38.545999999999999</v>
      </c>
      <c r="C37" s="33">
        <v>313</v>
      </c>
      <c r="E37" s="121">
        <v>17</v>
      </c>
      <c r="F37" s="33">
        <v>33.158000000000001</v>
      </c>
    </row>
    <row r="38" spans="1:6" ht="14.5" x14ac:dyDescent="0.25">
      <c r="A38" s="121">
        <v>35</v>
      </c>
      <c r="B38" s="33">
        <v>42.194000000000003</v>
      </c>
      <c r="C38" s="33">
        <v>373</v>
      </c>
      <c r="E38" s="121">
        <v>76</v>
      </c>
      <c r="F38" s="33">
        <v>33.332999999999998</v>
      </c>
    </row>
    <row r="39" spans="1:6" ht="14.5" x14ac:dyDescent="0.25">
      <c r="A39" s="121">
        <v>36</v>
      </c>
      <c r="B39" s="33">
        <v>34.689</v>
      </c>
      <c r="C39" s="33">
        <v>179</v>
      </c>
      <c r="E39" s="121">
        <v>81</v>
      </c>
      <c r="F39" s="33">
        <v>33.387</v>
      </c>
    </row>
    <row r="40" spans="1:6" ht="14.5" x14ac:dyDescent="0.25">
      <c r="A40" s="121">
        <v>37</v>
      </c>
      <c r="B40" s="33">
        <v>38.85</v>
      </c>
      <c r="C40" s="33">
        <v>223</v>
      </c>
      <c r="E40" s="121">
        <v>28</v>
      </c>
      <c r="F40" s="33">
        <v>33.439</v>
      </c>
    </row>
    <row r="41" spans="1:6" ht="14.5" x14ac:dyDescent="0.25">
      <c r="A41" s="121">
        <v>38</v>
      </c>
      <c r="B41" s="33">
        <v>38.003</v>
      </c>
      <c r="C41" s="33">
        <v>396</v>
      </c>
      <c r="E41" s="121">
        <v>63</v>
      </c>
      <c r="F41" s="33">
        <v>33.536000000000001</v>
      </c>
    </row>
    <row r="42" spans="1:6" ht="14.5" x14ac:dyDescent="0.25">
      <c r="A42" s="121">
        <v>39</v>
      </c>
      <c r="B42" s="33">
        <v>30.413</v>
      </c>
      <c r="C42" s="33">
        <v>243</v>
      </c>
      <c r="E42" s="121">
        <v>53</v>
      </c>
      <c r="F42" s="33">
        <v>33.789000000000001</v>
      </c>
    </row>
    <row r="43" spans="1:6" ht="14.5" x14ac:dyDescent="0.25">
      <c r="A43" s="121">
        <v>40</v>
      </c>
      <c r="B43" s="33">
        <v>38.994</v>
      </c>
      <c r="C43" s="33">
        <v>287</v>
      </c>
      <c r="E43" s="121">
        <v>43</v>
      </c>
      <c r="F43" s="33">
        <v>34.012</v>
      </c>
    </row>
    <row r="44" spans="1:6" ht="14.5" x14ac:dyDescent="0.25">
      <c r="A44" s="121">
        <v>41</v>
      </c>
      <c r="B44" s="33">
        <v>36.718000000000004</v>
      </c>
      <c r="C44" s="33">
        <v>188</v>
      </c>
      <c r="E44" s="121">
        <v>90</v>
      </c>
      <c r="F44" s="33">
        <v>34.054000000000002</v>
      </c>
    </row>
    <row r="45" spans="1:6" ht="14.5" x14ac:dyDescent="0.25">
      <c r="A45" s="121">
        <v>42</v>
      </c>
      <c r="B45" s="33">
        <v>32.554000000000002</v>
      </c>
      <c r="C45" s="33">
        <v>195</v>
      </c>
      <c r="E45" s="121">
        <v>12</v>
      </c>
      <c r="F45" s="33">
        <v>34.142000000000003</v>
      </c>
    </row>
    <row r="46" spans="1:6" ht="14.5" x14ac:dyDescent="0.25">
      <c r="A46" s="121">
        <v>43</v>
      </c>
      <c r="B46" s="33">
        <v>34.012</v>
      </c>
      <c r="C46" s="33">
        <v>167</v>
      </c>
      <c r="E46" s="121">
        <v>61</v>
      </c>
      <c r="F46" s="33">
        <v>34.231999999999999</v>
      </c>
    </row>
    <row r="47" spans="1:6" ht="14.5" x14ac:dyDescent="0.25">
      <c r="A47" s="121">
        <v>44</v>
      </c>
      <c r="B47" s="33">
        <v>46.008000000000003</v>
      </c>
      <c r="C47" s="33">
        <v>317</v>
      </c>
      <c r="E47" s="121">
        <v>86</v>
      </c>
      <c r="F47" s="33">
        <v>34.451000000000001</v>
      </c>
    </row>
    <row r="48" spans="1:6" ht="14.5" x14ac:dyDescent="0.25">
      <c r="A48" s="121">
        <v>45</v>
      </c>
      <c r="B48" s="33">
        <v>40.082000000000001</v>
      </c>
      <c r="C48" s="33">
        <v>291</v>
      </c>
      <c r="E48" s="121">
        <v>5</v>
      </c>
      <c r="F48" s="33">
        <v>34.481999999999999</v>
      </c>
    </row>
    <row r="49" spans="1:6" ht="14.5" x14ac:dyDescent="0.25">
      <c r="A49" s="121">
        <v>46</v>
      </c>
      <c r="B49" s="33">
        <v>31.088999999999999</v>
      </c>
      <c r="C49" s="33">
        <v>157</v>
      </c>
      <c r="E49" s="121">
        <v>68</v>
      </c>
      <c r="F49" s="33">
        <v>34.481999999999999</v>
      </c>
    </row>
    <row r="50" spans="1:6" ht="14.5" x14ac:dyDescent="0.25">
      <c r="A50" s="121">
        <v>47</v>
      </c>
      <c r="B50" s="33">
        <v>32.710999999999999</v>
      </c>
      <c r="C50" s="33">
        <v>193</v>
      </c>
      <c r="E50" s="121">
        <v>66</v>
      </c>
      <c r="F50" s="33">
        <v>34.552</v>
      </c>
    </row>
    <row r="51" spans="1:6" ht="14.5" x14ac:dyDescent="0.25">
      <c r="A51" s="121">
        <v>48</v>
      </c>
      <c r="B51" s="33">
        <v>27.71</v>
      </c>
      <c r="C51" s="33">
        <v>92</v>
      </c>
      <c r="E51" s="121">
        <v>36</v>
      </c>
      <c r="F51" s="33">
        <v>34.689</v>
      </c>
    </row>
    <row r="52" spans="1:6" ht="14.5" x14ac:dyDescent="0.25">
      <c r="A52" s="121">
        <v>49</v>
      </c>
      <c r="B52" s="33">
        <v>41.634</v>
      </c>
      <c r="C52" s="33">
        <v>214</v>
      </c>
      <c r="E52" s="121">
        <v>3</v>
      </c>
      <c r="F52" s="33">
        <v>34.762</v>
      </c>
    </row>
    <row r="53" spans="1:6" ht="14.5" x14ac:dyDescent="0.25">
      <c r="A53" s="121">
        <v>50</v>
      </c>
      <c r="B53" s="33">
        <v>32.713999999999999</v>
      </c>
      <c r="C53" s="33">
        <v>229</v>
      </c>
      <c r="E53" s="121">
        <v>82</v>
      </c>
      <c r="F53" s="33">
        <v>34.762</v>
      </c>
    </row>
    <row r="54" spans="1:6" ht="14.5" x14ac:dyDescent="0.25">
      <c r="A54" s="121">
        <v>51</v>
      </c>
      <c r="B54" s="33">
        <v>30.632999999999999</v>
      </c>
      <c r="C54" s="33">
        <v>295</v>
      </c>
      <c r="E54" s="121">
        <v>60</v>
      </c>
      <c r="F54" s="33">
        <v>34.796999999999997</v>
      </c>
    </row>
    <row r="55" spans="1:6" ht="14.5" x14ac:dyDescent="0.25">
      <c r="A55" s="121">
        <v>52</v>
      </c>
      <c r="B55" s="33">
        <v>28.481999999999999</v>
      </c>
      <c r="C55" s="33">
        <v>182</v>
      </c>
      <c r="E55" s="121">
        <v>75</v>
      </c>
      <c r="F55" s="33">
        <v>34.802999999999997</v>
      </c>
    </row>
    <row r="56" spans="1:6" ht="14.5" x14ac:dyDescent="0.25">
      <c r="A56" s="121">
        <v>53</v>
      </c>
      <c r="B56" s="33">
        <v>33.789000000000001</v>
      </c>
      <c r="C56" s="33">
        <v>148</v>
      </c>
      <c r="E56" s="121">
        <v>14</v>
      </c>
      <c r="F56" s="33">
        <v>34.895000000000003</v>
      </c>
    </row>
    <row r="57" spans="1:6" ht="14.5" x14ac:dyDescent="0.25">
      <c r="A57" s="121">
        <v>54</v>
      </c>
      <c r="B57" s="33">
        <v>31.609000000000002</v>
      </c>
      <c r="C57" s="33">
        <v>324</v>
      </c>
      <c r="E57" s="121">
        <v>89</v>
      </c>
      <c r="F57" s="33">
        <v>35.115000000000002</v>
      </c>
    </row>
    <row r="58" spans="1:6" ht="14.5" x14ac:dyDescent="0.25">
      <c r="A58" s="121">
        <v>55</v>
      </c>
      <c r="B58" s="33">
        <v>28.344000000000001</v>
      </c>
      <c r="C58" s="33">
        <v>214</v>
      </c>
      <c r="E58" s="121">
        <v>31</v>
      </c>
      <c r="F58" s="33">
        <v>35.481000000000002</v>
      </c>
    </row>
    <row r="59" spans="1:6" ht="14.5" x14ac:dyDescent="0.25">
      <c r="A59" s="121">
        <v>56</v>
      </c>
      <c r="B59" s="33">
        <v>42.104999999999997</v>
      </c>
      <c r="C59" s="33">
        <v>248</v>
      </c>
      <c r="E59" s="121">
        <v>67</v>
      </c>
      <c r="F59" s="33">
        <v>35.527999999999999</v>
      </c>
    </row>
    <row r="60" spans="1:6" ht="14.5" x14ac:dyDescent="0.25">
      <c r="A60" s="121">
        <v>57</v>
      </c>
      <c r="B60" s="33">
        <v>31.312000000000001</v>
      </c>
      <c r="C60" s="33">
        <v>408</v>
      </c>
      <c r="E60" s="121">
        <v>59</v>
      </c>
      <c r="F60" s="33">
        <v>35.634</v>
      </c>
    </row>
    <row r="61" spans="1:6" ht="14.5" x14ac:dyDescent="0.25">
      <c r="A61" s="121">
        <v>58</v>
      </c>
      <c r="B61" s="33">
        <v>32.514000000000003</v>
      </c>
      <c r="C61" s="33">
        <v>172</v>
      </c>
      <c r="E61" s="121">
        <v>22</v>
      </c>
      <c r="F61" s="33">
        <v>35.701000000000001</v>
      </c>
    </row>
    <row r="62" spans="1:6" ht="14.5" x14ac:dyDescent="0.25">
      <c r="A62" s="121">
        <v>59</v>
      </c>
      <c r="B62" s="33">
        <v>35.634</v>
      </c>
      <c r="C62" s="33">
        <v>449</v>
      </c>
      <c r="E62" s="121">
        <v>30</v>
      </c>
      <c r="F62" s="33">
        <v>36.210999999999999</v>
      </c>
    </row>
    <row r="63" spans="1:6" ht="14.5" x14ac:dyDescent="0.25">
      <c r="A63" s="121">
        <v>60</v>
      </c>
      <c r="B63" s="33">
        <v>34.796999999999997</v>
      </c>
      <c r="C63" s="33">
        <v>404</v>
      </c>
      <c r="E63" s="121">
        <v>73</v>
      </c>
      <c r="F63" s="33">
        <v>36.320999999999998</v>
      </c>
    </row>
    <row r="64" spans="1:6" ht="14.5" x14ac:dyDescent="0.25">
      <c r="A64" s="121">
        <v>61</v>
      </c>
      <c r="B64" s="33">
        <v>34.231999999999999</v>
      </c>
      <c r="C64" s="33">
        <v>241</v>
      </c>
      <c r="E64" s="121">
        <v>26</v>
      </c>
      <c r="F64" s="33">
        <v>36.484000000000002</v>
      </c>
    </row>
    <row r="65" spans="1:6" ht="14.5" x14ac:dyDescent="0.25">
      <c r="A65" s="121">
        <v>62</v>
      </c>
      <c r="B65" s="33">
        <v>28.649000000000001</v>
      </c>
      <c r="C65" s="33">
        <v>420</v>
      </c>
      <c r="E65" s="121">
        <v>41</v>
      </c>
      <c r="F65" s="33">
        <v>36.718000000000004</v>
      </c>
    </row>
    <row r="66" spans="1:6" ht="14.5" x14ac:dyDescent="0.25">
      <c r="A66" s="121">
        <v>63</v>
      </c>
      <c r="B66" s="33">
        <v>33.536000000000001</v>
      </c>
      <c r="C66" s="33">
        <v>275</v>
      </c>
      <c r="E66" s="121">
        <v>1</v>
      </c>
      <c r="F66" s="33">
        <v>36.811999999999998</v>
      </c>
    </row>
    <row r="67" spans="1:6" ht="14.5" x14ac:dyDescent="0.25">
      <c r="A67" s="121">
        <v>64</v>
      </c>
      <c r="B67" s="33">
        <v>30.408000000000001</v>
      </c>
      <c r="C67" s="33">
        <v>253</v>
      </c>
      <c r="E67" s="121">
        <v>87</v>
      </c>
      <c r="F67" s="33">
        <v>36.96</v>
      </c>
    </row>
    <row r="68" spans="1:6" ht="14.5" x14ac:dyDescent="0.25">
      <c r="A68" s="121">
        <v>65</v>
      </c>
      <c r="B68" s="33">
        <v>30.69</v>
      </c>
      <c r="C68" s="33">
        <v>209</v>
      </c>
      <c r="E68" s="121">
        <v>7</v>
      </c>
      <c r="F68" s="33">
        <v>37.075000000000003</v>
      </c>
    </row>
    <row r="69" spans="1:6" ht="14.5" x14ac:dyDescent="0.25">
      <c r="A69" s="121">
        <v>66</v>
      </c>
      <c r="B69" s="33">
        <v>34.552</v>
      </c>
      <c r="C69" s="33">
        <v>189</v>
      </c>
      <c r="E69" s="121">
        <v>72</v>
      </c>
      <c r="F69" s="33">
        <v>37.414000000000001</v>
      </c>
    </row>
    <row r="70" spans="1:6" ht="14.5" x14ac:dyDescent="0.25">
      <c r="A70" s="121">
        <v>67</v>
      </c>
      <c r="B70" s="33">
        <v>35.527999999999999</v>
      </c>
      <c r="C70" s="33">
        <v>383</v>
      </c>
      <c r="E70" s="121">
        <v>38</v>
      </c>
      <c r="F70" s="33">
        <v>38.003</v>
      </c>
    </row>
    <row r="71" spans="1:6" ht="14.5" x14ac:dyDescent="0.25">
      <c r="A71" s="121">
        <v>68</v>
      </c>
      <c r="B71" s="33">
        <v>34.481999999999999</v>
      </c>
      <c r="C71" s="33">
        <v>260</v>
      </c>
      <c r="E71" s="121">
        <v>34</v>
      </c>
      <c r="F71" s="33">
        <v>38.545999999999999</v>
      </c>
    </row>
    <row r="72" spans="1:6" ht="14.5" x14ac:dyDescent="0.25">
      <c r="A72" s="121">
        <v>69</v>
      </c>
      <c r="B72" s="33">
        <v>43.786999999999999</v>
      </c>
      <c r="C72" s="33">
        <v>289</v>
      </c>
      <c r="E72" s="121">
        <v>33</v>
      </c>
      <c r="F72" s="33">
        <v>38.69</v>
      </c>
    </row>
    <row r="73" spans="1:6" ht="14.5" x14ac:dyDescent="0.25">
      <c r="A73" s="121">
        <v>70</v>
      </c>
      <c r="B73" s="33">
        <v>27.106999999999999</v>
      </c>
      <c r="C73" s="33">
        <v>238</v>
      </c>
      <c r="E73" s="121">
        <v>37</v>
      </c>
      <c r="F73" s="33">
        <v>38.85</v>
      </c>
    </row>
    <row r="74" spans="1:6" ht="14.5" x14ac:dyDescent="0.25">
      <c r="A74" s="121">
        <v>71</v>
      </c>
      <c r="B74" s="33">
        <v>31.818000000000001</v>
      </c>
      <c r="C74" s="33">
        <v>308</v>
      </c>
      <c r="E74" s="121">
        <v>40</v>
      </c>
      <c r="F74" s="33">
        <v>38.994</v>
      </c>
    </row>
    <row r="75" spans="1:6" ht="14.5" x14ac:dyDescent="0.25">
      <c r="A75" s="121">
        <v>72</v>
      </c>
      <c r="B75" s="33">
        <v>37.414000000000001</v>
      </c>
      <c r="C75" s="33">
        <v>272</v>
      </c>
      <c r="E75" s="121">
        <v>18</v>
      </c>
      <c r="F75" s="33">
        <v>39</v>
      </c>
    </row>
    <row r="76" spans="1:6" ht="14.5" x14ac:dyDescent="0.25">
      <c r="A76" s="121">
        <v>73</v>
      </c>
      <c r="B76" s="33">
        <v>36.320999999999998</v>
      </c>
      <c r="C76" s="33">
        <v>235</v>
      </c>
      <c r="E76" s="121">
        <v>77</v>
      </c>
      <c r="F76" s="33">
        <v>39.161000000000001</v>
      </c>
    </row>
    <row r="77" spans="1:6" ht="14.5" x14ac:dyDescent="0.25">
      <c r="A77" s="121">
        <v>74</v>
      </c>
      <c r="B77" s="33">
        <v>42.692999999999998</v>
      </c>
      <c r="C77" s="33">
        <v>336</v>
      </c>
      <c r="E77" s="121">
        <v>79</v>
      </c>
      <c r="F77" s="33">
        <v>39.174999999999997</v>
      </c>
    </row>
    <row r="78" spans="1:6" ht="14.5" x14ac:dyDescent="0.25">
      <c r="A78" s="121">
        <v>75</v>
      </c>
      <c r="B78" s="33">
        <v>34.802999999999997</v>
      </c>
      <c r="C78" s="33">
        <v>71</v>
      </c>
      <c r="E78" s="121">
        <v>6</v>
      </c>
      <c r="F78" s="33">
        <v>39.262</v>
      </c>
    </row>
    <row r="79" spans="1:6" ht="14.5" x14ac:dyDescent="0.25">
      <c r="A79" s="121">
        <v>76</v>
      </c>
      <c r="B79" s="33">
        <v>33.332999999999998</v>
      </c>
      <c r="C79" s="33">
        <v>407</v>
      </c>
      <c r="E79" s="121">
        <v>45</v>
      </c>
      <c r="F79" s="33">
        <v>40.082000000000001</v>
      </c>
    </row>
    <row r="80" spans="1:6" ht="14.5" x14ac:dyDescent="0.25">
      <c r="A80" s="121">
        <v>77</v>
      </c>
      <c r="B80" s="33">
        <v>39.161000000000001</v>
      </c>
      <c r="C80" s="33">
        <v>439</v>
      </c>
      <c r="E80" s="121">
        <v>13</v>
      </c>
      <c r="F80" s="33">
        <v>40.454999999999998</v>
      </c>
    </row>
    <row r="81" spans="1:6" ht="14.5" x14ac:dyDescent="0.25">
      <c r="A81" s="121">
        <v>78</v>
      </c>
      <c r="B81" s="33">
        <v>40.683</v>
      </c>
      <c r="C81" s="33">
        <v>262</v>
      </c>
      <c r="E81" s="121">
        <v>78</v>
      </c>
      <c r="F81" s="33">
        <v>40.683</v>
      </c>
    </row>
    <row r="82" spans="1:6" ht="14.5" x14ac:dyDescent="0.25">
      <c r="A82" s="121">
        <v>79</v>
      </c>
      <c r="B82" s="33">
        <v>39.174999999999997</v>
      </c>
      <c r="C82" s="33">
        <v>190</v>
      </c>
      <c r="E82" s="121">
        <v>83</v>
      </c>
      <c r="F82" s="33">
        <v>40.795999999999999</v>
      </c>
    </row>
    <row r="83" spans="1:6" ht="14.5" x14ac:dyDescent="0.25">
      <c r="A83" s="121">
        <v>80</v>
      </c>
      <c r="B83" s="33">
        <v>29.222000000000001</v>
      </c>
      <c r="C83" s="33">
        <v>327</v>
      </c>
      <c r="E83" s="121">
        <v>95</v>
      </c>
      <c r="F83" s="33">
        <v>40.883000000000003</v>
      </c>
    </row>
    <row r="84" spans="1:6" ht="14.5" x14ac:dyDescent="0.25">
      <c r="A84" s="121">
        <v>81</v>
      </c>
      <c r="B84" s="33">
        <v>33.387</v>
      </c>
      <c r="C84" s="33">
        <v>206</v>
      </c>
      <c r="E84" s="121">
        <v>29</v>
      </c>
      <c r="F84" s="33">
        <v>41.281999999999996</v>
      </c>
    </row>
    <row r="85" spans="1:6" ht="14.5" x14ac:dyDescent="0.25">
      <c r="A85" s="121">
        <v>82</v>
      </c>
      <c r="B85" s="33">
        <v>34.762</v>
      </c>
      <c r="C85" s="33">
        <v>154</v>
      </c>
      <c r="E85" s="121">
        <v>91</v>
      </c>
      <c r="F85" s="33">
        <v>41.588999999999999</v>
      </c>
    </row>
    <row r="86" spans="1:6" ht="14.5" x14ac:dyDescent="0.25">
      <c r="A86" s="121">
        <v>83</v>
      </c>
      <c r="B86" s="33">
        <v>40.795999999999999</v>
      </c>
      <c r="C86" s="33">
        <v>215</v>
      </c>
      <c r="E86" s="121">
        <v>49</v>
      </c>
      <c r="F86" s="33">
        <v>41.634</v>
      </c>
    </row>
    <row r="87" spans="1:6" ht="14.5" x14ac:dyDescent="0.25">
      <c r="A87" s="121">
        <v>84</v>
      </c>
      <c r="B87" s="33">
        <v>44.048999999999999</v>
      </c>
      <c r="C87" s="33">
        <v>248</v>
      </c>
      <c r="E87" s="121">
        <v>56</v>
      </c>
      <c r="F87" s="33">
        <v>42.104999999999997</v>
      </c>
    </row>
    <row r="88" spans="1:6" ht="14.5" x14ac:dyDescent="0.25">
      <c r="A88" s="121">
        <v>85</v>
      </c>
      <c r="B88" s="33">
        <v>43.758000000000003</v>
      </c>
      <c r="C88" s="33">
        <v>326</v>
      </c>
      <c r="E88" s="121">
        <v>35</v>
      </c>
      <c r="F88" s="33">
        <v>42.194000000000003</v>
      </c>
    </row>
    <row r="89" spans="1:6" ht="14.5" x14ac:dyDescent="0.25">
      <c r="A89" s="121">
        <v>86</v>
      </c>
      <c r="B89" s="33">
        <v>34.451000000000001</v>
      </c>
      <c r="C89" s="33">
        <v>154</v>
      </c>
      <c r="E89" s="121">
        <v>19</v>
      </c>
      <c r="F89" s="33">
        <v>42.264000000000003</v>
      </c>
    </row>
    <row r="90" spans="1:6" ht="14.5" x14ac:dyDescent="0.25">
      <c r="A90" s="121">
        <v>87</v>
      </c>
      <c r="B90" s="33">
        <v>36.96</v>
      </c>
      <c r="C90" s="33">
        <v>180</v>
      </c>
      <c r="E90" s="121">
        <v>74</v>
      </c>
      <c r="F90" s="33">
        <v>42.692999999999998</v>
      </c>
    </row>
    <row r="91" spans="1:6" ht="14.5" x14ac:dyDescent="0.25">
      <c r="A91" s="121">
        <v>88</v>
      </c>
      <c r="B91" s="33">
        <v>29.864000000000001</v>
      </c>
      <c r="C91" s="33">
        <v>221</v>
      </c>
      <c r="E91" s="121">
        <v>972</v>
      </c>
      <c r="F91" s="33">
        <v>43.67</v>
      </c>
    </row>
    <row r="92" spans="1:6" ht="14.5" x14ac:dyDescent="0.25">
      <c r="A92" s="121">
        <v>89</v>
      </c>
      <c r="B92" s="33">
        <v>35.115000000000002</v>
      </c>
      <c r="C92" s="33">
        <v>243</v>
      </c>
      <c r="E92" s="121">
        <v>85</v>
      </c>
      <c r="F92" s="33">
        <v>43.758000000000003</v>
      </c>
    </row>
    <row r="93" spans="1:6" ht="14.5" x14ac:dyDescent="0.25">
      <c r="A93" s="121">
        <v>90</v>
      </c>
      <c r="B93" s="33">
        <v>34.054000000000002</v>
      </c>
      <c r="C93" s="33">
        <v>63</v>
      </c>
      <c r="E93" s="121">
        <v>69</v>
      </c>
      <c r="F93" s="33">
        <v>43.786999999999999</v>
      </c>
    </row>
    <row r="94" spans="1:6" ht="14.5" x14ac:dyDescent="0.25">
      <c r="A94" s="121">
        <v>91</v>
      </c>
      <c r="B94" s="33">
        <v>41.588999999999999</v>
      </c>
      <c r="C94" s="33">
        <v>225</v>
      </c>
      <c r="E94" s="121">
        <v>25</v>
      </c>
      <c r="F94" s="33">
        <v>43.969000000000001</v>
      </c>
    </row>
    <row r="95" spans="1:6" ht="14.5" x14ac:dyDescent="0.25">
      <c r="A95" s="121">
        <v>95</v>
      </c>
      <c r="B95" s="33">
        <v>40.883000000000003</v>
      </c>
      <c r="C95" s="33">
        <v>222</v>
      </c>
      <c r="E95" s="121">
        <v>84</v>
      </c>
      <c r="F95" s="33">
        <v>44.048999999999999</v>
      </c>
    </row>
    <row r="96" spans="1:6" ht="14.5" x14ac:dyDescent="0.25">
      <c r="A96" s="121">
        <v>971</v>
      </c>
      <c r="B96" s="33">
        <v>45.832999999999998</v>
      </c>
      <c r="C96" s="33">
        <v>99</v>
      </c>
      <c r="E96" s="121">
        <v>973</v>
      </c>
      <c r="F96" s="33">
        <v>44.216999999999999</v>
      </c>
    </row>
    <row r="97" spans="1:6" ht="14.5" x14ac:dyDescent="0.25">
      <c r="A97" s="121">
        <v>972</v>
      </c>
      <c r="B97" s="33">
        <v>43.67</v>
      </c>
      <c r="C97" s="33">
        <v>69</v>
      </c>
      <c r="E97" s="121">
        <v>971</v>
      </c>
      <c r="F97" s="33">
        <v>45.832999999999998</v>
      </c>
    </row>
    <row r="98" spans="1:6" ht="14.5" x14ac:dyDescent="0.25">
      <c r="A98" s="121">
        <v>973</v>
      </c>
      <c r="B98" s="33">
        <v>44.216999999999999</v>
      </c>
      <c r="C98" s="33">
        <v>65</v>
      </c>
      <c r="E98" s="121">
        <v>44</v>
      </c>
      <c r="F98" s="33">
        <v>46.008000000000003</v>
      </c>
    </row>
    <row r="99" spans="1:6" ht="14.5" x14ac:dyDescent="0.25">
      <c r="A99" s="121">
        <v>974</v>
      </c>
      <c r="B99" s="33">
        <v>48.771000000000001</v>
      </c>
      <c r="C99" s="33">
        <v>139</v>
      </c>
      <c r="E99" s="121">
        <v>976</v>
      </c>
      <c r="F99" s="33">
        <v>46.59</v>
      </c>
    </row>
    <row r="100" spans="1:6" ht="14.5" x14ac:dyDescent="0.25">
      <c r="A100" s="121">
        <v>976</v>
      </c>
      <c r="B100" s="33">
        <v>46.59</v>
      </c>
      <c r="C100" s="33">
        <v>82</v>
      </c>
      <c r="E100" s="121">
        <v>974</v>
      </c>
      <c r="F100" s="33">
        <v>48.771000000000001</v>
      </c>
    </row>
    <row r="101" spans="1:6" ht="15" thickBot="1" x14ac:dyDescent="0.3">
      <c r="A101" s="122" t="s">
        <v>112</v>
      </c>
      <c r="B101" s="35">
        <v>34.96</v>
      </c>
      <c r="C101" s="126">
        <v>23079</v>
      </c>
    </row>
  </sheetData>
  <sortState ref="E3:F100">
    <sortCondition ref="F3:F100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showGridLines="0" workbookViewId="0">
      <selection activeCell="A22" sqref="A22:A25"/>
    </sheetView>
  </sheetViews>
  <sheetFormatPr baseColWidth="10" defaultColWidth="11.36328125" defaultRowHeight="10" x14ac:dyDescent="0.25"/>
  <cols>
    <col min="1" max="1" width="38.26953125" style="4" customWidth="1"/>
    <col min="2" max="2" width="12.6328125" style="4" customWidth="1"/>
    <col min="3" max="8" width="10.7265625" style="69" customWidth="1"/>
    <col min="9" max="9" width="8.36328125" style="4" customWidth="1"/>
    <col min="10" max="16384" width="11.36328125" style="4"/>
  </cols>
  <sheetData>
    <row r="1" spans="1:8" s="166" customFormat="1" ht="20" x14ac:dyDescent="0.25">
      <c r="A1" s="163" t="s">
        <v>250</v>
      </c>
      <c r="B1" s="164"/>
      <c r="C1" s="165"/>
      <c r="D1" s="165"/>
      <c r="E1" s="165"/>
      <c r="F1" s="165"/>
      <c r="G1" s="165"/>
      <c r="H1" s="165"/>
    </row>
    <row r="3" spans="1:8" ht="17.5" x14ac:dyDescent="0.3">
      <c r="A3" s="68" t="s">
        <v>211</v>
      </c>
      <c r="H3" s="70" t="s">
        <v>70</v>
      </c>
    </row>
    <row r="4" spans="1:8" ht="15" x14ac:dyDescent="0.25">
      <c r="A4" s="268" t="s">
        <v>71</v>
      </c>
      <c r="B4" s="270" t="s">
        <v>72</v>
      </c>
      <c r="C4" s="270"/>
      <c r="D4" s="270"/>
      <c r="E4" s="270"/>
      <c r="F4" s="270"/>
      <c r="G4" s="270"/>
      <c r="H4" s="270"/>
    </row>
    <row r="5" spans="1:8" ht="25" x14ac:dyDescent="0.25">
      <c r="A5" s="269"/>
      <c r="B5" s="128" t="s">
        <v>73</v>
      </c>
      <c r="C5" s="71" t="s">
        <v>74</v>
      </c>
      <c r="D5" s="71" t="s">
        <v>75</v>
      </c>
      <c r="E5" s="71" t="s">
        <v>76</v>
      </c>
      <c r="F5" s="71" t="s">
        <v>77</v>
      </c>
      <c r="G5" s="71" t="s">
        <v>78</v>
      </c>
      <c r="H5" s="71" t="s">
        <v>79</v>
      </c>
    </row>
    <row r="6" spans="1:8" ht="13" x14ac:dyDescent="0.25">
      <c r="A6" s="72" t="s">
        <v>80</v>
      </c>
      <c r="B6" s="73">
        <v>41.478000000000002</v>
      </c>
      <c r="C6" s="74">
        <v>45.280999999999999</v>
      </c>
      <c r="D6" s="74">
        <v>47.319000000000003</v>
      </c>
      <c r="E6" s="74">
        <v>45.183999999999997</v>
      </c>
      <c r="F6" s="74">
        <v>41.686999999999998</v>
      </c>
      <c r="G6" s="74">
        <v>37.527000000000001</v>
      </c>
      <c r="H6" s="74">
        <v>33.390999999999998</v>
      </c>
    </row>
    <row r="7" spans="1:8" ht="14.5" x14ac:dyDescent="0.25">
      <c r="A7" s="75" t="s">
        <v>81</v>
      </c>
      <c r="B7" s="76">
        <v>48.521000000000001</v>
      </c>
      <c r="C7" s="77">
        <v>51.265000000000001</v>
      </c>
      <c r="D7" s="77">
        <v>53.488</v>
      </c>
      <c r="E7" s="77">
        <v>51.701999999999998</v>
      </c>
      <c r="F7" s="77">
        <v>47.856999999999999</v>
      </c>
      <c r="G7" s="77">
        <v>46.558</v>
      </c>
      <c r="H7" s="77">
        <v>33.061</v>
      </c>
    </row>
    <row r="8" spans="1:8" ht="13" x14ac:dyDescent="0.25">
      <c r="A8" s="5" t="s">
        <v>82</v>
      </c>
      <c r="B8" s="78">
        <v>31.577999999999999</v>
      </c>
      <c r="C8" s="79" t="s">
        <v>120</v>
      </c>
      <c r="D8" s="79">
        <v>33.332999999999998</v>
      </c>
      <c r="E8" s="79">
        <v>60</v>
      </c>
      <c r="F8" s="79" t="s">
        <v>120</v>
      </c>
      <c r="G8" s="79" t="s">
        <v>120</v>
      </c>
      <c r="H8" s="79">
        <v>33.332999999999998</v>
      </c>
    </row>
    <row r="9" spans="1:8" ht="14.5" x14ac:dyDescent="0.25">
      <c r="A9" s="80" t="s">
        <v>83</v>
      </c>
      <c r="B9" s="81">
        <v>50</v>
      </c>
      <c r="C9" s="82">
        <v>45.811</v>
      </c>
      <c r="D9" s="82">
        <v>52.598999999999997</v>
      </c>
      <c r="E9" s="82">
        <v>54.817999999999998</v>
      </c>
      <c r="F9" s="82">
        <v>55.192</v>
      </c>
      <c r="G9" s="82">
        <v>49.381999999999998</v>
      </c>
      <c r="H9" s="82">
        <v>42.061999999999998</v>
      </c>
    </row>
    <row r="10" spans="1:8" ht="13" x14ac:dyDescent="0.25">
      <c r="A10" s="83" t="s">
        <v>82</v>
      </c>
      <c r="B10" s="84">
        <v>20</v>
      </c>
      <c r="C10" s="85">
        <v>50</v>
      </c>
      <c r="D10" s="85">
        <v>8.3330000000000002</v>
      </c>
      <c r="E10" s="85">
        <v>23.076000000000001</v>
      </c>
      <c r="F10" s="86">
        <v>45</v>
      </c>
      <c r="G10" s="86">
        <v>9.5229999999999997</v>
      </c>
      <c r="H10" s="86">
        <v>11.111000000000001</v>
      </c>
    </row>
    <row r="11" spans="1:8" ht="14.5" x14ac:dyDescent="0.25">
      <c r="A11" s="75" t="s">
        <v>212</v>
      </c>
      <c r="B11" s="76">
        <v>34.96</v>
      </c>
      <c r="C11" s="87">
        <v>43.27</v>
      </c>
      <c r="D11" s="87">
        <v>44.692</v>
      </c>
      <c r="E11" s="87">
        <v>42.814999999999998</v>
      </c>
      <c r="F11" s="87">
        <v>37.942999999999998</v>
      </c>
      <c r="G11" s="87">
        <v>32.066000000000003</v>
      </c>
      <c r="H11" s="87">
        <v>26.018000000000001</v>
      </c>
    </row>
    <row r="12" spans="1:8" ht="13" x14ac:dyDescent="0.25">
      <c r="A12" s="5" t="s">
        <v>82</v>
      </c>
      <c r="B12" s="78">
        <v>11.75</v>
      </c>
      <c r="C12" s="88">
        <v>11.904</v>
      </c>
      <c r="D12" s="88">
        <v>11.055</v>
      </c>
      <c r="E12" s="88">
        <v>18.3</v>
      </c>
      <c r="F12" s="79">
        <v>18.137</v>
      </c>
      <c r="G12" s="79">
        <v>12.083</v>
      </c>
      <c r="H12" s="79">
        <v>6.2949999999999999</v>
      </c>
    </row>
    <row r="13" spans="1:8" ht="14.5" x14ac:dyDescent="0.25">
      <c r="A13" s="80" t="s">
        <v>213</v>
      </c>
      <c r="B13" s="81">
        <v>42.241999999999997</v>
      </c>
      <c r="C13" s="89">
        <v>45.353999999999999</v>
      </c>
      <c r="D13" s="89">
        <v>47.491999999999997</v>
      </c>
      <c r="E13" s="89">
        <v>45.356999999999999</v>
      </c>
      <c r="F13" s="89">
        <v>42.073</v>
      </c>
      <c r="G13" s="89">
        <v>38.369</v>
      </c>
      <c r="H13" s="89">
        <v>34.792999999999999</v>
      </c>
    </row>
    <row r="14" spans="1:8" ht="13" x14ac:dyDescent="0.25">
      <c r="A14" s="3" t="s">
        <v>86</v>
      </c>
      <c r="B14" s="78">
        <v>20.074000000000002</v>
      </c>
      <c r="C14" s="88">
        <v>24.611000000000001</v>
      </c>
      <c r="D14" s="88">
        <v>25.465</v>
      </c>
      <c r="E14" s="88">
        <v>26.169</v>
      </c>
      <c r="F14" s="88">
        <v>23.167999999999999</v>
      </c>
      <c r="G14" s="88">
        <v>19.164999999999999</v>
      </c>
      <c r="H14" s="88">
        <v>15.461</v>
      </c>
    </row>
    <row r="15" spans="1:8" ht="14.5" x14ac:dyDescent="0.25">
      <c r="A15" s="90" t="s">
        <v>87</v>
      </c>
      <c r="B15" s="76">
        <v>33.402000000000001</v>
      </c>
      <c r="C15" s="87">
        <v>36.283000000000001</v>
      </c>
      <c r="D15" s="87">
        <v>38.701999999999998</v>
      </c>
      <c r="E15" s="87">
        <v>38.223999999999997</v>
      </c>
      <c r="F15" s="87">
        <v>35.377000000000002</v>
      </c>
      <c r="G15" s="87">
        <v>31.538</v>
      </c>
      <c r="H15" s="87">
        <v>28.288</v>
      </c>
    </row>
    <row r="16" spans="1:8" ht="14.5" x14ac:dyDescent="0.25">
      <c r="A16" s="91" t="s">
        <v>88</v>
      </c>
      <c r="B16" s="78">
        <v>42.268999999999998</v>
      </c>
      <c r="C16" s="88">
        <v>41.982999999999997</v>
      </c>
      <c r="D16" s="88">
        <v>47.686</v>
      </c>
      <c r="E16" s="88">
        <v>46.277000000000001</v>
      </c>
      <c r="F16" s="88">
        <v>42.651000000000003</v>
      </c>
      <c r="G16" s="88">
        <v>40.703000000000003</v>
      </c>
      <c r="H16" s="88">
        <v>36.975999999999999</v>
      </c>
    </row>
    <row r="17" spans="1:8" ht="13" x14ac:dyDescent="0.25">
      <c r="A17" s="90" t="s">
        <v>89</v>
      </c>
      <c r="B17" s="76">
        <v>44.3</v>
      </c>
      <c r="C17" s="87">
        <v>49.107999999999997</v>
      </c>
      <c r="D17" s="87">
        <v>51.283999999999999</v>
      </c>
      <c r="E17" s="87">
        <v>49.503999999999998</v>
      </c>
      <c r="F17" s="87">
        <v>45.72</v>
      </c>
      <c r="G17" s="87">
        <v>40.53</v>
      </c>
      <c r="H17" s="87">
        <v>35.457000000000001</v>
      </c>
    </row>
    <row r="18" spans="1:8" ht="13" x14ac:dyDescent="0.25">
      <c r="A18" s="92" t="s">
        <v>90</v>
      </c>
      <c r="B18" s="93">
        <v>45.01</v>
      </c>
      <c r="C18" s="94">
        <v>45.826000000000001</v>
      </c>
      <c r="D18" s="94">
        <v>48.654000000000003</v>
      </c>
      <c r="E18" s="94">
        <v>47.031999999999996</v>
      </c>
      <c r="F18" s="94">
        <v>44.488</v>
      </c>
      <c r="G18" s="94">
        <v>42.006</v>
      </c>
      <c r="H18" s="94">
        <v>39.607999999999997</v>
      </c>
    </row>
    <row r="19" spans="1:8" ht="13" x14ac:dyDescent="0.25">
      <c r="A19" s="75" t="s">
        <v>91</v>
      </c>
      <c r="B19" s="76">
        <v>37.526000000000003</v>
      </c>
      <c r="C19" s="87">
        <v>41.223999999999997</v>
      </c>
      <c r="D19" s="87">
        <v>41.7</v>
      </c>
      <c r="E19" s="87">
        <v>39.408000000000001</v>
      </c>
      <c r="F19" s="87">
        <v>36.377000000000002</v>
      </c>
      <c r="G19" s="87">
        <v>34.304000000000002</v>
      </c>
      <c r="H19" s="87">
        <v>31.468</v>
      </c>
    </row>
    <row r="20" spans="1:8" ht="13" x14ac:dyDescent="0.25">
      <c r="A20" s="92" t="s">
        <v>92</v>
      </c>
      <c r="B20" s="93">
        <v>48.287999999999997</v>
      </c>
      <c r="C20" s="94">
        <v>52.070999999999998</v>
      </c>
      <c r="D20" s="94">
        <v>54.622999999999998</v>
      </c>
      <c r="E20" s="94">
        <v>52.350999999999999</v>
      </c>
      <c r="F20" s="94">
        <v>48.954999999999998</v>
      </c>
      <c r="G20" s="94">
        <v>43.293999999999997</v>
      </c>
      <c r="H20" s="94">
        <v>39.023000000000003</v>
      </c>
    </row>
    <row r="21" spans="1:8" ht="13" x14ac:dyDescent="0.25">
      <c r="A21" s="95" t="s">
        <v>93</v>
      </c>
      <c r="B21" s="96"/>
      <c r="C21" s="97"/>
      <c r="D21" s="97"/>
      <c r="E21" s="97"/>
      <c r="F21" s="97"/>
    </row>
    <row r="22" spans="1:8" ht="13" x14ac:dyDescent="0.25">
      <c r="A22" s="95" t="s">
        <v>214</v>
      </c>
      <c r="B22" s="96"/>
      <c r="C22" s="97"/>
      <c r="D22" s="97"/>
      <c r="E22" s="97"/>
      <c r="F22" s="97"/>
    </row>
    <row r="23" spans="1:8" ht="13" x14ac:dyDescent="0.25">
      <c r="A23" s="95" t="s">
        <v>95</v>
      </c>
      <c r="B23" s="96"/>
      <c r="C23" s="97"/>
      <c r="D23" s="97"/>
      <c r="E23" s="97"/>
      <c r="F23" s="97"/>
    </row>
    <row r="24" spans="1:8" ht="13" x14ac:dyDescent="0.25">
      <c r="A24" s="95" t="s">
        <v>215</v>
      </c>
      <c r="B24" s="96"/>
      <c r="C24" s="97"/>
      <c r="D24" s="97"/>
      <c r="E24" s="97"/>
      <c r="F24" s="97"/>
    </row>
    <row r="25" spans="1:8" ht="10" customHeight="1" x14ac:dyDescent="0.25">
      <c r="A25" s="95" t="s">
        <v>216</v>
      </c>
      <c r="B25" s="96"/>
      <c r="C25" s="97"/>
      <c r="D25" s="97"/>
      <c r="E25" s="97"/>
      <c r="F25" s="97"/>
    </row>
    <row r="26" spans="1:8" x14ac:dyDescent="0.25">
      <c r="A26" s="271" t="s">
        <v>121</v>
      </c>
      <c r="B26" s="271"/>
      <c r="C26" s="271"/>
      <c r="D26" s="271"/>
      <c r="E26" s="271"/>
      <c r="F26" s="271"/>
      <c r="G26" s="271"/>
      <c r="H26" s="271"/>
    </row>
    <row r="27" spans="1:8" x14ac:dyDescent="0.25">
      <c r="A27" s="98" t="s">
        <v>188</v>
      </c>
      <c r="B27" s="99"/>
      <c r="C27" s="100"/>
      <c r="D27" s="101"/>
      <c r="E27" s="101"/>
      <c r="F27" s="101"/>
    </row>
    <row r="28" spans="1:8" x14ac:dyDescent="0.25">
      <c r="A28" s="98" t="s">
        <v>98</v>
      </c>
      <c r="B28" s="99"/>
      <c r="C28" s="101"/>
      <c r="D28" s="101"/>
      <c r="E28" s="101"/>
      <c r="F28" s="101"/>
    </row>
    <row r="30" spans="1:8" ht="15.5" x14ac:dyDescent="0.3">
      <c r="A30" s="167" t="s">
        <v>217</v>
      </c>
      <c r="B30" s="7"/>
      <c r="C30" s="168"/>
      <c r="H30" s="70" t="s">
        <v>70</v>
      </c>
    </row>
    <row r="31" spans="1:8" ht="15.5" x14ac:dyDescent="0.35">
      <c r="A31" s="169"/>
      <c r="B31" s="270" t="s">
        <v>201</v>
      </c>
      <c r="C31" s="270"/>
      <c r="D31" s="270"/>
      <c r="E31" s="270"/>
      <c r="F31" s="270"/>
      <c r="G31" s="270"/>
      <c r="H31" s="270"/>
    </row>
    <row r="32" spans="1:8" ht="25" x14ac:dyDescent="0.25">
      <c r="A32" s="72"/>
      <c r="B32" s="128" t="s">
        <v>73</v>
      </c>
      <c r="C32" s="71" t="s">
        <v>74</v>
      </c>
      <c r="D32" s="71" t="s">
        <v>75</v>
      </c>
      <c r="E32" s="71" t="s">
        <v>76</v>
      </c>
      <c r="F32" s="71" t="s">
        <v>77</v>
      </c>
      <c r="G32" s="71" t="s">
        <v>78</v>
      </c>
      <c r="H32" s="71" t="s">
        <v>79</v>
      </c>
    </row>
    <row r="33" spans="1:8" ht="13" x14ac:dyDescent="0.3">
      <c r="A33" s="170" t="s">
        <v>9</v>
      </c>
      <c r="B33" s="171">
        <v>20.074000000000002</v>
      </c>
      <c r="C33" s="172">
        <v>24.611000000000001</v>
      </c>
      <c r="D33" s="172">
        <v>25.465</v>
      </c>
      <c r="E33" s="172">
        <v>26.169</v>
      </c>
      <c r="F33" s="172">
        <v>23.167999999999999</v>
      </c>
      <c r="G33" s="172">
        <v>19.164999999999999</v>
      </c>
      <c r="H33" s="172">
        <v>15.461</v>
      </c>
    </row>
    <row r="34" spans="1:8" ht="13" x14ac:dyDescent="0.3">
      <c r="A34" s="173" t="s">
        <v>202</v>
      </c>
      <c r="B34" s="174">
        <v>21.003</v>
      </c>
      <c r="C34" s="175">
        <v>30.094999999999999</v>
      </c>
      <c r="D34" s="175">
        <v>27.004999999999999</v>
      </c>
      <c r="E34" s="175">
        <v>26.449000000000002</v>
      </c>
      <c r="F34" s="175">
        <v>23.369</v>
      </c>
      <c r="G34" s="175">
        <v>19.687999999999999</v>
      </c>
      <c r="H34" s="175">
        <v>16.815999999999999</v>
      </c>
    </row>
    <row r="35" spans="1:8" ht="13" x14ac:dyDescent="0.3">
      <c r="A35" s="176" t="s">
        <v>192</v>
      </c>
      <c r="B35" s="177">
        <v>18.927</v>
      </c>
      <c r="C35" s="178">
        <v>19.774000000000001</v>
      </c>
      <c r="D35" s="178">
        <v>24.783999999999999</v>
      </c>
      <c r="E35" s="178">
        <v>26.721</v>
      </c>
      <c r="F35" s="178">
        <v>20.161999999999999</v>
      </c>
      <c r="G35" s="178">
        <v>18.885999999999999</v>
      </c>
      <c r="H35" s="178">
        <v>14.438000000000001</v>
      </c>
    </row>
    <row r="36" spans="1:8" ht="13" x14ac:dyDescent="0.3">
      <c r="A36" s="173" t="s">
        <v>193</v>
      </c>
      <c r="B36" s="174">
        <v>19.701000000000001</v>
      </c>
      <c r="C36" s="175">
        <v>19.337</v>
      </c>
      <c r="D36" s="175">
        <v>25.268999999999998</v>
      </c>
      <c r="E36" s="175">
        <v>27.838000000000001</v>
      </c>
      <c r="F36" s="175">
        <v>25.538</v>
      </c>
      <c r="G36" s="175">
        <v>18.658000000000001</v>
      </c>
      <c r="H36" s="175">
        <v>13.48</v>
      </c>
    </row>
    <row r="37" spans="1:8" ht="13" x14ac:dyDescent="0.3">
      <c r="A37" s="176" t="s">
        <v>194</v>
      </c>
      <c r="B37" s="177">
        <v>17.864999999999998</v>
      </c>
      <c r="C37" s="178">
        <v>16.666</v>
      </c>
      <c r="D37" s="178">
        <v>22.53</v>
      </c>
      <c r="E37" s="178">
        <v>21.523</v>
      </c>
      <c r="F37" s="178">
        <v>22.965</v>
      </c>
      <c r="G37" s="178">
        <v>18.440999999999999</v>
      </c>
      <c r="H37" s="178">
        <v>11.548999999999999</v>
      </c>
    </row>
    <row r="38" spans="1:8" ht="13" x14ac:dyDescent="0.3">
      <c r="A38" s="173" t="s">
        <v>195</v>
      </c>
      <c r="B38" s="174">
        <v>18.381</v>
      </c>
      <c r="C38" s="175">
        <v>7.9359999999999999</v>
      </c>
      <c r="D38" s="175">
        <v>17.856999999999999</v>
      </c>
      <c r="E38" s="175">
        <v>20.72</v>
      </c>
      <c r="F38" s="175">
        <v>25.619</v>
      </c>
      <c r="G38" s="175">
        <v>15.686</v>
      </c>
      <c r="H38" s="175">
        <v>17.707999999999998</v>
      </c>
    </row>
    <row r="39" spans="1:8" ht="13" x14ac:dyDescent="0.3">
      <c r="A39" s="176" t="s">
        <v>196</v>
      </c>
      <c r="B39" s="177">
        <v>15.744</v>
      </c>
      <c r="C39" s="178">
        <v>31.577999999999999</v>
      </c>
      <c r="D39" s="178">
        <v>12</v>
      </c>
      <c r="E39" s="178">
        <v>16.666</v>
      </c>
      <c r="F39" s="178">
        <v>19.047000000000001</v>
      </c>
      <c r="G39" s="178">
        <v>7.6920000000000002</v>
      </c>
      <c r="H39" s="178">
        <v>14.516</v>
      </c>
    </row>
    <row r="40" spans="1:8" ht="13" x14ac:dyDescent="0.3">
      <c r="A40" s="179" t="s">
        <v>197</v>
      </c>
      <c r="B40" s="180">
        <v>23.809000000000001</v>
      </c>
      <c r="C40" s="181" t="s">
        <v>203</v>
      </c>
      <c r="D40" s="181">
        <v>18.75</v>
      </c>
      <c r="E40" s="181" t="s">
        <v>203</v>
      </c>
      <c r="F40" s="181" t="s">
        <v>203</v>
      </c>
      <c r="G40" s="181">
        <v>37.5</v>
      </c>
      <c r="H40" s="181">
        <v>18.181000000000001</v>
      </c>
    </row>
    <row r="41" spans="1:8" ht="13" x14ac:dyDescent="0.25">
      <c r="A41" s="95" t="s">
        <v>93</v>
      </c>
      <c r="B41" s="96"/>
      <c r="C41" s="97"/>
      <c r="D41" s="97"/>
      <c r="E41" s="97"/>
      <c r="F41" s="97"/>
    </row>
    <row r="42" spans="1:8" x14ac:dyDescent="0.25">
      <c r="A42" s="4" t="s">
        <v>218</v>
      </c>
      <c r="D42" s="101"/>
    </row>
    <row r="43" spans="1:8" ht="12.5" x14ac:dyDescent="0.25">
      <c r="A43" s="98" t="s">
        <v>188</v>
      </c>
      <c r="B43" s="182"/>
      <c r="C43" s="183"/>
    </row>
    <row r="44" spans="1:8" x14ac:dyDescent="0.25">
      <c r="A44" s="98" t="s">
        <v>98</v>
      </c>
    </row>
    <row r="49" spans="1:8" ht="14" x14ac:dyDescent="0.25">
      <c r="A49" s="184" t="s">
        <v>219</v>
      </c>
    </row>
    <row r="50" spans="1:8" ht="15.5" x14ac:dyDescent="0.35">
      <c r="A50" s="169"/>
      <c r="B50" s="270" t="s">
        <v>204</v>
      </c>
      <c r="C50" s="270"/>
      <c r="D50" s="270"/>
      <c r="E50" s="270"/>
      <c r="F50" s="270"/>
      <c r="G50" s="270"/>
      <c r="H50" s="270"/>
    </row>
    <row r="51" spans="1:8" ht="25" x14ac:dyDescent="0.25">
      <c r="A51" s="72"/>
      <c r="B51" s="128" t="s">
        <v>73</v>
      </c>
      <c r="C51" s="71" t="s">
        <v>74</v>
      </c>
      <c r="D51" s="71" t="s">
        <v>75</v>
      </c>
      <c r="E51" s="71" t="s">
        <v>76</v>
      </c>
      <c r="F51" s="71" t="s">
        <v>77</v>
      </c>
      <c r="G51" s="71" t="s">
        <v>78</v>
      </c>
      <c r="H51" s="71" t="s">
        <v>79</v>
      </c>
    </row>
    <row r="52" spans="1:8" ht="13" x14ac:dyDescent="0.3">
      <c r="A52" s="170" t="s">
        <v>205</v>
      </c>
      <c r="B52" s="171">
        <v>42.241999999999997</v>
      </c>
      <c r="C52" s="172">
        <v>45.353999999999999</v>
      </c>
      <c r="D52" s="172">
        <v>47.491999999999997</v>
      </c>
      <c r="E52" s="172">
        <v>45.356999999999999</v>
      </c>
      <c r="F52" s="172">
        <v>42.073</v>
      </c>
      <c r="G52" s="172">
        <v>38.369</v>
      </c>
      <c r="H52" s="172">
        <v>34.792999999999999</v>
      </c>
    </row>
    <row r="53" spans="1:8" ht="13" x14ac:dyDescent="0.3">
      <c r="A53" s="173" t="s">
        <v>206</v>
      </c>
      <c r="B53" s="174">
        <v>36.082000000000001</v>
      </c>
      <c r="C53" s="175">
        <v>39.597000000000001</v>
      </c>
      <c r="D53" s="175">
        <v>39.448999999999998</v>
      </c>
      <c r="E53" s="175">
        <v>37.612000000000002</v>
      </c>
      <c r="F53" s="175">
        <v>34.951000000000001</v>
      </c>
      <c r="G53" s="175">
        <v>33.411000000000001</v>
      </c>
      <c r="H53" s="175">
        <v>31.233000000000001</v>
      </c>
    </row>
    <row r="54" spans="1:8" ht="13" x14ac:dyDescent="0.3">
      <c r="A54" s="176" t="s">
        <v>192</v>
      </c>
      <c r="B54" s="177">
        <v>40.268000000000001</v>
      </c>
      <c r="C54" s="178">
        <v>44.435000000000002</v>
      </c>
      <c r="D54" s="178">
        <v>45.499000000000002</v>
      </c>
      <c r="E54" s="178">
        <v>42.606000000000002</v>
      </c>
      <c r="F54" s="178">
        <v>39.183999999999997</v>
      </c>
      <c r="G54" s="178">
        <v>36.039000000000001</v>
      </c>
      <c r="H54" s="178">
        <v>31.963000000000001</v>
      </c>
    </row>
    <row r="55" spans="1:8" ht="13" x14ac:dyDescent="0.3">
      <c r="A55" s="173" t="s">
        <v>193</v>
      </c>
      <c r="B55" s="174">
        <v>48.098999999999997</v>
      </c>
      <c r="C55" s="175">
        <v>53.972999999999999</v>
      </c>
      <c r="D55" s="175">
        <v>55.06</v>
      </c>
      <c r="E55" s="175">
        <v>52.259</v>
      </c>
      <c r="F55" s="175">
        <v>48.063000000000002</v>
      </c>
      <c r="G55" s="175">
        <v>41.85</v>
      </c>
      <c r="H55" s="175">
        <v>37.613</v>
      </c>
    </row>
    <row r="56" spans="1:8" ht="13" x14ac:dyDescent="0.3">
      <c r="A56" s="176" t="s">
        <v>194</v>
      </c>
      <c r="B56" s="177">
        <v>48.517000000000003</v>
      </c>
      <c r="C56" s="178">
        <v>52.064</v>
      </c>
      <c r="D56" s="178">
        <v>54.878</v>
      </c>
      <c r="E56" s="178">
        <v>52.808</v>
      </c>
      <c r="F56" s="178">
        <v>49.195</v>
      </c>
      <c r="G56" s="178">
        <v>44.31</v>
      </c>
      <c r="H56" s="178">
        <v>39.631</v>
      </c>
    </row>
    <row r="57" spans="1:8" ht="13" x14ac:dyDescent="0.3">
      <c r="A57" s="173" t="s">
        <v>195</v>
      </c>
      <c r="B57" s="174">
        <v>48.36</v>
      </c>
      <c r="C57" s="175">
        <v>46.890999999999998</v>
      </c>
      <c r="D57" s="175">
        <v>53.335000000000001</v>
      </c>
      <c r="E57" s="175">
        <v>51.594999999999999</v>
      </c>
      <c r="F57" s="175">
        <v>51.651000000000003</v>
      </c>
      <c r="G57" s="175">
        <v>45.601999999999997</v>
      </c>
      <c r="H57" s="175">
        <v>41.835000000000001</v>
      </c>
    </row>
    <row r="58" spans="1:8" ht="13" x14ac:dyDescent="0.3">
      <c r="A58" s="176" t="s">
        <v>196</v>
      </c>
      <c r="B58" s="177">
        <v>48.61</v>
      </c>
      <c r="C58" s="178">
        <v>45.856000000000002</v>
      </c>
      <c r="D58" s="178">
        <v>51.923000000000002</v>
      </c>
      <c r="E58" s="178">
        <v>52.688000000000002</v>
      </c>
      <c r="F58" s="178">
        <v>50.183</v>
      </c>
      <c r="G58" s="178">
        <v>46.572000000000003</v>
      </c>
      <c r="H58" s="178">
        <v>44.798000000000002</v>
      </c>
    </row>
    <row r="59" spans="1:8" ht="13" x14ac:dyDescent="0.3">
      <c r="A59" s="179" t="s">
        <v>197</v>
      </c>
      <c r="B59" s="180">
        <v>49.845999999999997</v>
      </c>
      <c r="C59" s="181">
        <v>48.853999999999999</v>
      </c>
      <c r="D59" s="181">
        <v>50.073</v>
      </c>
      <c r="E59" s="181">
        <v>51.451000000000001</v>
      </c>
      <c r="F59" s="181">
        <v>53.548000000000002</v>
      </c>
      <c r="G59" s="181">
        <v>52.841999999999999</v>
      </c>
      <c r="H59" s="181">
        <v>44.253999999999998</v>
      </c>
    </row>
    <row r="60" spans="1:8" ht="13" x14ac:dyDescent="0.3">
      <c r="A60" s="170" t="s">
        <v>207</v>
      </c>
      <c r="B60" s="171">
        <v>20.074000000000002</v>
      </c>
      <c r="C60" s="172">
        <v>24.611000000000001</v>
      </c>
      <c r="D60" s="172">
        <v>25.465</v>
      </c>
      <c r="E60" s="172">
        <v>26.169</v>
      </c>
      <c r="F60" s="172">
        <v>23.167999999999999</v>
      </c>
      <c r="G60" s="172">
        <v>19.164999999999999</v>
      </c>
      <c r="H60" s="172">
        <v>15.461</v>
      </c>
    </row>
    <row r="61" spans="1:8" ht="13" x14ac:dyDescent="0.3">
      <c r="A61" s="173" t="s">
        <v>206</v>
      </c>
      <c r="B61" s="174">
        <v>21.003</v>
      </c>
      <c r="C61" s="175">
        <v>30.094999999999999</v>
      </c>
      <c r="D61" s="175">
        <v>27.004999999999999</v>
      </c>
      <c r="E61" s="175">
        <v>26.449000000000002</v>
      </c>
      <c r="F61" s="175">
        <v>23.369</v>
      </c>
      <c r="G61" s="175">
        <v>19.687999999999999</v>
      </c>
      <c r="H61" s="175">
        <v>16.815999999999999</v>
      </c>
    </row>
    <row r="62" spans="1:8" ht="13" x14ac:dyDescent="0.3">
      <c r="A62" s="176" t="s">
        <v>192</v>
      </c>
      <c r="B62" s="177">
        <v>18.927</v>
      </c>
      <c r="C62" s="178">
        <v>19.774000000000001</v>
      </c>
      <c r="D62" s="178">
        <v>24.783999999999999</v>
      </c>
      <c r="E62" s="178">
        <v>26.721</v>
      </c>
      <c r="F62" s="178">
        <v>20.161999999999999</v>
      </c>
      <c r="G62" s="178">
        <v>18.885999999999999</v>
      </c>
      <c r="H62" s="178">
        <v>14.438000000000001</v>
      </c>
    </row>
    <row r="63" spans="1:8" ht="13" x14ac:dyDescent="0.3">
      <c r="A63" s="173" t="s">
        <v>193</v>
      </c>
      <c r="B63" s="174">
        <v>19.701000000000001</v>
      </c>
      <c r="C63" s="175">
        <v>19.337</v>
      </c>
      <c r="D63" s="175">
        <v>25.268999999999998</v>
      </c>
      <c r="E63" s="175">
        <v>27.838000000000001</v>
      </c>
      <c r="F63" s="175">
        <v>25.538</v>
      </c>
      <c r="G63" s="175">
        <v>18.658000000000001</v>
      </c>
      <c r="H63" s="175">
        <v>13.48</v>
      </c>
    </row>
    <row r="64" spans="1:8" ht="13" x14ac:dyDescent="0.3">
      <c r="A64" s="176" t="s">
        <v>194</v>
      </c>
      <c r="B64" s="177">
        <v>17.864999999999998</v>
      </c>
      <c r="C64" s="178">
        <v>16.666</v>
      </c>
      <c r="D64" s="178">
        <v>22.53</v>
      </c>
      <c r="E64" s="178">
        <v>21.523</v>
      </c>
      <c r="F64" s="178">
        <v>22.965</v>
      </c>
      <c r="G64" s="178">
        <v>18.440999999999999</v>
      </c>
      <c r="H64" s="178">
        <v>11.548999999999999</v>
      </c>
    </row>
    <row r="65" spans="1:8" ht="13" x14ac:dyDescent="0.3">
      <c r="A65" s="173" t="s">
        <v>195</v>
      </c>
      <c r="B65" s="174">
        <v>18.381</v>
      </c>
      <c r="C65" s="175">
        <v>7.9359999999999999</v>
      </c>
      <c r="D65" s="175">
        <v>17.856999999999999</v>
      </c>
      <c r="E65" s="175">
        <v>20.72</v>
      </c>
      <c r="F65" s="175">
        <v>25.619</v>
      </c>
      <c r="G65" s="175">
        <v>15.686</v>
      </c>
      <c r="H65" s="175">
        <v>17.707999999999998</v>
      </c>
    </row>
    <row r="66" spans="1:8" ht="13" x14ac:dyDescent="0.3">
      <c r="A66" s="176" t="s">
        <v>196</v>
      </c>
      <c r="B66" s="177">
        <v>15.744</v>
      </c>
      <c r="C66" s="178">
        <v>31.577999999999999</v>
      </c>
      <c r="D66" s="178">
        <v>12</v>
      </c>
      <c r="E66" s="178">
        <v>16.666</v>
      </c>
      <c r="F66" s="178">
        <v>19.047000000000001</v>
      </c>
      <c r="G66" s="178">
        <v>7.6920000000000002</v>
      </c>
      <c r="H66" s="178">
        <v>14.516</v>
      </c>
    </row>
    <row r="67" spans="1:8" ht="13" x14ac:dyDescent="0.3">
      <c r="A67" s="179" t="s">
        <v>197</v>
      </c>
      <c r="B67" s="180">
        <v>23.809000000000001</v>
      </c>
      <c r="C67" s="181" t="s">
        <v>120</v>
      </c>
      <c r="D67" s="181">
        <v>18.75</v>
      </c>
      <c r="E67" s="181">
        <v>33.332999999999998</v>
      </c>
      <c r="F67" s="181" t="s">
        <v>120</v>
      </c>
      <c r="G67" s="181">
        <v>37.5</v>
      </c>
      <c r="H67" s="181">
        <v>18.181000000000001</v>
      </c>
    </row>
    <row r="68" spans="1:8" ht="13" x14ac:dyDescent="0.3">
      <c r="A68" s="170" t="s">
        <v>208</v>
      </c>
      <c r="B68" s="171">
        <v>33.402000000000001</v>
      </c>
      <c r="C68" s="172">
        <v>36.283000000000001</v>
      </c>
      <c r="D68" s="172">
        <v>38.701999999999998</v>
      </c>
      <c r="E68" s="172">
        <v>38.223999999999997</v>
      </c>
      <c r="F68" s="172">
        <v>35.377000000000002</v>
      </c>
      <c r="G68" s="172">
        <v>31.538</v>
      </c>
      <c r="H68" s="172">
        <v>28.288</v>
      </c>
    </row>
    <row r="69" spans="1:8" ht="13" x14ac:dyDescent="0.3">
      <c r="A69" s="173" t="s">
        <v>206</v>
      </c>
      <c r="B69" s="174">
        <v>29.989000000000001</v>
      </c>
      <c r="C69" s="175">
        <v>33.332999999999998</v>
      </c>
      <c r="D69" s="175">
        <v>33.057000000000002</v>
      </c>
      <c r="E69" s="175">
        <v>32.415999999999997</v>
      </c>
      <c r="F69" s="175">
        <v>29.72</v>
      </c>
      <c r="G69" s="175">
        <v>28.23</v>
      </c>
      <c r="H69" s="175">
        <v>27.533000000000001</v>
      </c>
    </row>
    <row r="70" spans="1:8" ht="13" x14ac:dyDescent="0.3">
      <c r="A70" s="176" t="s">
        <v>192</v>
      </c>
      <c r="B70" s="177">
        <v>31.061</v>
      </c>
      <c r="C70" s="178">
        <v>39.776000000000003</v>
      </c>
      <c r="D70" s="178">
        <v>36.33</v>
      </c>
      <c r="E70" s="178">
        <v>37.344999999999999</v>
      </c>
      <c r="F70" s="178">
        <v>32.585000000000001</v>
      </c>
      <c r="G70" s="178">
        <v>29.155999999999999</v>
      </c>
      <c r="H70" s="178">
        <v>25.093</v>
      </c>
    </row>
    <row r="71" spans="1:8" ht="13" x14ac:dyDescent="0.3">
      <c r="A71" s="173" t="s">
        <v>193</v>
      </c>
      <c r="B71" s="174">
        <v>39.987000000000002</v>
      </c>
      <c r="C71" s="175">
        <v>52.848999999999997</v>
      </c>
      <c r="D71" s="175">
        <v>51.078000000000003</v>
      </c>
      <c r="E71" s="175">
        <v>46.262999999999998</v>
      </c>
      <c r="F71" s="175">
        <v>44.506</v>
      </c>
      <c r="G71" s="175">
        <v>37.734000000000002</v>
      </c>
      <c r="H71" s="175">
        <v>30.943999999999999</v>
      </c>
    </row>
    <row r="72" spans="1:8" ht="13" x14ac:dyDescent="0.3">
      <c r="A72" s="176" t="s">
        <v>194</v>
      </c>
      <c r="B72" s="177">
        <v>44.207999999999998</v>
      </c>
      <c r="C72" s="178">
        <v>37.680999999999997</v>
      </c>
      <c r="D72" s="178">
        <v>54.545000000000002</v>
      </c>
      <c r="E72" s="178">
        <v>54.276000000000003</v>
      </c>
      <c r="F72" s="178">
        <v>51.622999999999998</v>
      </c>
      <c r="G72" s="178">
        <v>40.5</v>
      </c>
      <c r="H72" s="178">
        <v>33.531999999999996</v>
      </c>
    </row>
    <row r="73" spans="1:8" ht="13" x14ac:dyDescent="0.3">
      <c r="A73" s="173" t="s">
        <v>195</v>
      </c>
      <c r="B73" s="174">
        <v>40.415999999999997</v>
      </c>
      <c r="C73" s="175">
        <v>27.777000000000001</v>
      </c>
      <c r="D73" s="175">
        <v>50.363999999999997</v>
      </c>
      <c r="E73" s="175">
        <v>43.156999999999996</v>
      </c>
      <c r="F73" s="175">
        <v>52.04</v>
      </c>
      <c r="G73" s="175">
        <v>43.103000000000002</v>
      </c>
      <c r="H73" s="175">
        <v>29.545000000000002</v>
      </c>
    </row>
    <row r="74" spans="1:8" ht="13" x14ac:dyDescent="0.3">
      <c r="A74" s="176" t="s">
        <v>196</v>
      </c>
      <c r="B74" s="177">
        <v>51.488999999999997</v>
      </c>
      <c r="C74" s="178">
        <v>52.941000000000003</v>
      </c>
      <c r="D74" s="178">
        <v>54.347000000000001</v>
      </c>
      <c r="E74" s="178">
        <v>72.412999999999997</v>
      </c>
      <c r="F74" s="178">
        <v>57.142000000000003</v>
      </c>
      <c r="G74" s="178">
        <v>38.234999999999999</v>
      </c>
      <c r="H74" s="178">
        <v>43.283000000000001</v>
      </c>
    </row>
    <row r="75" spans="1:8" ht="13" x14ac:dyDescent="0.3">
      <c r="A75" s="179" t="s">
        <v>197</v>
      </c>
      <c r="B75" s="180">
        <v>41.463000000000001</v>
      </c>
      <c r="C75" s="181" t="s">
        <v>120</v>
      </c>
      <c r="D75" s="181">
        <v>64.284999999999997</v>
      </c>
      <c r="E75" s="181">
        <v>12.5</v>
      </c>
      <c r="F75" s="181">
        <v>75</v>
      </c>
      <c r="G75" s="181" t="s">
        <v>120</v>
      </c>
      <c r="H75" s="181">
        <v>44.444000000000003</v>
      </c>
    </row>
    <row r="76" spans="1:8" ht="13" x14ac:dyDescent="0.3">
      <c r="A76" s="170" t="s">
        <v>209</v>
      </c>
      <c r="B76" s="171">
        <v>42.268999999999998</v>
      </c>
      <c r="C76" s="172">
        <v>41.982999999999997</v>
      </c>
      <c r="D76" s="172">
        <v>47.686</v>
      </c>
      <c r="E76" s="172">
        <v>46.277000000000001</v>
      </c>
      <c r="F76" s="172">
        <v>42.651000000000003</v>
      </c>
      <c r="G76" s="172">
        <v>40.703000000000003</v>
      </c>
      <c r="H76" s="172">
        <v>36.975999999999999</v>
      </c>
    </row>
    <row r="77" spans="1:8" ht="13" x14ac:dyDescent="0.3">
      <c r="A77" s="173" t="s">
        <v>206</v>
      </c>
      <c r="B77" s="174">
        <v>33.634999999999998</v>
      </c>
      <c r="C77" s="175">
        <v>36.220999999999997</v>
      </c>
      <c r="D77" s="175">
        <v>38.091000000000001</v>
      </c>
      <c r="E77" s="175">
        <v>34.83</v>
      </c>
      <c r="F77" s="175">
        <v>31.33</v>
      </c>
      <c r="G77" s="175">
        <v>32.094000000000001</v>
      </c>
      <c r="H77" s="175">
        <v>30.21</v>
      </c>
    </row>
    <row r="78" spans="1:8" ht="13" x14ac:dyDescent="0.3">
      <c r="A78" s="176" t="s">
        <v>192</v>
      </c>
      <c r="B78" s="177">
        <v>39.156999999999996</v>
      </c>
      <c r="C78" s="178">
        <v>42.923999999999999</v>
      </c>
      <c r="D78" s="178">
        <v>46.317999999999998</v>
      </c>
      <c r="E78" s="178">
        <v>41.100999999999999</v>
      </c>
      <c r="F78" s="178">
        <v>40.527000000000001</v>
      </c>
      <c r="G78" s="178">
        <v>37.43</v>
      </c>
      <c r="H78" s="178">
        <v>32.81</v>
      </c>
    </row>
    <row r="79" spans="1:8" ht="13" x14ac:dyDescent="0.3">
      <c r="A79" s="173" t="s">
        <v>193</v>
      </c>
      <c r="B79" s="174">
        <v>59.265000000000001</v>
      </c>
      <c r="C79" s="175">
        <v>63.953000000000003</v>
      </c>
      <c r="D79" s="175">
        <v>67.564999999999998</v>
      </c>
      <c r="E79" s="175">
        <v>66.558000000000007</v>
      </c>
      <c r="F79" s="175">
        <v>61.515000000000001</v>
      </c>
      <c r="G79" s="175">
        <v>55.514000000000003</v>
      </c>
      <c r="H79" s="175">
        <v>50.103999999999999</v>
      </c>
    </row>
    <row r="80" spans="1:8" ht="13" x14ac:dyDescent="0.3">
      <c r="A80" s="176" t="s">
        <v>194</v>
      </c>
      <c r="B80" s="177">
        <v>55.875999999999998</v>
      </c>
      <c r="C80" s="178">
        <v>50</v>
      </c>
      <c r="D80" s="178">
        <v>63.44</v>
      </c>
      <c r="E80" s="178">
        <v>65.605000000000004</v>
      </c>
      <c r="F80" s="178">
        <v>55.96</v>
      </c>
      <c r="G80" s="178">
        <v>54.088999999999999</v>
      </c>
      <c r="H80" s="178">
        <v>48.677999999999997</v>
      </c>
    </row>
    <row r="81" spans="1:8" ht="13" x14ac:dyDescent="0.3">
      <c r="A81" s="173" t="s">
        <v>195</v>
      </c>
      <c r="B81" s="174">
        <v>60.694000000000003</v>
      </c>
      <c r="C81" s="175">
        <v>62.5</v>
      </c>
      <c r="D81" s="175">
        <v>66.900999999999996</v>
      </c>
      <c r="E81" s="175">
        <v>65.832999999999998</v>
      </c>
      <c r="F81" s="175">
        <v>63.302</v>
      </c>
      <c r="G81" s="175">
        <v>60.713999999999999</v>
      </c>
      <c r="H81" s="175">
        <v>50.792999999999999</v>
      </c>
    </row>
    <row r="82" spans="1:8" ht="13" x14ac:dyDescent="0.3">
      <c r="A82" s="176" t="s">
        <v>196</v>
      </c>
      <c r="B82" s="177">
        <v>48.100999999999999</v>
      </c>
      <c r="C82" s="178">
        <v>50</v>
      </c>
      <c r="D82" s="178">
        <v>50.942999999999998</v>
      </c>
      <c r="E82" s="178">
        <v>60</v>
      </c>
      <c r="F82" s="178">
        <v>55</v>
      </c>
      <c r="G82" s="178">
        <v>43.588999999999999</v>
      </c>
      <c r="H82" s="178">
        <v>36</v>
      </c>
    </row>
    <row r="83" spans="1:8" ht="13" x14ac:dyDescent="0.3">
      <c r="A83" s="179" t="s">
        <v>197</v>
      </c>
      <c r="B83" s="180">
        <v>59.523000000000003</v>
      </c>
      <c r="C83" s="181">
        <v>40</v>
      </c>
      <c r="D83" s="181">
        <v>35.713999999999999</v>
      </c>
      <c r="E83" s="181">
        <v>69.23</v>
      </c>
      <c r="F83" s="181">
        <v>66.665999999999997</v>
      </c>
      <c r="G83" s="181">
        <v>100</v>
      </c>
      <c r="H83" s="181">
        <v>100</v>
      </c>
    </row>
    <row r="84" spans="1:8" ht="13" x14ac:dyDescent="0.3">
      <c r="A84" s="170" t="s">
        <v>210</v>
      </c>
      <c r="B84" s="171">
        <v>44.92</v>
      </c>
      <c r="C84" s="172">
        <v>46.030999999999999</v>
      </c>
      <c r="D84" s="172">
        <v>48.941000000000003</v>
      </c>
      <c r="E84" s="172">
        <v>47.362000000000002</v>
      </c>
      <c r="F84" s="172">
        <v>44.664999999999999</v>
      </c>
      <c r="G84" s="172">
        <v>41.750999999999998</v>
      </c>
      <c r="H84" s="172">
        <v>38.899000000000001</v>
      </c>
    </row>
    <row r="85" spans="1:8" ht="13" x14ac:dyDescent="0.3">
      <c r="A85" s="173" t="s">
        <v>206</v>
      </c>
      <c r="B85" s="174">
        <v>39.274000000000001</v>
      </c>
      <c r="C85" s="175">
        <v>40.28</v>
      </c>
      <c r="D85" s="175">
        <v>41.104999999999997</v>
      </c>
      <c r="E85" s="175">
        <v>40.034999999999997</v>
      </c>
      <c r="F85" s="175">
        <v>38.149000000000001</v>
      </c>
      <c r="G85" s="175">
        <v>38.023000000000003</v>
      </c>
      <c r="H85" s="175">
        <v>36.594999999999999</v>
      </c>
    </row>
    <row r="86" spans="1:8" ht="13" x14ac:dyDescent="0.3">
      <c r="A86" s="176" t="s">
        <v>192</v>
      </c>
      <c r="B86" s="177">
        <v>42.951000000000001</v>
      </c>
      <c r="C86" s="178">
        <v>44.829000000000001</v>
      </c>
      <c r="D86" s="178">
        <v>46.706000000000003</v>
      </c>
      <c r="E86" s="178">
        <v>44.338999999999999</v>
      </c>
      <c r="F86" s="178">
        <v>41.87</v>
      </c>
      <c r="G86" s="178">
        <v>39.529000000000003</v>
      </c>
      <c r="H86" s="178">
        <v>36.436</v>
      </c>
    </row>
    <row r="87" spans="1:8" ht="13" x14ac:dyDescent="0.3">
      <c r="A87" s="173" t="s">
        <v>193</v>
      </c>
      <c r="B87" s="174">
        <v>49.795000000000002</v>
      </c>
      <c r="C87" s="175">
        <v>54.161000000000001</v>
      </c>
      <c r="D87" s="175">
        <v>55.506</v>
      </c>
      <c r="E87" s="175">
        <v>53.173999999999999</v>
      </c>
      <c r="F87" s="175">
        <v>49.128999999999998</v>
      </c>
      <c r="G87" s="175">
        <v>43.651000000000003</v>
      </c>
      <c r="H87" s="175">
        <v>40.262999999999998</v>
      </c>
    </row>
    <row r="88" spans="1:8" ht="13" x14ac:dyDescent="0.3">
      <c r="A88" s="176" t="s">
        <v>194</v>
      </c>
      <c r="B88" s="177">
        <v>49.615000000000002</v>
      </c>
      <c r="C88" s="178">
        <v>52.656999999999996</v>
      </c>
      <c r="D88" s="178">
        <v>55.438000000000002</v>
      </c>
      <c r="E88" s="178">
        <v>53.473999999999997</v>
      </c>
      <c r="F88" s="178">
        <v>50.093000000000004</v>
      </c>
      <c r="G88" s="178">
        <v>45.362000000000002</v>
      </c>
      <c r="H88" s="178">
        <v>41.164999999999999</v>
      </c>
    </row>
    <row r="89" spans="1:8" ht="13" x14ac:dyDescent="0.3">
      <c r="A89" s="173" t="s">
        <v>195</v>
      </c>
      <c r="B89" s="174">
        <v>49.192999999999998</v>
      </c>
      <c r="C89" s="175">
        <v>47.665999999999997</v>
      </c>
      <c r="D89" s="175">
        <v>53.97</v>
      </c>
      <c r="E89" s="175">
        <v>52.453000000000003</v>
      </c>
      <c r="F89" s="175">
        <v>52.31</v>
      </c>
      <c r="G89" s="175">
        <v>46.167000000000002</v>
      </c>
      <c r="H89" s="175">
        <v>43.000999999999998</v>
      </c>
    </row>
    <row r="90" spans="1:8" ht="13" x14ac:dyDescent="0.3">
      <c r="A90" s="176" t="s">
        <v>196</v>
      </c>
      <c r="B90" s="177">
        <v>49.369</v>
      </c>
      <c r="C90" s="178">
        <v>45.871000000000002</v>
      </c>
      <c r="D90" s="178">
        <v>52.796999999999997</v>
      </c>
      <c r="E90" s="178">
        <v>53.134999999999998</v>
      </c>
      <c r="F90" s="178">
        <v>50.845999999999997</v>
      </c>
      <c r="G90" s="178">
        <v>47.777000000000001</v>
      </c>
      <c r="H90" s="178">
        <v>46.12</v>
      </c>
    </row>
    <row r="91" spans="1:8" ht="13" x14ac:dyDescent="0.3">
      <c r="A91" s="179" t="s">
        <v>197</v>
      </c>
      <c r="B91" s="180">
        <v>50.262</v>
      </c>
      <c r="C91" s="181">
        <v>49.32</v>
      </c>
      <c r="D91" s="181">
        <v>50.86</v>
      </c>
      <c r="E91" s="181">
        <v>51.988</v>
      </c>
      <c r="F91" s="181">
        <v>53.311</v>
      </c>
      <c r="G91" s="181">
        <v>53.31</v>
      </c>
      <c r="H91" s="181">
        <v>44.27</v>
      </c>
    </row>
    <row r="92" spans="1:8" x14ac:dyDescent="0.25">
      <c r="A92" s="95" t="s">
        <v>93</v>
      </c>
    </row>
  </sheetData>
  <mergeCells count="5">
    <mergeCell ref="B50:H50"/>
    <mergeCell ref="A4:A5"/>
    <mergeCell ref="B4:H4"/>
    <mergeCell ref="A26:H26"/>
    <mergeCell ref="B31:H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showGridLines="0" topLeftCell="A40" workbookViewId="0">
      <selection sqref="A1:L62"/>
    </sheetView>
  </sheetViews>
  <sheetFormatPr baseColWidth="10" defaultRowHeight="12.5" x14ac:dyDescent="0.25"/>
  <cols>
    <col min="1" max="1" width="34.08984375" customWidth="1"/>
    <col min="6" max="6" width="11.54296875" customWidth="1"/>
  </cols>
  <sheetData>
    <row r="1" spans="1:12" ht="20" x14ac:dyDescent="0.25">
      <c r="A1" s="129" t="s">
        <v>184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3" spans="1:12" ht="15.5" x14ac:dyDescent="0.25">
      <c r="A3" s="68" t="s">
        <v>185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ht="39" x14ac:dyDescent="0.25">
      <c r="A4" s="130" t="s">
        <v>71</v>
      </c>
      <c r="B4" s="131" t="s">
        <v>48</v>
      </c>
      <c r="C4" s="131" t="s">
        <v>42</v>
      </c>
      <c r="D4" s="131" t="s">
        <v>43</v>
      </c>
      <c r="E4" s="131" t="s">
        <v>41</v>
      </c>
      <c r="F4" s="131" t="s">
        <v>37</v>
      </c>
      <c r="G4" s="131" t="s">
        <v>114</v>
      </c>
      <c r="H4" s="131" t="s">
        <v>47</v>
      </c>
      <c r="I4" s="131" t="s">
        <v>122</v>
      </c>
      <c r="J4" s="131" t="s">
        <v>44</v>
      </c>
      <c r="K4" s="131" t="s">
        <v>46</v>
      </c>
      <c r="L4" s="4"/>
    </row>
    <row r="5" spans="1:12" ht="13" x14ac:dyDescent="0.25">
      <c r="A5" s="132" t="s">
        <v>80</v>
      </c>
      <c r="B5" s="133">
        <v>42.933</v>
      </c>
      <c r="C5" s="133">
        <v>38.073</v>
      </c>
      <c r="D5" s="133">
        <v>46.110999999999997</v>
      </c>
      <c r="E5" s="133">
        <v>42.536999999999999</v>
      </c>
      <c r="F5" s="133">
        <v>36.549999999999997</v>
      </c>
      <c r="G5" s="133">
        <v>37.631999999999998</v>
      </c>
      <c r="H5" s="133">
        <v>39.743000000000002</v>
      </c>
      <c r="I5" s="133">
        <v>45.857999999999997</v>
      </c>
      <c r="J5" s="133">
        <v>41.402999999999999</v>
      </c>
      <c r="K5" s="133">
        <v>42.378999999999998</v>
      </c>
      <c r="L5" s="4"/>
    </row>
    <row r="6" spans="1:12" ht="14.5" x14ac:dyDescent="0.25">
      <c r="A6" s="294" t="s">
        <v>256</v>
      </c>
      <c r="B6" s="134">
        <v>49.018999999999998</v>
      </c>
      <c r="C6" s="134">
        <v>48</v>
      </c>
      <c r="D6" s="134">
        <v>49.396999999999998</v>
      </c>
      <c r="E6" s="134">
        <v>50.649000000000001</v>
      </c>
      <c r="F6" s="134">
        <v>48.436999999999998</v>
      </c>
      <c r="G6" s="134">
        <v>47.927999999999997</v>
      </c>
      <c r="H6" s="134">
        <v>48.823</v>
      </c>
      <c r="I6" s="134">
        <v>50.238999999999997</v>
      </c>
      <c r="J6" s="134">
        <v>50</v>
      </c>
      <c r="K6" s="134">
        <v>48.633000000000003</v>
      </c>
      <c r="L6" s="4"/>
    </row>
    <row r="7" spans="1:12" x14ac:dyDescent="0.25">
      <c r="A7" s="294" t="s">
        <v>82</v>
      </c>
      <c r="B7" s="134">
        <v>0</v>
      </c>
      <c r="C7" s="134">
        <v>100</v>
      </c>
      <c r="D7" s="134">
        <v>0</v>
      </c>
      <c r="E7" s="134">
        <v>0</v>
      </c>
      <c r="F7" s="134">
        <v>50</v>
      </c>
      <c r="G7" s="134">
        <v>0</v>
      </c>
      <c r="H7" s="134">
        <v>0</v>
      </c>
      <c r="I7" s="134">
        <v>100</v>
      </c>
      <c r="J7" s="134">
        <v>0</v>
      </c>
      <c r="K7" s="134">
        <v>0</v>
      </c>
      <c r="L7" s="4"/>
    </row>
    <row r="8" spans="1:12" ht="14.5" x14ac:dyDescent="0.25">
      <c r="A8" s="295" t="s">
        <v>257</v>
      </c>
      <c r="B8" s="136">
        <v>50</v>
      </c>
      <c r="C8" s="136">
        <v>50</v>
      </c>
      <c r="D8" s="136">
        <v>50</v>
      </c>
      <c r="E8" s="136">
        <v>50</v>
      </c>
      <c r="F8" s="136" t="s">
        <v>199</v>
      </c>
      <c r="G8" s="136">
        <v>50</v>
      </c>
      <c r="H8" s="136">
        <v>50</v>
      </c>
      <c r="I8" s="136">
        <v>50</v>
      </c>
      <c r="J8" s="136">
        <v>50</v>
      </c>
      <c r="K8" s="136">
        <v>50</v>
      </c>
      <c r="L8" s="4"/>
    </row>
    <row r="9" spans="1:12" x14ac:dyDescent="0.25">
      <c r="A9" s="295" t="s">
        <v>82</v>
      </c>
      <c r="B9" s="136">
        <v>16.666</v>
      </c>
      <c r="C9" s="136">
        <v>12.5</v>
      </c>
      <c r="D9" s="136">
        <v>0</v>
      </c>
      <c r="E9" s="136">
        <v>0</v>
      </c>
      <c r="F9" s="136" t="s">
        <v>199</v>
      </c>
      <c r="G9" s="136">
        <v>11.111000000000001</v>
      </c>
      <c r="H9" s="136">
        <v>20</v>
      </c>
      <c r="I9" s="136">
        <v>14.285</v>
      </c>
      <c r="J9" s="136">
        <v>0</v>
      </c>
      <c r="K9" s="136">
        <v>33.332999999999998</v>
      </c>
      <c r="L9" s="4"/>
    </row>
    <row r="10" spans="1:12" ht="14.5" x14ac:dyDescent="0.25">
      <c r="A10" s="294" t="s">
        <v>258</v>
      </c>
      <c r="B10" s="134">
        <v>36.783000000000001</v>
      </c>
      <c r="C10" s="134">
        <v>32.183</v>
      </c>
      <c r="D10" s="134">
        <v>40.625999999999998</v>
      </c>
      <c r="E10" s="134">
        <v>37.26</v>
      </c>
      <c r="F10" s="134">
        <v>29.562000000000001</v>
      </c>
      <c r="G10" s="134">
        <v>31.13</v>
      </c>
      <c r="H10" s="134">
        <v>31.306000000000001</v>
      </c>
      <c r="I10" s="134">
        <v>39.927</v>
      </c>
      <c r="J10" s="134">
        <v>33.384999999999998</v>
      </c>
      <c r="K10" s="134">
        <v>34.984000000000002</v>
      </c>
      <c r="L10" s="4"/>
    </row>
    <row r="11" spans="1:12" x14ac:dyDescent="0.25">
      <c r="A11" s="294" t="s">
        <v>82</v>
      </c>
      <c r="B11" s="134">
        <v>12.195</v>
      </c>
      <c r="C11" s="134">
        <v>15.929</v>
      </c>
      <c r="D11" s="134">
        <v>18.332999999999998</v>
      </c>
      <c r="E11" s="134">
        <v>11.391999999999999</v>
      </c>
      <c r="F11" s="134">
        <v>5.2629999999999999</v>
      </c>
      <c r="G11" s="134">
        <v>8.7829999999999995</v>
      </c>
      <c r="H11" s="134">
        <v>14.444000000000001</v>
      </c>
      <c r="I11" s="134">
        <v>13.461</v>
      </c>
      <c r="J11" s="134">
        <v>7.2460000000000004</v>
      </c>
      <c r="K11" s="134">
        <v>11.038</v>
      </c>
      <c r="L11" s="4"/>
    </row>
    <row r="12" spans="1:12" ht="14.5" x14ac:dyDescent="0.25">
      <c r="A12" s="135" t="s">
        <v>85</v>
      </c>
      <c r="B12" s="136">
        <v>43.673999999999999</v>
      </c>
      <c r="C12" s="136">
        <v>38.709000000000003</v>
      </c>
      <c r="D12" s="136">
        <v>46.795999999999999</v>
      </c>
      <c r="E12" s="136">
        <v>43.198</v>
      </c>
      <c r="F12" s="136">
        <v>37.673999999999999</v>
      </c>
      <c r="G12" s="136">
        <v>38.392000000000003</v>
      </c>
      <c r="H12" s="136">
        <v>40.640999999999998</v>
      </c>
      <c r="I12" s="136">
        <v>46.454000000000001</v>
      </c>
      <c r="J12" s="136">
        <v>42.279000000000003</v>
      </c>
      <c r="K12" s="136">
        <v>43.234000000000002</v>
      </c>
      <c r="L12" s="4"/>
    </row>
    <row r="13" spans="1:12" x14ac:dyDescent="0.25">
      <c r="A13" s="137" t="s">
        <v>86</v>
      </c>
      <c r="B13" s="134">
        <v>21.457999999999998</v>
      </c>
      <c r="C13" s="134">
        <v>20.286999999999999</v>
      </c>
      <c r="D13" s="134">
        <v>21.41</v>
      </c>
      <c r="E13" s="134">
        <v>23.186</v>
      </c>
      <c r="F13" s="134">
        <v>11.977</v>
      </c>
      <c r="G13" s="134">
        <v>17.452999999999999</v>
      </c>
      <c r="H13" s="134">
        <v>17.760000000000002</v>
      </c>
      <c r="I13" s="134">
        <v>22.106999999999999</v>
      </c>
      <c r="J13" s="134">
        <v>21.507000000000001</v>
      </c>
      <c r="K13" s="134">
        <v>22.248000000000001</v>
      </c>
      <c r="L13" s="4"/>
    </row>
    <row r="14" spans="1:12" x14ac:dyDescent="0.25">
      <c r="A14" s="296" t="s">
        <v>252</v>
      </c>
      <c r="B14" s="136">
        <v>35.292000000000002</v>
      </c>
      <c r="C14" s="136">
        <v>29.773</v>
      </c>
      <c r="D14" s="136">
        <v>41.932000000000002</v>
      </c>
      <c r="E14" s="136">
        <v>36.049999999999997</v>
      </c>
      <c r="F14" s="136">
        <v>28.411999999999999</v>
      </c>
      <c r="G14" s="136">
        <v>28.678999999999998</v>
      </c>
      <c r="H14" s="136">
        <v>30.497</v>
      </c>
      <c r="I14" s="136">
        <v>41.994999999999997</v>
      </c>
      <c r="J14" s="136">
        <v>34.094999999999999</v>
      </c>
      <c r="K14" s="136">
        <v>34.735999999999997</v>
      </c>
      <c r="L14" s="4"/>
    </row>
    <row r="15" spans="1:12" x14ac:dyDescent="0.25">
      <c r="A15" s="297" t="s">
        <v>251</v>
      </c>
      <c r="B15" s="134">
        <v>44.475000000000001</v>
      </c>
      <c r="C15" s="134">
        <v>37.834000000000003</v>
      </c>
      <c r="D15" s="134">
        <v>48.813000000000002</v>
      </c>
      <c r="E15" s="134">
        <v>45.113</v>
      </c>
      <c r="F15" s="134">
        <v>37.908000000000001</v>
      </c>
      <c r="G15" s="134">
        <v>36.537999999999997</v>
      </c>
      <c r="H15" s="134">
        <v>40.930999999999997</v>
      </c>
      <c r="I15" s="134">
        <v>45.631999999999998</v>
      </c>
      <c r="J15" s="134">
        <v>43</v>
      </c>
      <c r="K15" s="134">
        <v>45.454000000000001</v>
      </c>
      <c r="L15" s="4"/>
    </row>
    <row r="16" spans="1:12" x14ac:dyDescent="0.25">
      <c r="A16" s="296" t="s">
        <v>89</v>
      </c>
      <c r="B16" s="136">
        <v>44.369</v>
      </c>
      <c r="C16" s="136">
        <v>39.905000000000001</v>
      </c>
      <c r="D16" s="136">
        <v>45.829000000000001</v>
      </c>
      <c r="E16" s="136">
        <v>43.604999999999997</v>
      </c>
      <c r="F16" s="136">
        <v>41.140999999999998</v>
      </c>
      <c r="G16" s="136">
        <v>43.045999999999999</v>
      </c>
      <c r="H16" s="136">
        <v>44.011000000000003</v>
      </c>
      <c r="I16" s="136">
        <v>48.424999999999997</v>
      </c>
      <c r="J16" s="136">
        <v>42.756999999999998</v>
      </c>
      <c r="K16" s="136">
        <v>43.627000000000002</v>
      </c>
      <c r="L16" s="4"/>
    </row>
    <row r="17" spans="1:12" x14ac:dyDescent="0.25">
      <c r="A17" s="298" t="s">
        <v>90</v>
      </c>
      <c r="B17" s="138">
        <v>46.396000000000001</v>
      </c>
      <c r="C17" s="138">
        <v>41.975999999999999</v>
      </c>
      <c r="D17" s="138">
        <v>49.218000000000004</v>
      </c>
      <c r="E17" s="138">
        <v>45.661999999999999</v>
      </c>
      <c r="F17" s="138">
        <v>41.710999999999999</v>
      </c>
      <c r="G17" s="138">
        <v>41.514000000000003</v>
      </c>
      <c r="H17" s="138">
        <v>43.472999999999999</v>
      </c>
      <c r="I17" s="138">
        <v>47.997999999999998</v>
      </c>
      <c r="J17" s="138">
        <v>45.027000000000001</v>
      </c>
      <c r="K17" s="138">
        <v>45.825000000000003</v>
      </c>
      <c r="L17" s="4"/>
    </row>
    <row r="18" spans="1:12" x14ac:dyDescent="0.25">
      <c r="A18" s="139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</row>
    <row r="19" spans="1:12" ht="39" x14ac:dyDescent="0.25">
      <c r="A19" s="130" t="s">
        <v>71</v>
      </c>
      <c r="B19" s="131" t="s">
        <v>45</v>
      </c>
      <c r="C19" s="131" t="s">
        <v>123</v>
      </c>
      <c r="D19" s="131" t="s">
        <v>124</v>
      </c>
      <c r="E19" s="141" t="s">
        <v>125</v>
      </c>
      <c r="F19" s="131" t="s">
        <v>39</v>
      </c>
      <c r="G19" s="131" t="s">
        <v>38</v>
      </c>
      <c r="H19" s="131" t="s">
        <v>36</v>
      </c>
      <c r="I19" s="131" t="s">
        <v>40</v>
      </c>
      <c r="J19" s="131" t="s">
        <v>113</v>
      </c>
      <c r="K19" s="141" t="s">
        <v>126</v>
      </c>
      <c r="L19" s="141" t="s">
        <v>200</v>
      </c>
    </row>
    <row r="20" spans="1:12" ht="13" x14ac:dyDescent="0.25">
      <c r="A20" s="132" t="s">
        <v>80</v>
      </c>
      <c r="B20" s="133">
        <v>40.76</v>
      </c>
      <c r="C20" s="133">
        <v>45.603999999999999</v>
      </c>
      <c r="D20" s="133">
        <v>44.142000000000003</v>
      </c>
      <c r="E20" s="142">
        <v>41.418999999999997</v>
      </c>
      <c r="F20" s="133">
        <v>48.601999999999997</v>
      </c>
      <c r="G20" s="133">
        <v>47.313000000000002</v>
      </c>
      <c r="H20" s="133">
        <v>46.487000000000002</v>
      </c>
      <c r="I20" s="133">
        <v>49.369</v>
      </c>
      <c r="J20" s="133">
        <v>47.808</v>
      </c>
      <c r="K20" s="142">
        <v>48.063000000000002</v>
      </c>
      <c r="L20" s="142">
        <v>41.478000000000002</v>
      </c>
    </row>
    <row r="21" spans="1:12" ht="14.5" x14ac:dyDescent="0.25">
      <c r="A21" s="294" t="s">
        <v>256</v>
      </c>
      <c r="B21" s="134">
        <v>46.835000000000001</v>
      </c>
      <c r="C21" s="134">
        <v>48.387</v>
      </c>
      <c r="D21" s="134">
        <v>47.966999999999999</v>
      </c>
      <c r="E21" s="143">
        <v>48.76</v>
      </c>
      <c r="F21" s="134">
        <v>48.78</v>
      </c>
      <c r="G21" s="134">
        <v>44.23</v>
      </c>
      <c r="H21" s="134">
        <v>41.817999999999998</v>
      </c>
      <c r="I21" s="134">
        <v>52.271999999999998</v>
      </c>
      <c r="J21" s="134" t="s">
        <v>199</v>
      </c>
      <c r="K21" s="143">
        <v>46.353999999999999</v>
      </c>
      <c r="L21" s="143">
        <v>48.521000000000001</v>
      </c>
    </row>
    <row r="22" spans="1:12" ht="13" x14ac:dyDescent="0.25">
      <c r="A22" s="294" t="s">
        <v>82</v>
      </c>
      <c r="B22" s="134">
        <v>100</v>
      </c>
      <c r="C22" s="134">
        <v>100</v>
      </c>
      <c r="D22" s="134">
        <v>0</v>
      </c>
      <c r="E22" s="143">
        <v>35.713999999999999</v>
      </c>
      <c r="F22" s="134">
        <v>0</v>
      </c>
      <c r="G22" s="134">
        <v>0</v>
      </c>
      <c r="H22" s="134">
        <v>0</v>
      </c>
      <c r="I22" s="134">
        <v>100</v>
      </c>
      <c r="J22" s="134" t="s">
        <v>199</v>
      </c>
      <c r="K22" s="143">
        <v>20</v>
      </c>
      <c r="L22" s="143">
        <v>31.577999999999999</v>
      </c>
    </row>
    <row r="23" spans="1:12" ht="14.5" x14ac:dyDescent="0.25">
      <c r="A23" s="295" t="s">
        <v>257</v>
      </c>
      <c r="B23" s="136">
        <v>50</v>
      </c>
      <c r="C23" s="136">
        <v>50</v>
      </c>
      <c r="D23" s="136">
        <v>50</v>
      </c>
      <c r="E23" s="144">
        <v>50</v>
      </c>
      <c r="F23" s="136">
        <v>50</v>
      </c>
      <c r="G23" s="136" t="s">
        <v>199</v>
      </c>
      <c r="H23" s="136" t="s">
        <v>199</v>
      </c>
      <c r="I23" s="136">
        <v>50</v>
      </c>
      <c r="J23" s="136">
        <v>50</v>
      </c>
      <c r="K23" s="144">
        <v>50</v>
      </c>
      <c r="L23" s="144">
        <v>50</v>
      </c>
    </row>
    <row r="24" spans="1:12" ht="13" x14ac:dyDescent="0.25">
      <c r="A24" s="295" t="s">
        <v>82</v>
      </c>
      <c r="B24" s="136">
        <v>38.460999999999999</v>
      </c>
      <c r="C24" s="136">
        <v>20</v>
      </c>
      <c r="D24" s="136">
        <v>50</v>
      </c>
      <c r="E24" s="144">
        <v>20.652000000000001</v>
      </c>
      <c r="F24" s="136">
        <v>0</v>
      </c>
      <c r="G24" s="136" t="s">
        <v>199</v>
      </c>
      <c r="H24" s="136" t="s">
        <v>199</v>
      </c>
      <c r="I24" s="136">
        <v>0</v>
      </c>
      <c r="J24" s="136">
        <v>0</v>
      </c>
      <c r="K24" s="144">
        <v>0</v>
      </c>
      <c r="L24" s="144">
        <v>20</v>
      </c>
    </row>
    <row r="25" spans="1:12" ht="14.5" x14ac:dyDescent="0.25">
      <c r="A25" s="294" t="s">
        <v>258</v>
      </c>
      <c r="B25" s="134">
        <v>33.320999999999998</v>
      </c>
      <c r="C25" s="134">
        <v>41.021000000000001</v>
      </c>
      <c r="D25" s="134">
        <v>39.323</v>
      </c>
      <c r="E25" s="143">
        <v>34.79</v>
      </c>
      <c r="F25" s="134">
        <v>45.832999999999998</v>
      </c>
      <c r="G25" s="134">
        <v>43.67</v>
      </c>
      <c r="H25" s="134">
        <v>44.216999999999999</v>
      </c>
      <c r="I25" s="134">
        <v>48.771000000000001</v>
      </c>
      <c r="J25" s="134">
        <v>46.59</v>
      </c>
      <c r="K25" s="143">
        <v>46.231999999999999</v>
      </c>
      <c r="L25" s="143">
        <v>34.96</v>
      </c>
    </row>
    <row r="26" spans="1:12" ht="13" x14ac:dyDescent="0.25">
      <c r="A26" s="294" t="s">
        <v>82</v>
      </c>
      <c r="B26" s="134">
        <v>7.4530000000000003</v>
      </c>
      <c r="C26" s="134">
        <v>18.84</v>
      </c>
      <c r="D26" s="134">
        <v>12</v>
      </c>
      <c r="E26" s="143">
        <v>11.807</v>
      </c>
      <c r="F26" s="134">
        <v>16.666</v>
      </c>
      <c r="G26" s="134">
        <v>0</v>
      </c>
      <c r="H26" s="134">
        <v>25</v>
      </c>
      <c r="I26" s="134">
        <v>0</v>
      </c>
      <c r="J26" s="134">
        <v>0</v>
      </c>
      <c r="K26" s="143">
        <v>8.6950000000000003</v>
      </c>
      <c r="L26" s="143">
        <v>11.75</v>
      </c>
    </row>
    <row r="27" spans="1:12" ht="14.5" x14ac:dyDescent="0.25">
      <c r="A27" s="135" t="s">
        <v>85</v>
      </c>
      <c r="B27" s="136">
        <v>41.731000000000002</v>
      </c>
      <c r="C27" s="136">
        <v>46.186999999999998</v>
      </c>
      <c r="D27" s="136">
        <v>44.762999999999998</v>
      </c>
      <c r="E27" s="144">
        <v>42.192999999999998</v>
      </c>
      <c r="F27" s="136">
        <v>49.206000000000003</v>
      </c>
      <c r="G27" s="136">
        <v>48.093000000000004</v>
      </c>
      <c r="H27" s="136">
        <v>47.503999999999998</v>
      </c>
      <c r="I27" s="136">
        <v>49.381</v>
      </c>
      <c r="J27" s="136">
        <v>48.094000000000001</v>
      </c>
      <c r="K27" s="144">
        <v>48.557000000000002</v>
      </c>
      <c r="L27" s="144">
        <v>42.241999999999997</v>
      </c>
    </row>
    <row r="28" spans="1:12" ht="13" x14ac:dyDescent="0.25">
      <c r="A28" s="137" t="s">
        <v>86</v>
      </c>
      <c r="B28" s="134">
        <v>19.263999999999999</v>
      </c>
      <c r="C28" s="134">
        <v>20.484999999999999</v>
      </c>
      <c r="D28" s="134">
        <v>19.702999999999999</v>
      </c>
      <c r="E28" s="143">
        <v>20.091999999999999</v>
      </c>
      <c r="F28" s="134">
        <v>20</v>
      </c>
      <c r="G28" s="134">
        <v>14.705</v>
      </c>
      <c r="H28" s="134">
        <v>22.727</v>
      </c>
      <c r="I28" s="134">
        <v>12.5</v>
      </c>
      <c r="J28" s="134">
        <v>0</v>
      </c>
      <c r="K28" s="143">
        <v>14.96</v>
      </c>
      <c r="L28" s="143">
        <v>20.074000000000002</v>
      </c>
    </row>
    <row r="29" spans="1:12" ht="13" x14ac:dyDescent="0.25">
      <c r="A29" s="296" t="s">
        <v>252</v>
      </c>
      <c r="B29" s="136">
        <v>34.088999999999999</v>
      </c>
      <c r="C29" s="136">
        <v>39.212000000000003</v>
      </c>
      <c r="D29" s="136">
        <v>33.478999999999999</v>
      </c>
      <c r="E29" s="144">
        <v>33.399000000000001</v>
      </c>
      <c r="F29" s="136">
        <v>53.332999999999998</v>
      </c>
      <c r="G29" s="136">
        <v>26.47</v>
      </c>
      <c r="H29" s="136">
        <v>31.818000000000001</v>
      </c>
      <c r="I29" s="136">
        <v>30.434000000000001</v>
      </c>
      <c r="J29" s="136">
        <v>23.529</v>
      </c>
      <c r="K29" s="144">
        <v>34.125999999999998</v>
      </c>
      <c r="L29" s="144">
        <v>33.402000000000001</v>
      </c>
    </row>
    <row r="30" spans="1:12" ht="13" x14ac:dyDescent="0.25">
      <c r="A30" s="297" t="s">
        <v>251</v>
      </c>
      <c r="B30" s="134">
        <v>40.543999999999997</v>
      </c>
      <c r="C30" s="134">
        <v>48.817999999999998</v>
      </c>
      <c r="D30" s="134">
        <v>47.86</v>
      </c>
      <c r="E30" s="143">
        <v>42.19</v>
      </c>
      <c r="F30" s="134">
        <v>46.665999999999997</v>
      </c>
      <c r="G30" s="134">
        <v>73.528999999999996</v>
      </c>
      <c r="H30" s="134">
        <v>63.636000000000003</v>
      </c>
      <c r="I30" s="134">
        <v>66.665999999999997</v>
      </c>
      <c r="J30" s="134">
        <v>58.823</v>
      </c>
      <c r="K30" s="143">
        <v>62.204000000000001</v>
      </c>
      <c r="L30" s="143">
        <v>42.268999999999998</v>
      </c>
    </row>
    <row r="31" spans="1:12" ht="13" x14ac:dyDescent="0.25">
      <c r="A31" s="296" t="s">
        <v>89</v>
      </c>
      <c r="B31" s="136">
        <v>43.298999999999999</v>
      </c>
      <c r="C31" s="136">
        <v>45.069000000000003</v>
      </c>
      <c r="D31" s="136">
        <v>47.014000000000003</v>
      </c>
      <c r="E31" s="144">
        <v>44.210999999999999</v>
      </c>
      <c r="F31" s="136">
        <v>50.267000000000003</v>
      </c>
      <c r="G31" s="136">
        <v>48.453000000000003</v>
      </c>
      <c r="H31" s="136">
        <v>51.180999999999997</v>
      </c>
      <c r="I31" s="136">
        <v>48.085000000000001</v>
      </c>
      <c r="J31" s="136">
        <v>50.42</v>
      </c>
      <c r="K31" s="144">
        <v>49.418999999999997</v>
      </c>
      <c r="L31" s="144">
        <v>44.3</v>
      </c>
    </row>
    <row r="32" spans="1:12" ht="13" x14ac:dyDescent="0.25">
      <c r="A32" s="298" t="s">
        <v>90</v>
      </c>
      <c r="B32" s="138">
        <v>45.002000000000002</v>
      </c>
      <c r="C32" s="138">
        <v>48.73</v>
      </c>
      <c r="D32" s="138">
        <v>46.976999999999997</v>
      </c>
      <c r="E32" s="145">
        <v>44.972999999999999</v>
      </c>
      <c r="F32" s="138">
        <v>50.247</v>
      </c>
      <c r="G32" s="138">
        <v>49.536999999999999</v>
      </c>
      <c r="H32" s="138">
        <v>47.68</v>
      </c>
      <c r="I32" s="138">
        <v>51.457000000000001</v>
      </c>
      <c r="J32" s="138">
        <v>50.131</v>
      </c>
      <c r="K32" s="145">
        <v>49.942</v>
      </c>
      <c r="L32" s="145">
        <v>45.01</v>
      </c>
    </row>
    <row r="33" spans="1:11" x14ac:dyDescent="0.25">
      <c r="A33" s="95" t="s">
        <v>253</v>
      </c>
    </row>
    <row r="34" spans="1:11" x14ac:dyDescent="0.25">
      <c r="A34" s="95" t="s">
        <v>186</v>
      </c>
    </row>
    <row r="35" spans="1:11" x14ac:dyDescent="0.25">
      <c r="A35" s="95" t="s">
        <v>254</v>
      </c>
    </row>
    <row r="36" spans="1:11" x14ac:dyDescent="0.25">
      <c r="A36" s="95" t="s">
        <v>255</v>
      </c>
    </row>
    <row r="37" spans="1:11" x14ac:dyDescent="0.25">
      <c r="A37" s="95" t="s">
        <v>187</v>
      </c>
    </row>
    <row r="38" spans="1:11" x14ac:dyDescent="0.25">
      <c r="A38" s="98" t="s">
        <v>188</v>
      </c>
    </row>
    <row r="40" spans="1:11" ht="15.5" x14ac:dyDescent="0.25">
      <c r="A40" s="146" t="s">
        <v>189</v>
      </c>
    </row>
    <row r="41" spans="1:11" ht="15.5" x14ac:dyDescent="0.35">
      <c r="A41" s="147"/>
    </row>
    <row r="42" spans="1:11" ht="39" x14ac:dyDescent="0.25">
      <c r="A42" s="299"/>
      <c r="B42" s="131" t="s">
        <v>48</v>
      </c>
      <c r="C42" s="131" t="s">
        <v>42</v>
      </c>
      <c r="D42" s="131" t="s">
        <v>43</v>
      </c>
      <c r="E42" s="131" t="s">
        <v>41</v>
      </c>
      <c r="F42" s="131" t="s">
        <v>37</v>
      </c>
      <c r="G42" s="131" t="s">
        <v>114</v>
      </c>
      <c r="H42" s="131" t="s">
        <v>47</v>
      </c>
      <c r="I42" s="131" t="s">
        <v>122</v>
      </c>
      <c r="J42" s="131" t="s">
        <v>44</v>
      </c>
      <c r="K42" s="131" t="s">
        <v>46</v>
      </c>
    </row>
    <row r="43" spans="1:11" x14ac:dyDescent="0.25">
      <c r="A43" s="148" t="s">
        <v>190</v>
      </c>
      <c r="B43" s="149">
        <v>21.457999999999998</v>
      </c>
      <c r="C43" s="149">
        <v>20.286999999999999</v>
      </c>
      <c r="D43" s="149">
        <v>21.41</v>
      </c>
      <c r="E43" s="149">
        <v>23.186</v>
      </c>
      <c r="F43" s="149">
        <v>11.977</v>
      </c>
      <c r="G43" s="149">
        <v>17.452999999999999</v>
      </c>
      <c r="H43" s="149">
        <v>17.760000000000002</v>
      </c>
      <c r="I43" s="149">
        <v>22.106999999999999</v>
      </c>
      <c r="J43" s="149">
        <v>21.507000000000001</v>
      </c>
      <c r="K43" s="149">
        <v>22.248000000000001</v>
      </c>
    </row>
    <row r="44" spans="1:11" x14ac:dyDescent="0.25">
      <c r="A44" s="150" t="s">
        <v>191</v>
      </c>
      <c r="B44" s="151">
        <v>23.622</v>
      </c>
      <c r="C44" s="151">
        <v>20.675000000000001</v>
      </c>
      <c r="D44" s="151">
        <v>20.417999999999999</v>
      </c>
      <c r="E44" s="151">
        <v>25.960999999999999</v>
      </c>
      <c r="F44" s="151">
        <v>13.207000000000001</v>
      </c>
      <c r="G44" s="151">
        <v>18.581</v>
      </c>
      <c r="H44" s="151">
        <v>18.524999999999999</v>
      </c>
      <c r="I44" s="151">
        <v>18.881</v>
      </c>
      <c r="J44" s="151">
        <v>22.974</v>
      </c>
      <c r="K44" s="151">
        <v>22.934000000000001</v>
      </c>
    </row>
    <row r="45" spans="1:11" x14ac:dyDescent="0.25">
      <c r="A45" s="152" t="s">
        <v>192</v>
      </c>
      <c r="B45" s="153">
        <v>20.134</v>
      </c>
      <c r="C45" s="153">
        <v>17.533999999999999</v>
      </c>
      <c r="D45" s="153">
        <v>23.702999999999999</v>
      </c>
      <c r="E45" s="153">
        <v>24.12</v>
      </c>
      <c r="F45" s="153">
        <v>7.6920000000000002</v>
      </c>
      <c r="G45" s="153">
        <v>14.928000000000001</v>
      </c>
      <c r="H45" s="153">
        <v>16.577999999999999</v>
      </c>
      <c r="I45" s="153">
        <v>25.968</v>
      </c>
      <c r="J45" s="153">
        <v>19.795000000000002</v>
      </c>
      <c r="K45" s="153">
        <v>20.084</v>
      </c>
    </row>
    <row r="46" spans="1:11" x14ac:dyDescent="0.25">
      <c r="A46" s="154" t="s">
        <v>193</v>
      </c>
      <c r="B46" s="155">
        <v>20.707999999999998</v>
      </c>
      <c r="C46" s="155">
        <v>20.905999999999999</v>
      </c>
      <c r="D46" s="155">
        <v>20.696000000000002</v>
      </c>
      <c r="E46" s="155">
        <v>17.794</v>
      </c>
      <c r="F46" s="155">
        <v>9.5229999999999997</v>
      </c>
      <c r="G46" s="155">
        <v>16.43</v>
      </c>
      <c r="H46" s="155">
        <v>17.716999999999999</v>
      </c>
      <c r="I46" s="155">
        <v>24.041</v>
      </c>
      <c r="J46" s="155">
        <v>18.709</v>
      </c>
      <c r="K46" s="155">
        <v>23.425999999999998</v>
      </c>
    </row>
    <row r="47" spans="1:11" x14ac:dyDescent="0.25">
      <c r="A47" s="152" t="s">
        <v>194</v>
      </c>
      <c r="B47" s="153">
        <v>19.463000000000001</v>
      </c>
      <c r="C47" s="153">
        <v>25</v>
      </c>
      <c r="D47" s="153">
        <v>20.105</v>
      </c>
      <c r="E47" s="153">
        <v>20.454000000000001</v>
      </c>
      <c r="F47" s="153">
        <v>10</v>
      </c>
      <c r="G47" s="153">
        <v>12.972</v>
      </c>
      <c r="H47" s="153">
        <v>14.814</v>
      </c>
      <c r="I47" s="153">
        <v>19.766999999999999</v>
      </c>
      <c r="J47" s="153">
        <v>23.728000000000002</v>
      </c>
      <c r="K47" s="153">
        <v>21.052</v>
      </c>
    </row>
    <row r="48" spans="1:11" x14ac:dyDescent="0.25">
      <c r="A48" s="154" t="s">
        <v>195</v>
      </c>
      <c r="B48" s="155">
        <v>12</v>
      </c>
      <c r="C48" s="155">
        <v>18.75</v>
      </c>
      <c r="D48" s="155">
        <v>25.806000000000001</v>
      </c>
      <c r="E48" s="155">
        <v>19.23</v>
      </c>
      <c r="F48" s="155">
        <v>0</v>
      </c>
      <c r="G48" s="155">
        <v>15.516999999999999</v>
      </c>
      <c r="H48" s="155">
        <v>14.814</v>
      </c>
      <c r="I48" s="155">
        <v>23.75</v>
      </c>
      <c r="J48" s="155">
        <v>22.856999999999999</v>
      </c>
      <c r="K48" s="155">
        <v>23.529</v>
      </c>
    </row>
    <row r="49" spans="1:12" x14ac:dyDescent="0.25">
      <c r="A49" s="152" t="s">
        <v>196</v>
      </c>
      <c r="B49" s="153">
        <v>14.285</v>
      </c>
      <c r="C49" s="153">
        <v>0</v>
      </c>
      <c r="D49" s="153">
        <v>20</v>
      </c>
      <c r="E49" s="153">
        <v>0</v>
      </c>
      <c r="F49" s="153">
        <v>0</v>
      </c>
      <c r="G49" s="153">
        <v>12.5</v>
      </c>
      <c r="H49" s="153">
        <v>22.222000000000001</v>
      </c>
      <c r="I49" s="153">
        <v>17.021000000000001</v>
      </c>
      <c r="J49" s="153">
        <v>0</v>
      </c>
      <c r="K49" s="153">
        <v>6.25</v>
      </c>
    </row>
    <row r="50" spans="1:12" x14ac:dyDescent="0.25">
      <c r="A50" s="156" t="s">
        <v>197</v>
      </c>
      <c r="B50" s="157">
        <v>0</v>
      </c>
      <c r="C50" s="157">
        <v>50</v>
      </c>
      <c r="D50" s="157">
        <v>50</v>
      </c>
      <c r="E50" s="157">
        <v>0</v>
      </c>
      <c r="F50" s="157" t="s">
        <v>199</v>
      </c>
      <c r="G50" s="157">
        <v>40</v>
      </c>
      <c r="H50" s="157">
        <v>100</v>
      </c>
      <c r="I50" s="157">
        <v>20</v>
      </c>
      <c r="J50" s="157">
        <v>0</v>
      </c>
      <c r="K50" s="157">
        <v>0</v>
      </c>
    </row>
    <row r="52" spans="1:12" ht="39" x14ac:dyDescent="0.25">
      <c r="A52" s="299"/>
      <c r="B52" s="131" t="s">
        <v>45</v>
      </c>
      <c r="C52" s="131" t="s">
        <v>123</v>
      </c>
      <c r="D52" s="131" t="s">
        <v>124</v>
      </c>
      <c r="E52" s="141" t="s">
        <v>125</v>
      </c>
      <c r="F52" s="131" t="s">
        <v>39</v>
      </c>
      <c r="G52" s="131" t="s">
        <v>38</v>
      </c>
      <c r="H52" s="131" t="s">
        <v>36</v>
      </c>
      <c r="I52" s="131" t="s">
        <v>40</v>
      </c>
      <c r="J52" s="131" t="s">
        <v>113</v>
      </c>
      <c r="K52" s="141" t="s">
        <v>126</v>
      </c>
      <c r="L52" s="141" t="s">
        <v>200</v>
      </c>
    </row>
    <row r="53" spans="1:12" ht="13" x14ac:dyDescent="0.3">
      <c r="A53" s="148" t="s">
        <v>190</v>
      </c>
      <c r="B53" s="149">
        <v>19.263999999999999</v>
      </c>
      <c r="C53" s="149">
        <v>20.484999999999999</v>
      </c>
      <c r="D53" s="149">
        <v>19.702999999999999</v>
      </c>
      <c r="E53" s="158">
        <v>20.091999999999999</v>
      </c>
      <c r="F53" s="149">
        <v>20</v>
      </c>
      <c r="G53" s="149">
        <v>14.705</v>
      </c>
      <c r="H53" s="149">
        <v>22.727</v>
      </c>
      <c r="I53" s="149">
        <v>12.5</v>
      </c>
      <c r="J53" s="149">
        <v>0</v>
      </c>
      <c r="K53" s="158">
        <v>14.96</v>
      </c>
      <c r="L53" s="158">
        <v>20.074000000000002</v>
      </c>
    </row>
    <row r="54" spans="1:12" ht="13" x14ac:dyDescent="0.3">
      <c r="A54" s="150" t="s">
        <v>191</v>
      </c>
      <c r="B54" s="151">
        <v>20.922000000000001</v>
      </c>
      <c r="C54" s="151">
        <v>20.945</v>
      </c>
      <c r="D54" s="151">
        <v>24.324000000000002</v>
      </c>
      <c r="E54" s="159">
        <v>20.995000000000001</v>
      </c>
      <c r="F54" s="151" t="s">
        <v>199</v>
      </c>
      <c r="G54" s="151" t="s">
        <v>199</v>
      </c>
      <c r="H54" s="151">
        <v>66.665999999999997</v>
      </c>
      <c r="I54" s="151" t="s">
        <v>199</v>
      </c>
      <c r="J54" s="151" t="s">
        <v>199</v>
      </c>
      <c r="K54" s="159">
        <v>66.665999999999997</v>
      </c>
      <c r="L54" s="159">
        <v>21.003</v>
      </c>
    </row>
    <row r="55" spans="1:12" ht="13" x14ac:dyDescent="0.3">
      <c r="A55" s="152" t="s">
        <v>192</v>
      </c>
      <c r="B55" s="153">
        <v>16.39</v>
      </c>
      <c r="C55" s="153">
        <v>17.100000000000001</v>
      </c>
      <c r="D55" s="153">
        <v>23.622</v>
      </c>
      <c r="E55" s="160">
        <v>18.908000000000001</v>
      </c>
      <c r="F55" s="153" t="s">
        <v>199</v>
      </c>
      <c r="G55" s="153">
        <v>50</v>
      </c>
      <c r="H55" s="153">
        <v>0</v>
      </c>
      <c r="I55" s="153" t="s">
        <v>199</v>
      </c>
      <c r="J55" s="153" t="s">
        <v>199</v>
      </c>
      <c r="K55" s="160">
        <v>50</v>
      </c>
      <c r="L55" s="160">
        <v>18.927</v>
      </c>
    </row>
    <row r="56" spans="1:12" ht="13" x14ac:dyDescent="0.3">
      <c r="A56" s="154" t="s">
        <v>193</v>
      </c>
      <c r="B56" s="155">
        <v>17.109000000000002</v>
      </c>
      <c r="C56" s="155">
        <v>21.158000000000001</v>
      </c>
      <c r="D56" s="155">
        <v>19.431000000000001</v>
      </c>
      <c r="E56" s="161">
        <v>19.712</v>
      </c>
      <c r="F56" s="155">
        <v>0</v>
      </c>
      <c r="G56" s="155">
        <v>22.222000000000001</v>
      </c>
      <c r="H56" s="155">
        <v>16.666</v>
      </c>
      <c r="I56" s="155" t="s">
        <v>199</v>
      </c>
      <c r="J56" s="155" t="s">
        <v>199</v>
      </c>
      <c r="K56" s="161">
        <v>15.789</v>
      </c>
      <c r="L56" s="161">
        <v>19.701000000000001</v>
      </c>
    </row>
    <row r="57" spans="1:12" ht="13" x14ac:dyDescent="0.3">
      <c r="A57" s="152" t="s">
        <v>194</v>
      </c>
      <c r="B57" s="153">
        <v>13.776999999999999</v>
      </c>
      <c r="C57" s="153">
        <v>21.893000000000001</v>
      </c>
      <c r="D57" s="153">
        <v>10.067</v>
      </c>
      <c r="E57" s="160">
        <v>18.039000000000001</v>
      </c>
      <c r="F57" s="153">
        <v>23.076000000000001</v>
      </c>
      <c r="G57" s="153">
        <v>8.3330000000000002</v>
      </c>
      <c r="H57" s="153">
        <v>0</v>
      </c>
      <c r="I57" s="153">
        <v>0</v>
      </c>
      <c r="J57" s="153">
        <v>0</v>
      </c>
      <c r="K57" s="160">
        <v>9.3019999999999996</v>
      </c>
      <c r="L57" s="160">
        <v>17.864999999999998</v>
      </c>
    </row>
    <row r="58" spans="1:12" ht="13" x14ac:dyDescent="0.3">
      <c r="A58" s="154" t="s">
        <v>195</v>
      </c>
      <c r="B58" s="155">
        <v>18.181000000000001</v>
      </c>
      <c r="C58" s="155">
        <v>28.571000000000002</v>
      </c>
      <c r="D58" s="155">
        <v>9.8360000000000003</v>
      </c>
      <c r="E58" s="161">
        <v>19.074999999999999</v>
      </c>
      <c r="F58" s="155">
        <v>10</v>
      </c>
      <c r="G58" s="155">
        <v>11.111000000000001</v>
      </c>
      <c r="H58" s="155">
        <v>0</v>
      </c>
      <c r="I58" s="155">
        <v>0</v>
      </c>
      <c r="J58" s="155">
        <v>0</v>
      </c>
      <c r="K58" s="161">
        <v>5.4050000000000002</v>
      </c>
      <c r="L58" s="161">
        <v>18.381</v>
      </c>
    </row>
    <row r="59" spans="1:12" ht="13" x14ac:dyDescent="0.3">
      <c r="A59" s="152" t="s">
        <v>196</v>
      </c>
      <c r="B59" s="153">
        <v>30</v>
      </c>
      <c r="C59" s="153">
        <v>0</v>
      </c>
      <c r="D59" s="153">
        <v>13.635999999999999</v>
      </c>
      <c r="E59" s="160">
        <v>14.814</v>
      </c>
      <c r="F59" s="153">
        <v>50</v>
      </c>
      <c r="G59" s="153">
        <v>0</v>
      </c>
      <c r="H59" s="153">
        <v>66.665999999999997</v>
      </c>
      <c r="I59" s="153">
        <v>20</v>
      </c>
      <c r="J59" s="153">
        <v>0</v>
      </c>
      <c r="K59" s="160">
        <v>26.315000000000001</v>
      </c>
      <c r="L59" s="160">
        <v>15.744</v>
      </c>
    </row>
    <row r="60" spans="1:12" ht="13" x14ac:dyDescent="0.3">
      <c r="A60" s="156" t="s">
        <v>197</v>
      </c>
      <c r="B60" s="157">
        <v>0</v>
      </c>
      <c r="C60" s="157">
        <v>33.332999999999998</v>
      </c>
      <c r="D60" s="157">
        <v>25</v>
      </c>
      <c r="E60" s="162">
        <v>22.5</v>
      </c>
      <c r="F60" s="157" t="s">
        <v>199</v>
      </c>
      <c r="G60" s="157" t="s">
        <v>199</v>
      </c>
      <c r="H60" s="157" t="s">
        <v>199</v>
      </c>
      <c r="I60" s="157">
        <v>50</v>
      </c>
      <c r="J60" s="157" t="s">
        <v>199</v>
      </c>
      <c r="K60" s="162">
        <v>50</v>
      </c>
      <c r="L60" s="162">
        <v>23.809000000000001</v>
      </c>
    </row>
    <row r="61" spans="1:12" x14ac:dyDescent="0.25">
      <c r="A61" s="4" t="s">
        <v>198</v>
      </c>
    </row>
    <row r="62" spans="1:12" x14ac:dyDescent="0.25">
      <c r="A62" s="98" t="s">
        <v>188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opLeftCell="A22" workbookViewId="0">
      <selection activeCell="I42" sqref="I42:I43"/>
    </sheetView>
  </sheetViews>
  <sheetFormatPr baseColWidth="10" defaultColWidth="11.36328125" defaultRowHeight="10" x14ac:dyDescent="0.25"/>
  <cols>
    <col min="1" max="1" width="43.7265625" style="4" customWidth="1"/>
    <col min="2" max="2" width="12.90625" style="4" customWidth="1"/>
    <col min="3" max="3" width="14.90625" style="4" customWidth="1"/>
    <col min="4" max="4" width="14.6328125" style="4" customWidth="1"/>
    <col min="5" max="5" width="15" style="4" customWidth="1"/>
    <col min="6" max="6" width="11.08984375" style="4" customWidth="1"/>
    <col min="7" max="7" width="1.26953125" style="4" customWidth="1"/>
    <col min="8" max="8" width="1.08984375" style="4" customWidth="1"/>
    <col min="9" max="9" width="7.36328125" style="4" customWidth="1"/>
    <col min="10" max="16384" width="11.36328125" style="4"/>
  </cols>
  <sheetData>
    <row r="1" spans="1:17" s="166" customFormat="1" ht="41.5" customHeight="1" x14ac:dyDescent="0.25">
      <c r="A1" s="163" t="s">
        <v>220</v>
      </c>
      <c r="B1" s="164"/>
      <c r="C1" s="164"/>
      <c r="D1" s="164"/>
      <c r="E1" s="164"/>
      <c r="F1" s="164"/>
      <c r="G1" s="164"/>
      <c r="H1" s="164"/>
      <c r="I1" s="164"/>
    </row>
    <row r="2" spans="1:17" ht="20" x14ac:dyDescent="0.25">
      <c r="A2" s="185"/>
    </row>
    <row r="3" spans="1:17" ht="17.5" x14ac:dyDescent="0.25">
      <c r="A3" s="167" t="s">
        <v>221</v>
      </c>
      <c r="B3" s="186"/>
      <c r="D3" s="186"/>
      <c r="E3" s="186"/>
      <c r="F3" s="186"/>
      <c r="G3" s="186"/>
      <c r="K3" s="187" t="s">
        <v>222</v>
      </c>
      <c r="L3" s="187"/>
    </row>
    <row r="4" spans="1:17" ht="15.75" customHeight="1" x14ac:dyDescent="0.25">
      <c r="A4" s="268" t="s">
        <v>71</v>
      </c>
      <c r="B4" s="290" t="s">
        <v>223</v>
      </c>
      <c r="C4" s="270" t="s">
        <v>224</v>
      </c>
      <c r="D4" s="270"/>
      <c r="E4" s="270"/>
      <c r="F4" s="128"/>
      <c r="G4" s="290" t="s">
        <v>225</v>
      </c>
      <c r="H4" s="290"/>
      <c r="I4" s="290"/>
      <c r="K4" s="292" t="s">
        <v>226</v>
      </c>
      <c r="L4" s="292"/>
    </row>
    <row r="5" spans="1:17" ht="27.75" customHeight="1" x14ac:dyDescent="0.25">
      <c r="A5" s="269"/>
      <c r="B5" s="291"/>
      <c r="C5" s="188" t="s">
        <v>227</v>
      </c>
      <c r="D5" s="188" t="s">
        <v>228</v>
      </c>
      <c r="E5" s="188" t="s">
        <v>229</v>
      </c>
      <c r="F5" s="188" t="s">
        <v>5</v>
      </c>
      <c r="G5" s="291"/>
      <c r="H5" s="291"/>
      <c r="I5" s="291"/>
      <c r="K5" s="189" t="s">
        <v>230</v>
      </c>
      <c r="L5" s="189" t="s">
        <v>231</v>
      </c>
    </row>
    <row r="6" spans="1:17" ht="15.5" customHeight="1" x14ac:dyDescent="0.25">
      <c r="A6" s="72" t="s">
        <v>80</v>
      </c>
      <c r="B6" s="190">
        <v>572817</v>
      </c>
      <c r="C6" s="191">
        <v>14.882</v>
      </c>
      <c r="D6" s="191">
        <v>48.326999999999998</v>
      </c>
      <c r="E6" s="191">
        <v>36.789000000000001</v>
      </c>
      <c r="F6" s="191">
        <v>100</v>
      </c>
      <c r="G6" s="293">
        <v>53.752000000000002</v>
      </c>
      <c r="H6" s="293">
        <v>52.305999999999997</v>
      </c>
      <c r="I6" s="293">
        <v>54.776000000000003</v>
      </c>
      <c r="K6" s="262">
        <v>52.305999999999997</v>
      </c>
      <c r="L6" s="262">
        <v>54.776000000000003</v>
      </c>
    </row>
    <row r="7" spans="1:17" ht="14.5" x14ac:dyDescent="0.25">
      <c r="A7" s="5" t="s">
        <v>81</v>
      </c>
      <c r="B7" s="192">
        <v>1927</v>
      </c>
      <c r="C7" s="193">
        <v>16.398</v>
      </c>
      <c r="D7" s="193">
        <v>58.069000000000003</v>
      </c>
      <c r="E7" s="193">
        <v>25.530999999999999</v>
      </c>
      <c r="F7" s="193">
        <v>100</v>
      </c>
      <c r="G7" s="287">
        <v>51.255000000000003</v>
      </c>
      <c r="H7" s="287"/>
      <c r="I7" s="287"/>
      <c r="J7" s="194"/>
      <c r="K7" s="195">
        <v>50.216999999999999</v>
      </c>
      <c r="L7" s="195">
        <v>52.234000000000002</v>
      </c>
      <c r="M7" s="194"/>
      <c r="O7" s="196"/>
      <c r="Q7" s="196"/>
    </row>
    <row r="8" spans="1:17" ht="13" x14ac:dyDescent="0.25">
      <c r="A8" s="75" t="s">
        <v>82</v>
      </c>
      <c r="B8" s="197">
        <v>19</v>
      </c>
      <c r="C8" s="198" t="s">
        <v>120</v>
      </c>
      <c r="D8" s="198">
        <v>47.368000000000002</v>
      </c>
      <c r="E8" s="198">
        <v>52.631</v>
      </c>
      <c r="F8" s="198">
        <v>100</v>
      </c>
      <c r="G8" s="288">
        <v>59</v>
      </c>
      <c r="H8" s="288"/>
      <c r="I8" s="288"/>
      <c r="J8" s="199"/>
      <c r="K8" s="200">
        <v>57.832999999999998</v>
      </c>
      <c r="L8" s="200">
        <v>59.537999999999997</v>
      </c>
      <c r="M8" s="199"/>
      <c r="O8" s="196"/>
      <c r="Q8" s="196"/>
    </row>
    <row r="9" spans="1:17" ht="14.5" x14ac:dyDescent="0.25">
      <c r="A9" s="201" t="s">
        <v>83</v>
      </c>
      <c r="B9" s="202">
        <v>4056</v>
      </c>
      <c r="C9" s="203">
        <v>9.4179999999999993</v>
      </c>
      <c r="D9" s="203">
        <v>53.328000000000003</v>
      </c>
      <c r="E9" s="203">
        <v>37.253</v>
      </c>
      <c r="F9" s="203">
        <v>100</v>
      </c>
      <c r="G9" s="289">
        <v>55.064</v>
      </c>
      <c r="H9" s="289"/>
      <c r="I9" s="289"/>
      <c r="J9" s="204"/>
      <c r="K9" s="205">
        <v>54.494</v>
      </c>
      <c r="L9" s="205">
        <v>55.634</v>
      </c>
      <c r="M9" s="204"/>
      <c r="O9" s="196"/>
      <c r="Q9" s="196"/>
    </row>
    <row r="10" spans="1:17" ht="13" x14ac:dyDescent="0.25">
      <c r="A10" s="206" t="s">
        <v>82</v>
      </c>
      <c r="B10" s="207">
        <v>95</v>
      </c>
      <c r="C10" s="208">
        <v>2.105</v>
      </c>
      <c r="D10" s="208">
        <v>47.368000000000002</v>
      </c>
      <c r="E10" s="208">
        <v>50.526000000000003</v>
      </c>
      <c r="F10" s="208">
        <v>100</v>
      </c>
      <c r="G10" s="288">
        <v>59.2</v>
      </c>
      <c r="H10" s="288"/>
      <c r="I10" s="288"/>
      <c r="J10" s="204"/>
      <c r="K10" s="209">
        <v>57.21</v>
      </c>
      <c r="L10" s="209">
        <v>59.697000000000003</v>
      </c>
      <c r="M10" s="204"/>
      <c r="O10" s="196"/>
      <c r="Q10" s="196"/>
    </row>
    <row r="11" spans="1:17" ht="14.5" x14ac:dyDescent="0.25">
      <c r="A11" s="5" t="s">
        <v>212</v>
      </c>
      <c r="B11" s="210">
        <v>66015</v>
      </c>
      <c r="C11" s="211">
        <v>6.0209999999999999</v>
      </c>
      <c r="D11" s="211">
        <v>42.841000000000001</v>
      </c>
      <c r="E11" s="211">
        <v>51.136000000000003</v>
      </c>
      <c r="F11" s="211">
        <v>100</v>
      </c>
      <c r="G11" s="273">
        <v>58.287999999999997</v>
      </c>
      <c r="H11" s="273"/>
      <c r="I11" s="273"/>
      <c r="J11" s="204"/>
      <c r="K11" s="212">
        <v>56.003999999999998</v>
      </c>
      <c r="L11" s="212">
        <v>59.515999999999998</v>
      </c>
      <c r="M11" s="204"/>
      <c r="O11" s="196"/>
      <c r="Q11" s="196"/>
    </row>
    <row r="12" spans="1:17" ht="13" x14ac:dyDescent="0.25">
      <c r="A12" s="75" t="s">
        <v>82</v>
      </c>
      <c r="B12" s="213">
        <v>1251</v>
      </c>
      <c r="C12" s="214">
        <v>3.3570000000000002</v>
      </c>
      <c r="D12" s="214">
        <v>44.444000000000003</v>
      </c>
      <c r="E12" s="214">
        <v>52.198</v>
      </c>
      <c r="F12" s="198">
        <v>100</v>
      </c>
      <c r="G12" s="288">
        <v>59.015000000000001</v>
      </c>
      <c r="H12" s="288"/>
      <c r="I12" s="288"/>
      <c r="J12" s="204"/>
      <c r="K12" s="200">
        <v>56.578000000000003</v>
      </c>
      <c r="L12" s="200">
        <v>59.338999999999999</v>
      </c>
      <c r="M12" s="204"/>
      <c r="O12" s="196"/>
      <c r="Q12" s="196"/>
    </row>
    <row r="13" spans="1:17" ht="14.5" x14ac:dyDescent="0.25">
      <c r="A13" s="215" t="s">
        <v>213</v>
      </c>
      <c r="B13" s="216">
        <v>500819</v>
      </c>
      <c r="C13" s="217">
        <v>16.088999999999999</v>
      </c>
      <c r="D13" s="217">
        <v>48.972000000000001</v>
      </c>
      <c r="E13" s="217">
        <v>34.938000000000002</v>
      </c>
      <c r="F13" s="217">
        <v>100</v>
      </c>
      <c r="G13" s="273">
        <v>53.152999999999999</v>
      </c>
      <c r="H13" s="273"/>
      <c r="I13" s="273"/>
      <c r="J13" s="218"/>
      <c r="K13" s="219">
        <v>51.890999999999998</v>
      </c>
      <c r="L13" s="219">
        <v>54.075000000000003</v>
      </c>
      <c r="M13" s="218"/>
      <c r="N13" s="218"/>
      <c r="O13" s="220"/>
      <c r="Q13" s="196"/>
    </row>
    <row r="14" spans="1:17" ht="13" x14ac:dyDescent="0.25">
      <c r="A14" s="221" t="s">
        <v>86</v>
      </c>
      <c r="B14" s="213">
        <v>34841</v>
      </c>
      <c r="C14" s="214">
        <v>3.323</v>
      </c>
      <c r="D14" s="214">
        <v>38.374000000000002</v>
      </c>
      <c r="E14" s="214">
        <v>58.302</v>
      </c>
      <c r="F14" s="214">
        <v>100</v>
      </c>
      <c r="G14" s="285">
        <v>60.338000000000001</v>
      </c>
      <c r="H14" s="285"/>
      <c r="I14" s="285"/>
      <c r="J14" s="218"/>
      <c r="K14" s="222">
        <v>58.201000000000001</v>
      </c>
      <c r="L14" s="222">
        <v>60.875</v>
      </c>
      <c r="M14" s="218"/>
      <c r="N14" s="218"/>
      <c r="O14" s="223"/>
      <c r="Q14" s="196"/>
    </row>
    <row r="15" spans="1:17" ht="14.5" x14ac:dyDescent="0.25">
      <c r="A15" s="91" t="s">
        <v>232</v>
      </c>
      <c r="B15" s="210">
        <v>33974</v>
      </c>
      <c r="C15" s="211">
        <v>5.6859999999999999</v>
      </c>
      <c r="D15" s="211">
        <v>44.042000000000002</v>
      </c>
      <c r="E15" s="211">
        <v>50.27</v>
      </c>
      <c r="F15" s="211">
        <v>100</v>
      </c>
      <c r="G15" s="286">
        <v>58.127000000000002</v>
      </c>
      <c r="H15" s="286"/>
      <c r="I15" s="286"/>
      <c r="J15" s="218"/>
      <c r="K15" s="212">
        <v>56.84</v>
      </c>
      <c r="L15" s="212">
        <v>58.771999999999998</v>
      </c>
      <c r="M15" s="218"/>
      <c r="N15" s="218"/>
      <c r="O15" s="223"/>
      <c r="Q15" s="196"/>
    </row>
    <row r="16" spans="1:17" ht="14.5" x14ac:dyDescent="0.25">
      <c r="A16" s="90" t="s">
        <v>88</v>
      </c>
      <c r="B16" s="213">
        <v>31869</v>
      </c>
      <c r="C16" s="214">
        <v>8.4149999999999991</v>
      </c>
      <c r="D16" s="214">
        <v>48.2</v>
      </c>
      <c r="E16" s="214">
        <v>43.383000000000003</v>
      </c>
      <c r="F16" s="214">
        <v>100</v>
      </c>
      <c r="G16" s="285">
        <v>56.27</v>
      </c>
      <c r="H16" s="285"/>
      <c r="I16" s="285"/>
      <c r="J16" s="218"/>
      <c r="K16" s="222">
        <v>55.381999999999998</v>
      </c>
      <c r="L16" s="222">
        <v>56.920999999999999</v>
      </c>
      <c r="M16" s="218"/>
      <c r="N16" s="218"/>
      <c r="O16" s="223"/>
      <c r="Q16" s="196"/>
    </row>
    <row r="17" spans="1:17" ht="13" x14ac:dyDescent="0.25">
      <c r="A17" s="91" t="s">
        <v>89</v>
      </c>
      <c r="B17" s="210">
        <v>50756</v>
      </c>
      <c r="C17" s="211">
        <v>9.1709999999999994</v>
      </c>
      <c r="D17" s="211">
        <v>49.027999999999999</v>
      </c>
      <c r="E17" s="211">
        <v>41.798999999999999</v>
      </c>
      <c r="F17" s="211">
        <v>100</v>
      </c>
      <c r="G17" s="286">
        <v>55.683</v>
      </c>
      <c r="H17" s="286"/>
      <c r="I17" s="286"/>
      <c r="J17" s="218"/>
      <c r="K17" s="212">
        <v>54.223999999999997</v>
      </c>
      <c r="L17" s="212">
        <v>56.843000000000004</v>
      </c>
      <c r="M17" s="218"/>
      <c r="N17" s="218"/>
      <c r="O17" s="223"/>
      <c r="Q17" s="196"/>
    </row>
    <row r="18" spans="1:17" ht="13" x14ac:dyDescent="0.25">
      <c r="A18" s="224" t="s">
        <v>90</v>
      </c>
      <c r="B18" s="225">
        <v>349379</v>
      </c>
      <c r="C18" s="226">
        <v>20.077999999999999</v>
      </c>
      <c r="D18" s="226">
        <v>50.570999999999998</v>
      </c>
      <c r="E18" s="226">
        <v>29.35</v>
      </c>
      <c r="F18" s="226">
        <v>100</v>
      </c>
      <c r="G18" s="274">
        <v>51.301000000000002</v>
      </c>
      <c r="H18" s="274"/>
      <c r="I18" s="274"/>
      <c r="J18" s="210"/>
      <c r="K18" s="227">
        <v>50.621000000000002</v>
      </c>
      <c r="L18" s="227">
        <v>51.856999999999999</v>
      </c>
      <c r="M18" s="210"/>
      <c r="N18" s="210"/>
      <c r="O18" s="223"/>
      <c r="Q18" s="196"/>
    </row>
    <row r="19" spans="1:17" ht="13" x14ac:dyDescent="0.25">
      <c r="A19" s="5" t="s">
        <v>91</v>
      </c>
      <c r="B19" s="210">
        <v>281392</v>
      </c>
      <c r="C19" s="211">
        <v>17.73</v>
      </c>
      <c r="D19" s="211">
        <v>47.731000000000002</v>
      </c>
      <c r="E19" s="211">
        <v>34.536999999999999</v>
      </c>
      <c r="F19" s="211">
        <v>100</v>
      </c>
      <c r="G19" s="273">
        <v>52.838999999999999</v>
      </c>
      <c r="H19" s="273"/>
      <c r="I19" s="273"/>
      <c r="J19" s="223"/>
      <c r="K19" s="212">
        <v>51.548999999999999</v>
      </c>
      <c r="L19" s="212">
        <v>53.613999999999997</v>
      </c>
      <c r="M19" s="223"/>
      <c r="N19" s="99"/>
      <c r="O19" s="223"/>
      <c r="Q19" s="196"/>
    </row>
    <row r="20" spans="1:17" ht="13" x14ac:dyDescent="0.25">
      <c r="A20" s="224" t="s">
        <v>233</v>
      </c>
      <c r="B20" s="225">
        <v>219427</v>
      </c>
      <c r="C20" s="226">
        <v>13.984</v>
      </c>
      <c r="D20" s="226">
        <v>50.563000000000002</v>
      </c>
      <c r="E20" s="226">
        <v>35.451000000000001</v>
      </c>
      <c r="F20" s="226">
        <v>100</v>
      </c>
      <c r="G20" s="274">
        <v>53.555</v>
      </c>
      <c r="H20" s="274"/>
      <c r="I20" s="274"/>
      <c r="J20" s="196"/>
      <c r="K20" s="227">
        <v>52.231999999999999</v>
      </c>
      <c r="L20" s="227">
        <v>54.790999999999997</v>
      </c>
      <c r="M20" s="196"/>
      <c r="O20" s="196"/>
      <c r="Q20" s="196"/>
    </row>
    <row r="21" spans="1:17" ht="13" x14ac:dyDescent="0.25">
      <c r="A21" s="228" t="s">
        <v>234</v>
      </c>
      <c r="B21" s="229">
        <v>53375000</v>
      </c>
      <c r="C21" s="230">
        <v>0.32871363313262697</v>
      </c>
      <c r="D21" s="230">
        <v>0.32683475091812958</v>
      </c>
      <c r="E21" s="230">
        <v>0.34445161594924351</v>
      </c>
      <c r="F21" s="231">
        <v>100</v>
      </c>
      <c r="G21" s="275">
        <v>50.6</v>
      </c>
      <c r="H21" s="275"/>
      <c r="I21" s="275"/>
      <c r="J21" s="196"/>
      <c r="K21" s="231">
        <v>51.654300693963947</v>
      </c>
      <c r="L21" s="231">
        <v>49.364872494804025</v>
      </c>
      <c r="M21" s="196"/>
      <c r="O21" s="196"/>
      <c r="Q21" s="196"/>
    </row>
    <row r="22" spans="1:17" ht="13" x14ac:dyDescent="0.25">
      <c r="A22" s="95" t="s">
        <v>235</v>
      </c>
      <c r="B22" s="96"/>
      <c r="C22" s="212"/>
      <c r="D22" s="212"/>
      <c r="E22" s="212"/>
      <c r="F22" s="212"/>
      <c r="G22" s="232"/>
      <c r="H22" s="232"/>
      <c r="I22" s="233"/>
      <c r="J22" s="234"/>
      <c r="K22" s="196"/>
      <c r="M22" s="196"/>
      <c r="O22" s="196"/>
      <c r="Q22" s="196"/>
    </row>
    <row r="23" spans="1:17" ht="13" x14ac:dyDescent="0.25">
      <c r="A23" s="95" t="s">
        <v>214</v>
      </c>
      <c r="B23" s="96"/>
      <c r="C23" s="212"/>
      <c r="D23" s="212"/>
      <c r="E23" s="212"/>
      <c r="F23" s="212"/>
      <c r="G23" s="232"/>
      <c r="H23" s="232"/>
      <c r="I23" s="233"/>
      <c r="J23" s="234"/>
      <c r="K23" s="196"/>
      <c r="M23" s="196"/>
      <c r="O23" s="196"/>
      <c r="Q23" s="196"/>
    </row>
    <row r="24" spans="1:17" ht="13" x14ac:dyDescent="0.25">
      <c r="A24" s="95" t="s">
        <v>95</v>
      </c>
      <c r="B24" s="96"/>
      <c r="C24" s="212"/>
      <c r="D24" s="212"/>
      <c r="E24" s="212"/>
      <c r="F24" s="212"/>
      <c r="G24" s="232"/>
      <c r="H24" s="232"/>
      <c r="I24" s="233"/>
      <c r="J24" s="234"/>
      <c r="K24" s="196"/>
      <c r="M24" s="196"/>
      <c r="O24" s="196"/>
      <c r="Q24" s="196"/>
    </row>
    <row r="25" spans="1:17" ht="13" x14ac:dyDescent="0.25">
      <c r="A25" s="95" t="s">
        <v>215</v>
      </c>
      <c r="B25" s="96"/>
      <c r="C25" s="212"/>
      <c r="D25" s="212"/>
      <c r="E25" s="212"/>
      <c r="F25" s="212"/>
      <c r="G25" s="232"/>
      <c r="H25" s="232"/>
      <c r="I25" s="233"/>
      <c r="J25" s="234"/>
      <c r="K25" s="196"/>
      <c r="M25" s="196"/>
      <c r="O25" s="196"/>
      <c r="Q25" s="196"/>
    </row>
    <row r="26" spans="1:17" ht="13" x14ac:dyDescent="0.25">
      <c r="A26" s="95" t="s">
        <v>216</v>
      </c>
      <c r="B26" s="96"/>
      <c r="C26" s="212"/>
      <c r="D26" s="212"/>
      <c r="E26" s="212"/>
      <c r="F26" s="212"/>
      <c r="G26" s="232"/>
      <c r="H26" s="232"/>
      <c r="I26" s="233"/>
      <c r="J26" s="234"/>
      <c r="K26" s="196"/>
      <c r="M26" s="196"/>
      <c r="O26" s="196"/>
      <c r="Q26" s="196"/>
    </row>
    <row r="27" spans="1:17" x14ac:dyDescent="0.25">
      <c r="A27" s="98" t="s">
        <v>236</v>
      </c>
      <c r="B27" s="99"/>
      <c r="C27" s="235"/>
      <c r="D27" s="99"/>
      <c r="E27" s="99"/>
      <c r="F27" s="99"/>
      <c r="G27" s="99"/>
    </row>
    <row r="28" spans="1:17" x14ac:dyDescent="0.25">
      <c r="A28" s="98" t="s">
        <v>98</v>
      </c>
      <c r="B28" s="99"/>
      <c r="C28" s="99"/>
      <c r="D28" s="99"/>
      <c r="E28" s="99"/>
      <c r="F28" s="99"/>
      <c r="G28" s="99"/>
    </row>
    <row r="29" spans="1:17" ht="13" x14ac:dyDescent="0.25">
      <c r="A29" s="236"/>
      <c r="B29" s="237"/>
      <c r="C29" s="99"/>
      <c r="D29" s="99"/>
      <c r="E29" s="99"/>
      <c r="F29" s="99"/>
      <c r="G29" s="99"/>
    </row>
    <row r="31" spans="1:17" x14ac:dyDescent="0.25">
      <c r="O31" s="99"/>
    </row>
    <row r="32" spans="1:17" ht="15.5" x14ac:dyDescent="0.25">
      <c r="A32" s="146" t="s">
        <v>237</v>
      </c>
      <c r="I32" s="238" t="s">
        <v>70</v>
      </c>
      <c r="O32" s="99"/>
    </row>
    <row r="33" spans="1:9" ht="12.5" x14ac:dyDescent="0.25">
      <c r="A33" s="6"/>
      <c r="B33" s="276" t="s">
        <v>238</v>
      </c>
      <c r="C33" s="276" t="s">
        <v>239</v>
      </c>
      <c r="D33" s="276" t="s">
        <v>240</v>
      </c>
      <c r="E33" s="276" t="s">
        <v>241</v>
      </c>
      <c r="F33" s="279" t="s">
        <v>242</v>
      </c>
      <c r="G33" s="282" t="s">
        <v>243</v>
      </c>
      <c r="H33" s="282"/>
      <c r="I33" s="282"/>
    </row>
    <row r="34" spans="1:9" ht="13" x14ac:dyDescent="0.25">
      <c r="A34" s="239" t="s">
        <v>244</v>
      </c>
      <c r="B34" s="277"/>
      <c r="C34" s="277"/>
      <c r="D34" s="277"/>
      <c r="E34" s="277"/>
      <c r="F34" s="280"/>
      <c r="G34" s="283"/>
      <c r="H34" s="283"/>
      <c r="I34" s="283"/>
    </row>
    <row r="35" spans="1:9" ht="12.5" x14ac:dyDescent="0.25">
      <c r="A35" s="240"/>
      <c r="B35" s="278"/>
      <c r="C35" s="278"/>
      <c r="D35" s="278"/>
      <c r="E35" s="278"/>
      <c r="F35" s="281"/>
      <c r="G35" s="284"/>
      <c r="H35" s="284"/>
      <c r="I35" s="284"/>
    </row>
    <row r="36" spans="1:9" ht="13" x14ac:dyDescent="0.25">
      <c r="A36" s="3" t="s">
        <v>0</v>
      </c>
      <c r="B36" s="241">
        <v>3.58</v>
      </c>
      <c r="C36" s="241">
        <v>4.117</v>
      </c>
      <c r="D36" s="241">
        <v>7.6219999999999999</v>
      </c>
      <c r="E36" s="242">
        <v>8.0150000000000006</v>
      </c>
      <c r="F36" s="242">
        <v>11.715999999999999</v>
      </c>
      <c r="G36" s="243"/>
      <c r="H36" s="244"/>
      <c r="I36" s="245">
        <v>0.7</v>
      </c>
    </row>
    <row r="37" spans="1:9" ht="13" x14ac:dyDescent="0.25">
      <c r="A37" s="221" t="s">
        <v>245</v>
      </c>
      <c r="B37" s="246">
        <v>10.067</v>
      </c>
      <c r="C37" s="246">
        <v>6.484</v>
      </c>
      <c r="D37" s="246">
        <v>6.5650000000000004</v>
      </c>
      <c r="E37" s="247">
        <v>6.6260000000000003</v>
      </c>
      <c r="F37" s="247">
        <v>5.9690000000000003</v>
      </c>
      <c r="G37" s="248"/>
      <c r="H37" s="249"/>
      <c r="I37" s="250">
        <v>3.5</v>
      </c>
    </row>
    <row r="38" spans="1:9" ht="13" x14ac:dyDescent="0.25">
      <c r="A38" s="3" t="s">
        <v>246</v>
      </c>
      <c r="B38" s="241">
        <v>49.402999999999999</v>
      </c>
      <c r="C38" s="241">
        <v>38.905000000000001</v>
      </c>
      <c r="D38" s="241">
        <v>26.391999999999999</v>
      </c>
      <c r="E38" s="242">
        <v>20.564</v>
      </c>
      <c r="F38" s="242">
        <v>21.298999999999999</v>
      </c>
      <c r="G38" s="243"/>
      <c r="H38" s="244"/>
      <c r="I38" s="245">
        <v>10.6</v>
      </c>
    </row>
    <row r="39" spans="1:9" ht="13" x14ac:dyDescent="0.25">
      <c r="A39" s="221" t="s">
        <v>1</v>
      </c>
      <c r="B39" s="246">
        <v>10.949</v>
      </c>
      <c r="C39" s="246">
        <v>14.003</v>
      </c>
      <c r="D39" s="246">
        <v>13.147</v>
      </c>
      <c r="E39" s="247">
        <v>17.495999999999999</v>
      </c>
      <c r="F39" s="247">
        <v>10.634</v>
      </c>
      <c r="G39" s="248"/>
      <c r="H39" s="249"/>
      <c r="I39" s="250">
        <v>13.7</v>
      </c>
    </row>
    <row r="40" spans="1:9" ht="13" x14ac:dyDescent="0.25">
      <c r="A40" s="3" t="s">
        <v>2</v>
      </c>
      <c r="B40" s="241">
        <v>5.915</v>
      </c>
      <c r="C40" s="241">
        <v>6.3360000000000003</v>
      </c>
      <c r="D40" s="241">
        <v>7.7640000000000002</v>
      </c>
      <c r="E40" s="242">
        <v>13.865</v>
      </c>
      <c r="F40" s="242">
        <v>5.9809999999999999</v>
      </c>
      <c r="G40" s="243"/>
      <c r="H40" s="244"/>
      <c r="I40" s="245">
        <v>14.2</v>
      </c>
    </row>
    <row r="41" spans="1:9" ht="13" x14ac:dyDescent="0.25">
      <c r="A41" s="221" t="s">
        <v>3</v>
      </c>
      <c r="B41" s="246">
        <v>0.77800000000000002</v>
      </c>
      <c r="C41" s="246">
        <v>0.46800000000000003</v>
      </c>
      <c r="D41" s="246">
        <v>2.0409999999999999</v>
      </c>
      <c r="E41" s="247">
        <v>7.1159999999999997</v>
      </c>
      <c r="F41" s="247">
        <v>2.4649999999999999</v>
      </c>
      <c r="G41" s="248"/>
      <c r="H41" s="249"/>
      <c r="I41" s="250">
        <v>10.9</v>
      </c>
    </row>
    <row r="42" spans="1:9" ht="12.5" x14ac:dyDescent="0.25">
      <c r="A42" s="251" t="s">
        <v>247</v>
      </c>
      <c r="B42" s="252">
        <v>11.260999999999999</v>
      </c>
      <c r="C42" s="252">
        <v>23.076000000000001</v>
      </c>
      <c r="D42" s="252">
        <v>33.192999999999998</v>
      </c>
      <c r="E42" s="253">
        <v>22.722000000000001</v>
      </c>
      <c r="F42" s="253">
        <v>39.200000000000003</v>
      </c>
      <c r="G42" s="243"/>
      <c r="H42" s="254"/>
      <c r="I42" s="272">
        <f>33.4+12.7</f>
        <v>46.099999999999994</v>
      </c>
    </row>
    <row r="43" spans="1:9" ht="12.5" x14ac:dyDescent="0.25">
      <c r="A43" s="221" t="s">
        <v>248</v>
      </c>
      <c r="B43" s="246">
        <v>8.0429999999999993</v>
      </c>
      <c r="C43" s="246">
        <v>6.6070000000000002</v>
      </c>
      <c r="D43" s="246">
        <v>3.2709999999999999</v>
      </c>
      <c r="E43" s="247">
        <v>3.593</v>
      </c>
      <c r="F43" s="247">
        <v>2.7320000000000002</v>
      </c>
      <c r="G43" s="248"/>
      <c r="H43" s="255"/>
      <c r="I43" s="272"/>
    </row>
    <row r="44" spans="1:9" ht="13" x14ac:dyDescent="0.25">
      <c r="A44" s="3"/>
      <c r="B44" s="241"/>
      <c r="C44" s="241"/>
      <c r="D44" s="241"/>
      <c r="E44" s="242"/>
      <c r="F44" s="242"/>
      <c r="G44" s="243"/>
      <c r="H44" s="256"/>
      <c r="I44" s="257"/>
    </row>
    <row r="45" spans="1:9" ht="12.5" x14ac:dyDescent="0.25">
      <c r="A45" s="258" t="s">
        <v>5</v>
      </c>
      <c r="B45" s="259">
        <v>100</v>
      </c>
      <c r="C45" s="259">
        <v>100</v>
      </c>
      <c r="D45" s="259">
        <v>100</v>
      </c>
      <c r="E45" s="259">
        <v>100</v>
      </c>
      <c r="F45" s="259">
        <v>100</v>
      </c>
      <c r="G45" s="260"/>
      <c r="H45" s="260"/>
      <c r="I45" s="261">
        <v>100</v>
      </c>
    </row>
    <row r="46" spans="1:9" x14ac:dyDescent="0.25">
      <c r="A46" s="98" t="s">
        <v>249</v>
      </c>
    </row>
    <row r="47" spans="1:9" x14ac:dyDescent="0.25">
      <c r="A47" s="98" t="s">
        <v>98</v>
      </c>
    </row>
  </sheetData>
  <mergeCells count="28">
    <mergeCell ref="G6:I6"/>
    <mergeCell ref="A4:A5"/>
    <mergeCell ref="B4:B5"/>
    <mergeCell ref="C4:E4"/>
    <mergeCell ref="G4:I5"/>
    <mergeCell ref="K4:L4"/>
    <mergeCell ref="G18:I18"/>
    <mergeCell ref="G7:I7"/>
    <mergeCell ref="G8:I8"/>
    <mergeCell ref="G9:I9"/>
    <mergeCell ref="G10:I10"/>
    <mergeCell ref="G11:I11"/>
    <mergeCell ref="G12:I12"/>
    <mergeCell ref="G13:I13"/>
    <mergeCell ref="G14:I14"/>
    <mergeCell ref="G15:I15"/>
    <mergeCell ref="G16:I16"/>
    <mergeCell ref="G17:I17"/>
    <mergeCell ref="I42:I43"/>
    <mergeCell ref="G19:I19"/>
    <mergeCell ref="G20:I20"/>
    <mergeCell ref="G21:I21"/>
    <mergeCell ref="B33:B35"/>
    <mergeCell ref="C33:C35"/>
    <mergeCell ref="D33:D35"/>
    <mergeCell ref="E33:E35"/>
    <mergeCell ref="F33:F35"/>
    <mergeCell ref="G33:I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7" workbookViewId="0">
      <selection activeCell="F13" sqref="F13"/>
    </sheetView>
  </sheetViews>
  <sheetFormatPr baseColWidth="10" defaultRowHeight="12.5" x14ac:dyDescent="0.25"/>
  <cols>
    <col min="1" max="1" width="32.81640625" customWidth="1"/>
    <col min="2" max="2" width="20.1796875" customWidth="1"/>
  </cols>
  <sheetData>
    <row r="1" spans="1:8" x14ac:dyDescent="0.25">
      <c r="A1" t="s">
        <v>118</v>
      </c>
    </row>
    <row r="3" spans="1:8" ht="14" x14ac:dyDescent="0.25">
      <c r="A3" t="s">
        <v>30</v>
      </c>
      <c r="B3" s="29" t="s">
        <v>5</v>
      </c>
      <c r="C3" s="56">
        <v>41.478000000000002</v>
      </c>
    </row>
    <row r="4" spans="1:8" ht="14" x14ac:dyDescent="0.25">
      <c r="B4" s="29" t="s">
        <v>10</v>
      </c>
      <c r="C4" s="56">
        <v>19.792000000000002</v>
      </c>
    </row>
    <row r="5" spans="1:8" ht="14" x14ac:dyDescent="0.25">
      <c r="C5" s="29"/>
    </row>
    <row r="6" spans="1:8" ht="14" x14ac:dyDescent="0.25">
      <c r="A6" s="63">
        <v>2022</v>
      </c>
      <c r="B6" s="63"/>
      <c r="C6" s="64"/>
      <c r="D6" s="25"/>
      <c r="E6" s="25"/>
      <c r="F6" s="25"/>
      <c r="G6" s="25"/>
      <c r="H6" s="25"/>
    </row>
    <row r="7" spans="1:8" ht="14" x14ac:dyDescent="0.25">
      <c r="A7" s="264" t="s">
        <v>4</v>
      </c>
      <c r="B7" s="65" t="s">
        <v>10</v>
      </c>
      <c r="C7" s="66">
        <v>20</v>
      </c>
      <c r="D7" s="58"/>
      <c r="E7" s="59"/>
      <c r="F7" s="59"/>
      <c r="G7" s="60"/>
      <c r="H7" s="25"/>
    </row>
    <row r="8" spans="1:8" ht="14" x14ac:dyDescent="0.25">
      <c r="A8" s="264"/>
      <c r="B8" s="65" t="s">
        <v>31</v>
      </c>
      <c r="C8" s="66">
        <v>49.625999999999998</v>
      </c>
      <c r="D8" s="58"/>
      <c r="E8" s="59"/>
      <c r="F8" s="59"/>
      <c r="G8" s="60"/>
      <c r="H8" s="25"/>
    </row>
    <row r="9" spans="1:8" ht="28" x14ac:dyDescent="0.25">
      <c r="A9" s="264"/>
      <c r="B9" s="103" t="s">
        <v>34</v>
      </c>
      <c r="C9" s="66">
        <v>51.124000000000002</v>
      </c>
      <c r="D9" s="58"/>
      <c r="E9" s="59"/>
      <c r="F9" s="59"/>
      <c r="G9" s="60"/>
      <c r="H9" s="25"/>
    </row>
    <row r="10" spans="1:8" ht="16" x14ac:dyDescent="0.25">
      <c r="A10" s="264" t="s">
        <v>108</v>
      </c>
      <c r="B10" s="65" t="s">
        <v>109</v>
      </c>
      <c r="C10" s="67">
        <v>31.577999999999999</v>
      </c>
      <c r="D10" s="25"/>
      <c r="E10" s="59"/>
      <c r="F10" s="59"/>
      <c r="G10" s="60"/>
      <c r="H10" s="25"/>
    </row>
    <row r="11" spans="1:8" ht="14" x14ac:dyDescent="0.25">
      <c r="A11" s="264"/>
      <c r="B11" s="65" t="s">
        <v>31</v>
      </c>
      <c r="C11" s="66">
        <v>47.662999999999997</v>
      </c>
      <c r="D11" s="61"/>
      <c r="E11" s="62"/>
      <c r="F11" s="59"/>
      <c r="G11" s="60"/>
      <c r="H11" s="25"/>
    </row>
    <row r="12" spans="1:8" ht="28" x14ac:dyDescent="0.25">
      <c r="A12" s="264"/>
      <c r="B12" s="103" t="s">
        <v>34</v>
      </c>
      <c r="C12" s="67">
        <v>48.819000000000003</v>
      </c>
      <c r="D12" s="61"/>
      <c r="E12" s="59"/>
      <c r="F12" s="59"/>
      <c r="G12" s="60"/>
      <c r="H12" s="25"/>
    </row>
    <row r="13" spans="1:8" ht="14" x14ac:dyDescent="0.25">
      <c r="A13" s="264" t="s">
        <v>32</v>
      </c>
      <c r="B13" s="65" t="s">
        <v>9</v>
      </c>
      <c r="C13" s="66">
        <v>20.074000000000002</v>
      </c>
      <c r="D13" s="58"/>
      <c r="E13" s="25"/>
      <c r="F13" s="25"/>
      <c r="G13" s="25"/>
      <c r="H13" s="25"/>
    </row>
    <row r="14" spans="1:8" ht="14" x14ac:dyDescent="0.25">
      <c r="A14" s="264"/>
      <c r="B14" s="65" t="s">
        <v>33</v>
      </c>
      <c r="C14" s="66">
        <v>40.569000000000003</v>
      </c>
      <c r="D14" s="57"/>
    </row>
    <row r="15" spans="1:8" ht="28" x14ac:dyDescent="0.25">
      <c r="A15" s="264"/>
      <c r="B15" s="65" t="s">
        <v>34</v>
      </c>
      <c r="C15" s="66">
        <v>45.01</v>
      </c>
      <c r="D15" s="57"/>
    </row>
    <row r="16" spans="1:8" ht="14" x14ac:dyDescent="0.25">
      <c r="A16" s="264" t="s">
        <v>35</v>
      </c>
      <c r="B16" s="65" t="s">
        <v>10</v>
      </c>
      <c r="C16" s="66">
        <v>11.75</v>
      </c>
      <c r="D16" s="57"/>
    </row>
    <row r="17" spans="1:4" ht="14" x14ac:dyDescent="0.25">
      <c r="A17" s="264"/>
      <c r="B17" s="65" t="s">
        <v>31</v>
      </c>
      <c r="C17" s="66">
        <v>25.285</v>
      </c>
      <c r="D17" s="57"/>
    </row>
    <row r="18" spans="1:4" ht="28" x14ac:dyDescent="0.25">
      <c r="A18" s="264"/>
      <c r="B18" s="103" t="s">
        <v>34</v>
      </c>
      <c r="C18" s="66">
        <v>37.648000000000003</v>
      </c>
      <c r="D18" s="57"/>
    </row>
    <row r="19" spans="1:4" x14ac:dyDescent="0.25">
      <c r="C19" s="30"/>
    </row>
    <row r="36" spans="4:4" x14ac:dyDescent="0.25">
      <c r="D36" t="s">
        <v>107</v>
      </c>
    </row>
    <row r="37" spans="4:4" x14ac:dyDescent="0.25">
      <c r="D37" s="7" t="s">
        <v>110</v>
      </c>
    </row>
  </sheetData>
  <mergeCells count="4">
    <mergeCell ref="A16:A18"/>
    <mergeCell ref="A7:A9"/>
    <mergeCell ref="A10:A12"/>
    <mergeCell ref="A13:A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"/>
  <sheetViews>
    <sheetView tabSelected="1" topLeftCell="A19" zoomScale="115" zoomScaleNormal="115" workbookViewId="0">
      <selection activeCell="H12" sqref="H12"/>
    </sheetView>
  </sheetViews>
  <sheetFormatPr baseColWidth="10" defaultRowHeight="12.5" x14ac:dyDescent="0.25"/>
  <cols>
    <col min="1" max="1" width="21.54296875" customWidth="1"/>
    <col min="2" max="7" width="8.1796875" customWidth="1"/>
    <col min="8" max="9" width="9.54296875" customWidth="1"/>
  </cols>
  <sheetData>
    <row r="2" spans="1:12" x14ac:dyDescent="0.25">
      <c r="A2" t="s">
        <v>99</v>
      </c>
    </row>
    <row r="3" spans="1:12" ht="13" thickBot="1" x14ac:dyDescent="0.3"/>
    <row r="4" spans="1:12" ht="14.5" x14ac:dyDescent="0.25">
      <c r="A4" s="38">
        <v>2022</v>
      </c>
      <c r="B4" s="265" t="s">
        <v>50</v>
      </c>
      <c r="C4" s="266"/>
      <c r="D4" s="266"/>
      <c r="E4" s="266"/>
      <c r="F4" s="266"/>
      <c r="G4" s="266"/>
      <c r="H4" s="266"/>
      <c r="I4" s="266"/>
      <c r="J4" s="266"/>
      <c r="K4" s="266"/>
      <c r="L4" s="267"/>
    </row>
    <row r="5" spans="1:12" ht="29" x14ac:dyDescent="0.25">
      <c r="A5" s="39"/>
      <c r="B5" s="37" t="s">
        <v>51</v>
      </c>
      <c r="C5" s="37" t="s">
        <v>52</v>
      </c>
      <c r="D5" s="37" t="s">
        <v>53</v>
      </c>
      <c r="E5" s="37" t="s">
        <v>54</v>
      </c>
      <c r="F5" s="37" t="s">
        <v>55</v>
      </c>
      <c r="G5" s="37" t="s">
        <v>56</v>
      </c>
      <c r="H5" s="37" t="s">
        <v>57</v>
      </c>
      <c r="I5" s="37" t="s">
        <v>58</v>
      </c>
      <c r="J5" s="37" t="s">
        <v>59</v>
      </c>
      <c r="K5" s="37" t="s">
        <v>60</v>
      </c>
      <c r="L5" s="37" t="s">
        <v>5</v>
      </c>
    </row>
    <row r="6" spans="1:12" ht="13" thickBot="1" x14ac:dyDescent="0.3">
      <c r="A6" s="42" t="s">
        <v>9</v>
      </c>
      <c r="B6" s="43">
        <v>22.478999999999999</v>
      </c>
      <c r="C6" s="43">
        <v>21.619</v>
      </c>
      <c r="D6" s="43">
        <v>20.128</v>
      </c>
      <c r="E6" s="43">
        <v>18.927</v>
      </c>
      <c r="F6" s="43">
        <v>19.774000000000001</v>
      </c>
      <c r="G6" s="43">
        <v>19.094999999999999</v>
      </c>
      <c r="H6" s="43">
        <v>17.721</v>
      </c>
      <c r="I6" s="43">
        <v>17.425000000000001</v>
      </c>
      <c r="J6" s="43">
        <v>20.93</v>
      </c>
      <c r="K6" s="43">
        <v>23.809000000000001</v>
      </c>
      <c r="L6" s="43">
        <v>20.074000000000002</v>
      </c>
    </row>
    <row r="7" spans="1:12" x14ac:dyDescent="0.25">
      <c r="A7" s="40" t="s">
        <v>49</v>
      </c>
      <c r="B7" s="41">
        <v>34.707000000000001</v>
      </c>
      <c r="C7" s="41">
        <v>36.582999999999998</v>
      </c>
      <c r="D7" s="41">
        <v>39.054000000000002</v>
      </c>
      <c r="E7" s="41">
        <v>41.835000000000001</v>
      </c>
      <c r="F7" s="41">
        <v>49.764000000000003</v>
      </c>
      <c r="G7" s="41">
        <v>49.786999999999999</v>
      </c>
      <c r="H7" s="41">
        <v>49.548999999999999</v>
      </c>
      <c r="I7" s="41">
        <v>49.3</v>
      </c>
      <c r="J7" s="41">
        <v>49.37</v>
      </c>
      <c r="K7" s="41">
        <v>50.273000000000003</v>
      </c>
      <c r="L7" s="41">
        <v>43.899000000000001</v>
      </c>
    </row>
    <row r="8" spans="1:12" x14ac:dyDescent="0.25">
      <c r="A8" s="40" t="s">
        <v>5</v>
      </c>
      <c r="B8" s="41">
        <v>32.966000000000001</v>
      </c>
      <c r="C8" s="41">
        <v>35.183</v>
      </c>
      <c r="D8" s="41">
        <v>37.305999999999997</v>
      </c>
      <c r="E8" s="41">
        <v>40.268000000000001</v>
      </c>
      <c r="F8" s="41">
        <v>47.929000000000002</v>
      </c>
      <c r="G8" s="41">
        <v>48.448</v>
      </c>
      <c r="H8" s="41">
        <v>48.459000000000003</v>
      </c>
      <c r="I8" s="41">
        <v>48.386000000000003</v>
      </c>
      <c r="J8" s="41">
        <v>48.779000000000003</v>
      </c>
      <c r="K8" s="41">
        <v>49.845999999999997</v>
      </c>
      <c r="L8" s="41">
        <v>42.241999999999997</v>
      </c>
    </row>
    <row r="9" spans="1:12" x14ac:dyDescent="0.25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</row>
    <row r="25" spans="1:8" x14ac:dyDescent="0.25">
      <c r="A25" s="7" t="s">
        <v>111</v>
      </c>
    </row>
    <row r="26" spans="1:8" ht="26" x14ac:dyDescent="0.3">
      <c r="B26" s="102" t="s">
        <v>100</v>
      </c>
      <c r="C26" s="102" t="s">
        <v>101</v>
      </c>
      <c r="D26" s="102" t="s">
        <v>102</v>
      </c>
      <c r="E26" s="102" t="s">
        <v>59</v>
      </c>
      <c r="F26" s="102" t="s">
        <v>103</v>
      </c>
      <c r="G26" s="102" t="s">
        <v>104</v>
      </c>
      <c r="H26" s="102" t="s">
        <v>5</v>
      </c>
    </row>
    <row r="27" spans="1:8" x14ac:dyDescent="0.25">
      <c r="A27" s="7" t="s">
        <v>106</v>
      </c>
      <c r="B27" s="57">
        <v>12.920999999999999</v>
      </c>
      <c r="C27" s="57">
        <v>12.211</v>
      </c>
      <c r="D27" s="57">
        <v>11.538</v>
      </c>
      <c r="E27" s="57">
        <v>8.9740000000000002</v>
      </c>
      <c r="F27" s="57">
        <v>7.92</v>
      </c>
      <c r="G27" s="57">
        <v>22.727</v>
      </c>
      <c r="H27" s="113">
        <v>11.75</v>
      </c>
    </row>
    <row r="28" spans="1:8" x14ac:dyDescent="0.25">
      <c r="A28" s="7" t="s">
        <v>105</v>
      </c>
      <c r="B28" s="57">
        <v>31.373000000000001</v>
      </c>
      <c r="C28" s="57">
        <v>34.53</v>
      </c>
      <c r="D28" s="57">
        <v>36.808999999999997</v>
      </c>
      <c r="E28" s="57">
        <v>37.207000000000001</v>
      </c>
      <c r="F28" s="57">
        <v>38.468000000000004</v>
      </c>
      <c r="G28" s="57">
        <v>39.890999999999998</v>
      </c>
      <c r="H28" s="113">
        <v>35.408000000000001</v>
      </c>
    </row>
    <row r="29" spans="1:8" x14ac:dyDescent="0.25">
      <c r="A29" s="7" t="s">
        <v>5</v>
      </c>
      <c r="B29" s="57">
        <v>30.882999999999999</v>
      </c>
      <c r="C29" s="57">
        <v>34.061999999999998</v>
      </c>
      <c r="D29" s="57">
        <v>36.371000000000002</v>
      </c>
      <c r="E29" s="57">
        <v>36.777999999999999</v>
      </c>
      <c r="F29" s="57">
        <v>38.1</v>
      </c>
      <c r="G29" s="57">
        <v>39.756</v>
      </c>
      <c r="H29" s="113">
        <v>34.96</v>
      </c>
    </row>
  </sheetData>
  <mergeCells count="1">
    <mergeCell ref="B4:L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workbookViewId="0">
      <selection activeCell="F5" sqref="F5"/>
    </sheetView>
  </sheetViews>
  <sheetFormatPr baseColWidth="10" defaultRowHeight="12.5" x14ac:dyDescent="0.25"/>
  <cols>
    <col min="1" max="1" width="24.7265625" customWidth="1"/>
  </cols>
  <sheetData>
    <row r="1" spans="1:13" x14ac:dyDescent="0.25">
      <c r="A1" s="108" t="s">
        <v>116</v>
      </c>
      <c r="B1" s="108"/>
    </row>
    <row r="2" spans="1:13" x14ac:dyDescent="0.25">
      <c r="A2" s="108"/>
      <c r="B2" s="108"/>
    </row>
    <row r="3" spans="1:13" ht="14.5" x14ac:dyDescent="0.25">
      <c r="A3" s="108"/>
      <c r="B3" s="109">
        <v>2022</v>
      </c>
    </row>
    <row r="4" spans="1:13" ht="14.5" x14ac:dyDescent="0.25">
      <c r="A4" s="106" t="s">
        <v>37</v>
      </c>
      <c r="B4" s="107">
        <v>11.977</v>
      </c>
      <c r="L4" t="s">
        <v>37</v>
      </c>
      <c r="M4">
        <v>11.977</v>
      </c>
    </row>
    <row r="5" spans="1:13" ht="14.5" x14ac:dyDescent="0.25">
      <c r="A5" s="106" t="s">
        <v>114</v>
      </c>
      <c r="B5" s="107">
        <v>17.452999999999999</v>
      </c>
      <c r="L5" t="s">
        <v>114</v>
      </c>
      <c r="M5">
        <v>17.452999999999999</v>
      </c>
    </row>
    <row r="6" spans="1:13" ht="14.5" x14ac:dyDescent="0.25">
      <c r="A6" s="106" t="s">
        <v>47</v>
      </c>
      <c r="B6" s="107">
        <v>17.760000000000002</v>
      </c>
      <c r="L6" t="s">
        <v>47</v>
      </c>
      <c r="M6">
        <v>17.760000000000002</v>
      </c>
    </row>
    <row r="7" spans="1:13" ht="14.5" x14ac:dyDescent="0.25">
      <c r="A7" s="106" t="s">
        <v>45</v>
      </c>
      <c r="B7" s="107">
        <v>19.263999999999999</v>
      </c>
      <c r="L7" t="s">
        <v>45</v>
      </c>
      <c r="M7">
        <v>19.263999999999999</v>
      </c>
    </row>
    <row r="8" spans="1:13" ht="14.5" x14ac:dyDescent="0.25">
      <c r="A8" s="106" t="s">
        <v>124</v>
      </c>
      <c r="B8" s="107">
        <v>19.702999999999999</v>
      </c>
      <c r="L8" t="s">
        <v>124</v>
      </c>
      <c r="M8">
        <v>19.702999999999999</v>
      </c>
    </row>
    <row r="9" spans="1:13" ht="14.5" x14ac:dyDescent="0.25">
      <c r="A9" s="106" t="s">
        <v>42</v>
      </c>
      <c r="B9" s="107">
        <v>20.286999999999999</v>
      </c>
      <c r="L9" t="s">
        <v>42</v>
      </c>
      <c r="M9">
        <v>20.286999999999999</v>
      </c>
    </row>
    <row r="10" spans="1:13" ht="14.5" x14ac:dyDescent="0.25">
      <c r="A10" s="106" t="s">
        <v>123</v>
      </c>
      <c r="B10" s="107">
        <v>20.484999999999999</v>
      </c>
      <c r="L10" t="s">
        <v>123</v>
      </c>
      <c r="M10">
        <v>20.484999999999999</v>
      </c>
    </row>
    <row r="11" spans="1:13" ht="14.5" x14ac:dyDescent="0.25">
      <c r="A11" s="106" t="s">
        <v>43</v>
      </c>
      <c r="B11" s="107">
        <v>21.41</v>
      </c>
      <c r="L11" t="s">
        <v>43</v>
      </c>
      <c r="M11">
        <v>21.41</v>
      </c>
    </row>
    <row r="12" spans="1:13" ht="14.5" x14ac:dyDescent="0.25">
      <c r="A12" s="106" t="s">
        <v>48</v>
      </c>
      <c r="B12" s="107">
        <v>21.457999999999998</v>
      </c>
      <c r="L12" t="s">
        <v>48</v>
      </c>
      <c r="M12">
        <v>21.457999999999998</v>
      </c>
    </row>
    <row r="13" spans="1:13" ht="14.5" x14ac:dyDescent="0.25">
      <c r="A13" s="106" t="s">
        <v>44</v>
      </c>
      <c r="B13" s="107">
        <v>21.507000000000001</v>
      </c>
      <c r="L13" t="s">
        <v>44</v>
      </c>
      <c r="M13">
        <v>21.507000000000001</v>
      </c>
    </row>
    <row r="14" spans="1:13" ht="14.5" x14ac:dyDescent="0.25">
      <c r="A14" s="106" t="s">
        <v>122</v>
      </c>
      <c r="B14" s="107">
        <v>22.106999999999999</v>
      </c>
      <c r="L14" t="s">
        <v>122</v>
      </c>
      <c r="M14">
        <v>22.106999999999999</v>
      </c>
    </row>
    <row r="15" spans="1:13" ht="14.5" x14ac:dyDescent="0.25">
      <c r="A15" s="106" t="s">
        <v>46</v>
      </c>
      <c r="B15" s="107">
        <v>22.248000000000001</v>
      </c>
      <c r="L15" t="s">
        <v>46</v>
      </c>
      <c r="M15">
        <v>22.248000000000001</v>
      </c>
    </row>
    <row r="16" spans="1:13" ht="14.5" x14ac:dyDescent="0.25">
      <c r="A16" s="106" t="s">
        <v>41</v>
      </c>
      <c r="B16" s="107">
        <v>23.186</v>
      </c>
      <c r="L16" t="s">
        <v>41</v>
      </c>
      <c r="M16">
        <v>23.186</v>
      </c>
    </row>
    <row r="17" spans="1:15" x14ac:dyDescent="0.25">
      <c r="N17" t="s">
        <v>125</v>
      </c>
      <c r="O17">
        <v>20.091999999999999</v>
      </c>
    </row>
    <row r="18" spans="1:15" ht="14.5" x14ac:dyDescent="0.25">
      <c r="A18" s="106" t="s">
        <v>113</v>
      </c>
      <c r="B18" s="107">
        <v>0</v>
      </c>
      <c r="L18" t="s">
        <v>113</v>
      </c>
      <c r="M18">
        <v>0</v>
      </c>
    </row>
    <row r="19" spans="1:15" ht="14.5" x14ac:dyDescent="0.25">
      <c r="A19" s="106" t="s">
        <v>40</v>
      </c>
      <c r="B19" s="107">
        <v>12.5</v>
      </c>
      <c r="L19" t="s">
        <v>40</v>
      </c>
      <c r="M19">
        <v>12.5</v>
      </c>
    </row>
    <row r="20" spans="1:15" ht="14.5" x14ac:dyDescent="0.25">
      <c r="A20" s="106" t="s">
        <v>38</v>
      </c>
      <c r="B20" s="107">
        <v>14.705</v>
      </c>
      <c r="L20" t="s">
        <v>38</v>
      </c>
      <c r="M20">
        <v>14.705</v>
      </c>
    </row>
    <row r="21" spans="1:15" ht="14.5" x14ac:dyDescent="0.25">
      <c r="A21" s="106" t="s">
        <v>39</v>
      </c>
      <c r="B21" s="107">
        <v>20</v>
      </c>
      <c r="L21" t="s">
        <v>39</v>
      </c>
      <c r="M21">
        <v>20</v>
      </c>
    </row>
    <row r="22" spans="1:15" ht="14.5" x14ac:dyDescent="0.25">
      <c r="A22" s="106" t="s">
        <v>36</v>
      </c>
      <c r="B22" s="107">
        <v>22.727</v>
      </c>
      <c r="L22" t="s">
        <v>36</v>
      </c>
      <c r="M22">
        <v>22.727</v>
      </c>
    </row>
    <row r="23" spans="1:15" ht="14.5" x14ac:dyDescent="0.25">
      <c r="A23" s="106"/>
      <c r="B23" s="107"/>
    </row>
    <row r="24" spans="1:15" ht="14.5" x14ac:dyDescent="0.25">
      <c r="A24" s="106" t="s">
        <v>112</v>
      </c>
      <c r="B24" s="107">
        <v>20.074000000000002</v>
      </c>
      <c r="L24" t="s">
        <v>125</v>
      </c>
      <c r="M24">
        <v>20.074000000000002</v>
      </c>
    </row>
    <row r="26" spans="1:15" x14ac:dyDescent="0.25">
      <c r="A26" s="108" t="s">
        <v>115</v>
      </c>
    </row>
    <row r="27" spans="1:15" x14ac:dyDescent="0.25">
      <c r="A27" s="108"/>
    </row>
    <row r="28" spans="1:15" ht="14.5" x14ac:dyDescent="0.25">
      <c r="A28" s="106" t="s">
        <v>37</v>
      </c>
      <c r="B28" s="107">
        <v>5.2629999999999999</v>
      </c>
      <c r="L28" t="s">
        <v>37</v>
      </c>
      <c r="M28">
        <v>5.2629999999999999</v>
      </c>
    </row>
    <row r="29" spans="1:15" ht="14.5" x14ac:dyDescent="0.25">
      <c r="A29" s="106" t="s">
        <v>44</v>
      </c>
      <c r="B29" s="107">
        <v>7.2460000000000004</v>
      </c>
      <c r="L29" t="s">
        <v>44</v>
      </c>
      <c r="M29">
        <v>7.2460000000000004</v>
      </c>
    </row>
    <row r="30" spans="1:15" ht="14.5" x14ac:dyDescent="0.25">
      <c r="A30" s="106" t="s">
        <v>45</v>
      </c>
      <c r="B30" s="107">
        <v>7.4530000000000003</v>
      </c>
      <c r="L30" t="s">
        <v>45</v>
      </c>
      <c r="M30">
        <v>7.4530000000000003</v>
      </c>
    </row>
    <row r="31" spans="1:15" ht="14.5" x14ac:dyDescent="0.25">
      <c r="A31" s="106" t="s">
        <v>114</v>
      </c>
      <c r="B31" s="107">
        <v>8.7829999999999995</v>
      </c>
      <c r="L31" t="s">
        <v>114</v>
      </c>
      <c r="M31">
        <v>8.7829999999999995</v>
      </c>
    </row>
    <row r="32" spans="1:15" ht="14.5" x14ac:dyDescent="0.25">
      <c r="A32" s="106" t="s">
        <v>46</v>
      </c>
      <c r="B32" s="107">
        <v>11.038</v>
      </c>
      <c r="L32" t="s">
        <v>46</v>
      </c>
      <c r="M32">
        <v>11.038</v>
      </c>
    </row>
    <row r="33" spans="1:15" ht="14.5" x14ac:dyDescent="0.25">
      <c r="A33" s="106" t="s">
        <v>41</v>
      </c>
      <c r="B33" s="107">
        <v>11.391999999999999</v>
      </c>
      <c r="L33" t="s">
        <v>41</v>
      </c>
      <c r="M33">
        <v>11.391999999999999</v>
      </c>
    </row>
    <row r="34" spans="1:15" ht="14.5" x14ac:dyDescent="0.25">
      <c r="A34" s="106" t="s">
        <v>124</v>
      </c>
      <c r="B34" s="107">
        <v>12</v>
      </c>
      <c r="L34" t="s">
        <v>124</v>
      </c>
      <c r="M34">
        <v>12</v>
      </c>
    </row>
    <row r="35" spans="1:15" ht="14.5" x14ac:dyDescent="0.25">
      <c r="A35" s="106" t="s">
        <v>48</v>
      </c>
      <c r="B35" s="107">
        <v>12.195</v>
      </c>
      <c r="L35" t="s">
        <v>48</v>
      </c>
      <c r="M35">
        <v>12.195</v>
      </c>
    </row>
    <row r="36" spans="1:15" ht="14.5" x14ac:dyDescent="0.25">
      <c r="A36" s="106" t="s">
        <v>122</v>
      </c>
      <c r="B36" s="107">
        <v>13.461</v>
      </c>
      <c r="L36" t="s">
        <v>122</v>
      </c>
      <c r="M36">
        <v>13.461</v>
      </c>
    </row>
    <row r="37" spans="1:15" ht="14.5" x14ac:dyDescent="0.25">
      <c r="A37" s="106" t="s">
        <v>47</v>
      </c>
      <c r="B37" s="107">
        <v>14.444000000000001</v>
      </c>
      <c r="L37" t="s">
        <v>47</v>
      </c>
      <c r="M37">
        <v>14.444000000000001</v>
      </c>
    </row>
    <row r="38" spans="1:15" ht="14.5" x14ac:dyDescent="0.25">
      <c r="A38" s="106" t="s">
        <v>42</v>
      </c>
      <c r="B38" s="107">
        <v>15.929</v>
      </c>
      <c r="L38" t="s">
        <v>42</v>
      </c>
      <c r="M38">
        <v>15.929</v>
      </c>
    </row>
    <row r="39" spans="1:15" ht="14.5" x14ac:dyDescent="0.25">
      <c r="A39" s="106" t="s">
        <v>43</v>
      </c>
      <c r="B39" s="107">
        <v>18.332999999999998</v>
      </c>
      <c r="L39" t="s">
        <v>43</v>
      </c>
      <c r="M39">
        <v>18.332999999999998</v>
      </c>
    </row>
    <row r="40" spans="1:15" ht="14.5" x14ac:dyDescent="0.25">
      <c r="A40" s="106" t="s">
        <v>123</v>
      </c>
      <c r="B40" s="107">
        <v>18.84</v>
      </c>
      <c r="L40" t="s">
        <v>123</v>
      </c>
      <c r="M40">
        <v>18.84</v>
      </c>
    </row>
    <row r="41" spans="1:15" x14ac:dyDescent="0.25">
      <c r="B41" s="57"/>
      <c r="N41" t="s">
        <v>125</v>
      </c>
      <c r="O41">
        <v>11.807</v>
      </c>
    </row>
    <row r="42" spans="1:15" ht="14.5" x14ac:dyDescent="0.25">
      <c r="A42" s="106" t="s">
        <v>38</v>
      </c>
      <c r="B42" s="107">
        <v>0</v>
      </c>
      <c r="L42" t="s">
        <v>38</v>
      </c>
      <c r="M42">
        <v>0</v>
      </c>
    </row>
    <row r="43" spans="1:15" ht="14.5" x14ac:dyDescent="0.25">
      <c r="A43" s="106" t="s">
        <v>40</v>
      </c>
      <c r="B43" s="107">
        <v>0</v>
      </c>
      <c r="L43" t="s">
        <v>40</v>
      </c>
      <c r="M43">
        <v>0</v>
      </c>
    </row>
    <row r="44" spans="1:15" ht="14.5" x14ac:dyDescent="0.25">
      <c r="A44" s="106" t="s">
        <v>113</v>
      </c>
      <c r="B44" s="107">
        <v>0</v>
      </c>
      <c r="L44" t="s">
        <v>113</v>
      </c>
      <c r="M44">
        <v>0</v>
      </c>
    </row>
    <row r="45" spans="1:15" ht="14.5" x14ac:dyDescent="0.25">
      <c r="A45" s="106" t="s">
        <v>39</v>
      </c>
      <c r="B45" s="107">
        <v>16.666</v>
      </c>
      <c r="L45" t="s">
        <v>39</v>
      </c>
      <c r="M45">
        <v>16.666</v>
      </c>
    </row>
    <row r="46" spans="1:15" ht="14.5" x14ac:dyDescent="0.25">
      <c r="A46" s="106" t="s">
        <v>36</v>
      </c>
      <c r="B46" s="107">
        <v>25</v>
      </c>
      <c r="L46" t="s">
        <v>36</v>
      </c>
      <c r="M46">
        <v>25</v>
      </c>
    </row>
    <row r="47" spans="1:15" x14ac:dyDescent="0.25">
      <c r="B47" s="57"/>
      <c r="N47" t="s">
        <v>126</v>
      </c>
      <c r="O47">
        <v>8.6950000000000003</v>
      </c>
    </row>
    <row r="48" spans="1:15" ht="14.5" x14ac:dyDescent="0.25">
      <c r="A48" s="106" t="s">
        <v>112</v>
      </c>
      <c r="B48" s="107">
        <v>11.75</v>
      </c>
      <c r="L48" t="s">
        <v>125</v>
      </c>
      <c r="M48">
        <v>11.75</v>
      </c>
    </row>
    <row r="51" spans="1:13" x14ac:dyDescent="0.25">
      <c r="A51" s="108" t="s">
        <v>127</v>
      </c>
    </row>
    <row r="54" spans="1:13" ht="14.5" x14ac:dyDescent="0.25">
      <c r="A54" s="106" t="s">
        <v>37</v>
      </c>
      <c r="B54" s="107">
        <v>29.562000000000001</v>
      </c>
      <c r="L54" t="s">
        <v>37</v>
      </c>
      <c r="M54">
        <v>29.562000000000001</v>
      </c>
    </row>
    <row r="55" spans="1:13" ht="14.5" x14ac:dyDescent="0.25">
      <c r="A55" s="106" t="s">
        <v>114</v>
      </c>
      <c r="B55" s="107">
        <v>31.13</v>
      </c>
      <c r="L55" t="s">
        <v>114</v>
      </c>
      <c r="M55">
        <v>31.13</v>
      </c>
    </row>
    <row r="56" spans="1:13" ht="14.5" x14ac:dyDescent="0.25">
      <c r="A56" s="106" t="s">
        <v>47</v>
      </c>
      <c r="B56" s="107">
        <v>31.306000000000001</v>
      </c>
      <c r="L56" t="s">
        <v>47</v>
      </c>
      <c r="M56">
        <v>31.306000000000001</v>
      </c>
    </row>
    <row r="57" spans="1:13" ht="14.5" x14ac:dyDescent="0.25">
      <c r="A57" s="106" t="s">
        <v>42</v>
      </c>
      <c r="B57" s="107">
        <v>32.183</v>
      </c>
      <c r="L57" t="s">
        <v>42</v>
      </c>
      <c r="M57">
        <v>32.183</v>
      </c>
    </row>
    <row r="58" spans="1:13" ht="14.5" x14ac:dyDescent="0.25">
      <c r="A58" s="106" t="s">
        <v>45</v>
      </c>
      <c r="B58" s="107">
        <v>33.320999999999998</v>
      </c>
      <c r="L58" t="s">
        <v>45</v>
      </c>
      <c r="M58">
        <v>33.320999999999998</v>
      </c>
    </row>
    <row r="59" spans="1:13" ht="14.5" x14ac:dyDescent="0.25">
      <c r="A59" s="106" t="s">
        <v>44</v>
      </c>
      <c r="B59" s="107">
        <v>33.384999999999998</v>
      </c>
      <c r="L59" t="s">
        <v>44</v>
      </c>
      <c r="M59">
        <v>33.384999999999998</v>
      </c>
    </row>
    <row r="60" spans="1:13" ht="14.5" x14ac:dyDescent="0.25">
      <c r="A60" s="106" t="s">
        <v>46</v>
      </c>
      <c r="B60" s="107">
        <v>34.984000000000002</v>
      </c>
      <c r="L60" t="s">
        <v>46</v>
      </c>
      <c r="M60">
        <v>34.984000000000002</v>
      </c>
    </row>
    <row r="61" spans="1:13" ht="14.5" x14ac:dyDescent="0.25">
      <c r="A61" s="106" t="s">
        <v>48</v>
      </c>
      <c r="B61" s="107">
        <v>36.783000000000001</v>
      </c>
      <c r="L61" t="s">
        <v>48</v>
      </c>
      <c r="M61">
        <v>36.783000000000001</v>
      </c>
    </row>
    <row r="62" spans="1:13" ht="14.5" x14ac:dyDescent="0.25">
      <c r="A62" s="106" t="s">
        <v>41</v>
      </c>
      <c r="B62" s="107">
        <v>37.26</v>
      </c>
      <c r="L62" t="s">
        <v>41</v>
      </c>
      <c r="M62">
        <v>37.26</v>
      </c>
    </row>
    <row r="63" spans="1:13" ht="14.5" x14ac:dyDescent="0.25">
      <c r="A63" s="106" t="s">
        <v>124</v>
      </c>
      <c r="B63" s="107">
        <v>39.323</v>
      </c>
      <c r="L63" t="s">
        <v>124</v>
      </c>
      <c r="M63">
        <v>39.323</v>
      </c>
    </row>
    <row r="64" spans="1:13" ht="14.5" x14ac:dyDescent="0.25">
      <c r="A64" s="106" t="s">
        <v>122</v>
      </c>
      <c r="B64" s="107">
        <v>39.927</v>
      </c>
      <c r="L64" t="s">
        <v>122</v>
      </c>
      <c r="M64">
        <v>39.927</v>
      </c>
    </row>
    <row r="65" spans="1:15" ht="14.5" x14ac:dyDescent="0.25">
      <c r="A65" s="106" t="s">
        <v>43</v>
      </c>
      <c r="B65" s="107">
        <v>40.625999999999998</v>
      </c>
      <c r="L65" t="s">
        <v>43</v>
      </c>
      <c r="M65">
        <v>40.625999999999998</v>
      </c>
    </row>
    <row r="66" spans="1:15" ht="14.5" x14ac:dyDescent="0.25">
      <c r="A66" s="106" t="s">
        <v>123</v>
      </c>
      <c r="B66" s="107">
        <v>41.021000000000001</v>
      </c>
      <c r="L66" t="s">
        <v>123</v>
      </c>
      <c r="M66">
        <v>41.021000000000001</v>
      </c>
    </row>
    <row r="67" spans="1:15" x14ac:dyDescent="0.25">
      <c r="N67" t="s">
        <v>125</v>
      </c>
      <c r="O67">
        <v>34.79</v>
      </c>
    </row>
    <row r="68" spans="1:15" ht="14.5" x14ac:dyDescent="0.25">
      <c r="A68" s="106" t="s">
        <v>38</v>
      </c>
      <c r="B68" s="107">
        <v>43.67</v>
      </c>
      <c r="L68" t="s">
        <v>38</v>
      </c>
      <c r="M68">
        <v>43.67</v>
      </c>
    </row>
    <row r="69" spans="1:15" ht="14.5" x14ac:dyDescent="0.25">
      <c r="A69" s="106" t="s">
        <v>36</v>
      </c>
      <c r="B69" s="107">
        <v>44.216999999999999</v>
      </c>
      <c r="L69" t="s">
        <v>36</v>
      </c>
      <c r="M69">
        <v>44.216999999999999</v>
      </c>
    </row>
    <row r="70" spans="1:15" ht="14.5" x14ac:dyDescent="0.25">
      <c r="A70" s="106" t="s">
        <v>39</v>
      </c>
      <c r="B70" s="107">
        <v>45.832999999999998</v>
      </c>
      <c r="L70" t="s">
        <v>39</v>
      </c>
      <c r="M70">
        <v>45.832999999999998</v>
      </c>
    </row>
    <row r="71" spans="1:15" ht="14.5" x14ac:dyDescent="0.25">
      <c r="A71" s="106" t="s">
        <v>113</v>
      </c>
      <c r="B71" s="107">
        <v>46.59</v>
      </c>
      <c r="L71" t="s">
        <v>113</v>
      </c>
      <c r="M71">
        <v>46.59</v>
      </c>
    </row>
    <row r="72" spans="1:15" ht="14.5" x14ac:dyDescent="0.25">
      <c r="A72" s="106" t="s">
        <v>40</v>
      </c>
      <c r="B72" s="107">
        <v>48.771000000000001</v>
      </c>
      <c r="L72" t="s">
        <v>40</v>
      </c>
      <c r="M72">
        <v>48.771000000000001</v>
      </c>
    </row>
    <row r="73" spans="1:15" x14ac:dyDescent="0.25">
      <c r="B73" s="57"/>
      <c r="N73" t="s">
        <v>126</v>
      </c>
      <c r="O73">
        <v>46.231999999999999</v>
      </c>
    </row>
    <row r="74" spans="1:15" ht="14.5" x14ac:dyDescent="0.25">
      <c r="A74" s="106" t="s">
        <v>112</v>
      </c>
      <c r="B74" s="107">
        <v>34.96</v>
      </c>
      <c r="L74" t="s">
        <v>125</v>
      </c>
      <c r="M74">
        <v>34.96</v>
      </c>
    </row>
  </sheetData>
  <sortState ref="L68:M72">
    <sortCondition ref="M68:M72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0"/>
  <sheetViews>
    <sheetView workbookViewId="0">
      <selection activeCell="A5" sqref="A5"/>
    </sheetView>
  </sheetViews>
  <sheetFormatPr baseColWidth="10" defaultRowHeight="12.5" x14ac:dyDescent="0.25"/>
  <cols>
    <col min="1" max="1" width="15.54296875" customWidth="1"/>
    <col min="4" max="4" width="16.26953125" customWidth="1"/>
    <col min="6" max="6" width="10.90625" style="31"/>
  </cols>
  <sheetData>
    <row r="3" spans="1:6" x14ac:dyDescent="0.25">
      <c r="A3" s="30" t="s">
        <v>5</v>
      </c>
      <c r="B3" s="32">
        <f>SUM(B4:B20)</f>
        <v>66988403</v>
      </c>
      <c r="D3" t="s">
        <v>128</v>
      </c>
      <c r="E3" t="s">
        <v>129</v>
      </c>
      <c r="F3" s="31" t="s">
        <v>130</v>
      </c>
    </row>
    <row r="4" spans="1:6" x14ac:dyDescent="0.25">
      <c r="A4" s="114" t="s">
        <v>36</v>
      </c>
      <c r="B4" s="116">
        <v>281678</v>
      </c>
      <c r="C4" s="21">
        <f>+B4/100000</f>
        <v>2.8167800000000001</v>
      </c>
      <c r="D4" s="119" t="s">
        <v>131</v>
      </c>
      <c r="E4" s="119" t="s">
        <v>132</v>
      </c>
      <c r="F4" s="31" t="s">
        <v>133</v>
      </c>
    </row>
    <row r="5" spans="1:6" x14ac:dyDescent="0.25">
      <c r="A5" s="115" t="s">
        <v>37</v>
      </c>
      <c r="B5" s="117">
        <v>340440</v>
      </c>
      <c r="C5" s="21">
        <f t="shared" ref="C5:C20" si="0">+B5/100000</f>
        <v>3.4043999999999999</v>
      </c>
      <c r="D5" s="119" t="s">
        <v>134</v>
      </c>
      <c r="E5" s="119" t="s">
        <v>135</v>
      </c>
      <c r="F5" s="31" t="s">
        <v>50</v>
      </c>
    </row>
    <row r="6" spans="1:6" x14ac:dyDescent="0.25">
      <c r="A6" s="115" t="s">
        <v>38</v>
      </c>
      <c r="B6" s="118">
        <v>364508</v>
      </c>
      <c r="C6" s="21">
        <f t="shared" si="0"/>
        <v>3.6450800000000001</v>
      </c>
      <c r="D6" s="119" t="s">
        <v>136</v>
      </c>
      <c r="E6" s="119" t="s">
        <v>137</v>
      </c>
      <c r="F6" s="31" t="s">
        <v>133</v>
      </c>
    </row>
    <row r="7" spans="1:6" x14ac:dyDescent="0.25">
      <c r="A7" s="115" t="s">
        <v>39</v>
      </c>
      <c r="B7" s="118">
        <v>384239</v>
      </c>
      <c r="C7" s="21">
        <f t="shared" si="0"/>
        <v>3.84239</v>
      </c>
      <c r="D7" s="119" t="s">
        <v>138</v>
      </c>
      <c r="E7" s="119" t="s">
        <v>139</v>
      </c>
      <c r="F7" s="31" t="s">
        <v>133</v>
      </c>
    </row>
    <row r="8" spans="1:6" x14ac:dyDescent="0.25">
      <c r="A8" s="115" t="s">
        <v>40</v>
      </c>
      <c r="B8" s="118">
        <v>861210</v>
      </c>
      <c r="C8" s="21">
        <f t="shared" si="0"/>
        <v>8.6120999999999999</v>
      </c>
      <c r="D8" s="119" t="s">
        <v>140</v>
      </c>
      <c r="E8" s="119" t="s">
        <v>141</v>
      </c>
      <c r="F8" s="31" t="s">
        <v>50</v>
      </c>
    </row>
    <row r="9" spans="1:6" x14ac:dyDescent="0.25">
      <c r="A9" s="115" t="s">
        <v>41</v>
      </c>
      <c r="B9" s="117">
        <v>2573180</v>
      </c>
      <c r="C9" s="21">
        <f t="shared" si="0"/>
        <v>25.7318</v>
      </c>
      <c r="D9" s="119" t="s">
        <v>142</v>
      </c>
      <c r="E9" s="119" t="s">
        <v>143</v>
      </c>
      <c r="F9" s="31" t="s">
        <v>133</v>
      </c>
    </row>
    <row r="10" spans="1:6" x14ac:dyDescent="0.25">
      <c r="A10" s="115" t="s">
        <v>42</v>
      </c>
      <c r="B10" s="117">
        <v>2805580</v>
      </c>
      <c r="C10" s="21">
        <f t="shared" si="0"/>
        <v>28.055800000000001</v>
      </c>
      <c r="D10" s="119" t="s">
        <v>144</v>
      </c>
      <c r="E10" s="119" t="s">
        <v>145</v>
      </c>
      <c r="F10" s="31" t="s">
        <v>50</v>
      </c>
    </row>
    <row r="11" spans="1:6" x14ac:dyDescent="0.25">
      <c r="A11" s="115" t="s">
        <v>44</v>
      </c>
      <c r="B11" s="117">
        <v>3325032</v>
      </c>
      <c r="C11" s="21">
        <f t="shared" si="0"/>
        <v>33.250320000000002</v>
      </c>
      <c r="D11" s="119" t="s">
        <v>146</v>
      </c>
      <c r="E11" s="119" t="s">
        <v>147</v>
      </c>
      <c r="F11" s="31" t="s">
        <v>133</v>
      </c>
    </row>
    <row r="12" spans="1:6" x14ac:dyDescent="0.25">
      <c r="A12" s="115" t="s">
        <v>43</v>
      </c>
      <c r="B12" s="117">
        <v>3354854</v>
      </c>
      <c r="C12" s="21">
        <f t="shared" si="0"/>
        <v>33.548540000000003</v>
      </c>
      <c r="D12" s="119" t="s">
        <v>148</v>
      </c>
      <c r="E12" s="119" t="s">
        <v>149</v>
      </c>
      <c r="F12" s="31" t="s">
        <v>133</v>
      </c>
    </row>
    <row r="13" spans="1:6" x14ac:dyDescent="0.25">
      <c r="A13" s="115" t="s">
        <v>181</v>
      </c>
      <c r="B13" s="117">
        <v>3806461</v>
      </c>
      <c r="C13" s="21">
        <f t="shared" si="0"/>
        <v>38.064610000000002</v>
      </c>
      <c r="D13" s="119" t="s">
        <v>150</v>
      </c>
      <c r="E13" s="119" t="s">
        <v>151</v>
      </c>
      <c r="F13" s="31" t="s">
        <v>50</v>
      </c>
    </row>
    <row r="14" spans="1:6" x14ac:dyDescent="0.25">
      <c r="A14" s="115" t="s">
        <v>182</v>
      </c>
      <c r="B14" s="117">
        <v>5081101</v>
      </c>
      <c r="C14" s="21">
        <f t="shared" si="0"/>
        <v>50.811010000000003</v>
      </c>
      <c r="D14" s="119" t="s">
        <v>152</v>
      </c>
      <c r="E14" s="119" t="s">
        <v>153</v>
      </c>
      <c r="F14" s="31" t="s">
        <v>133</v>
      </c>
    </row>
    <row r="15" spans="1:6" x14ac:dyDescent="0.25">
      <c r="A15" s="115" t="s">
        <v>114</v>
      </c>
      <c r="B15" s="117">
        <v>5556219</v>
      </c>
      <c r="C15" s="21">
        <f t="shared" si="0"/>
        <v>55.562190000000001</v>
      </c>
      <c r="D15" s="119" t="s">
        <v>154</v>
      </c>
      <c r="E15" s="119" t="s">
        <v>155</v>
      </c>
      <c r="F15" s="31" t="s">
        <v>133</v>
      </c>
    </row>
    <row r="16" spans="1:6" x14ac:dyDescent="0.25">
      <c r="A16" s="115" t="s">
        <v>45</v>
      </c>
      <c r="B16" s="117">
        <v>5933185</v>
      </c>
      <c r="C16" s="21">
        <f t="shared" si="0"/>
        <v>59.331850000000003</v>
      </c>
      <c r="D16" s="119" t="s">
        <v>156</v>
      </c>
      <c r="E16" s="119" t="s">
        <v>157</v>
      </c>
      <c r="F16" s="31" t="s">
        <v>50</v>
      </c>
    </row>
    <row r="17" spans="1:6" x14ac:dyDescent="0.25">
      <c r="A17" s="115" t="s">
        <v>47</v>
      </c>
      <c r="B17" s="117">
        <v>6004947</v>
      </c>
      <c r="C17" s="21">
        <f t="shared" si="0"/>
        <v>60.049469999999999</v>
      </c>
      <c r="D17" s="119" t="s">
        <v>158</v>
      </c>
      <c r="E17" s="119" t="s">
        <v>159</v>
      </c>
      <c r="F17" s="31" t="s">
        <v>133</v>
      </c>
    </row>
    <row r="18" spans="1:6" x14ac:dyDescent="0.25">
      <c r="A18" s="115" t="s">
        <v>46</v>
      </c>
      <c r="B18" s="117">
        <v>6010289</v>
      </c>
      <c r="C18" s="21">
        <f t="shared" si="0"/>
        <v>60.102890000000002</v>
      </c>
      <c r="D18" s="119" t="s">
        <v>160</v>
      </c>
      <c r="E18" s="119" t="s">
        <v>161</v>
      </c>
      <c r="F18" s="31" t="s">
        <v>133</v>
      </c>
    </row>
    <row r="19" spans="1:6" x14ac:dyDescent="0.25">
      <c r="A19" s="115" t="s">
        <v>48</v>
      </c>
      <c r="B19" s="117">
        <v>8042936</v>
      </c>
      <c r="C19" s="21">
        <f t="shared" si="0"/>
        <v>80.429360000000003</v>
      </c>
      <c r="D19" s="119" t="s">
        <v>162</v>
      </c>
      <c r="E19" s="119" t="s">
        <v>163</v>
      </c>
      <c r="F19" s="31" t="s">
        <v>133</v>
      </c>
    </row>
    <row r="20" spans="1:6" x14ac:dyDescent="0.25">
      <c r="A20" s="115" t="s">
        <v>183</v>
      </c>
      <c r="B20" s="117">
        <v>12262544</v>
      </c>
      <c r="C20" s="21">
        <f t="shared" si="0"/>
        <v>122.62544</v>
      </c>
      <c r="D20" s="119" t="s">
        <v>164</v>
      </c>
      <c r="E20" s="119" t="s">
        <v>165</v>
      </c>
      <c r="F20" s="31" t="s">
        <v>50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7"/>
  <sheetViews>
    <sheetView zoomScaleNormal="100" workbookViewId="0">
      <selection activeCell="E30" sqref="E30"/>
    </sheetView>
  </sheetViews>
  <sheetFormatPr baseColWidth="10" defaultRowHeight="12.5" x14ac:dyDescent="0.25"/>
  <cols>
    <col min="1" max="1" width="31.26953125" customWidth="1"/>
    <col min="3" max="4" width="10.90625" customWidth="1"/>
  </cols>
  <sheetData>
    <row r="3" spans="1:8" ht="15.5" x14ac:dyDescent="0.35">
      <c r="A3" s="12" t="s">
        <v>166</v>
      </c>
      <c r="B3" s="11"/>
      <c r="C3" s="11"/>
      <c r="D3" s="11"/>
      <c r="E3" s="11"/>
      <c r="F3" s="11"/>
      <c r="G3" s="11"/>
    </row>
    <row r="4" spans="1:8" ht="25" x14ac:dyDescent="0.25">
      <c r="A4" s="13"/>
      <c r="B4" s="15" t="s">
        <v>18</v>
      </c>
      <c r="C4" s="15" t="s">
        <v>13</v>
      </c>
      <c r="D4" s="15" t="s">
        <v>14</v>
      </c>
      <c r="E4" s="15" t="s">
        <v>16</v>
      </c>
      <c r="F4" s="22"/>
      <c r="G4" s="14" t="s">
        <v>20</v>
      </c>
    </row>
    <row r="5" spans="1:8" x14ac:dyDescent="0.25">
      <c r="A5" s="13" t="s">
        <v>6</v>
      </c>
      <c r="B5" s="47">
        <v>42.241999999999997</v>
      </c>
      <c r="C5" s="47">
        <v>34.96</v>
      </c>
      <c r="D5" s="47">
        <v>50</v>
      </c>
      <c r="E5" s="47">
        <v>48.521000000000001</v>
      </c>
      <c r="F5" s="48"/>
      <c r="G5" s="49">
        <v>41.478000000000002</v>
      </c>
    </row>
    <row r="6" spans="1:8" x14ac:dyDescent="0.25">
      <c r="A6" s="18" t="s">
        <v>64</v>
      </c>
      <c r="B6" s="51">
        <v>45.353999999999999</v>
      </c>
      <c r="C6" s="51">
        <v>43.27</v>
      </c>
      <c r="D6" s="51">
        <v>45.811</v>
      </c>
      <c r="E6" s="51">
        <v>51.265000000000001</v>
      </c>
      <c r="F6" s="51"/>
      <c r="G6" s="50">
        <v>45.280999999999999</v>
      </c>
      <c r="H6" s="21">
        <f>(40-18)/2+18</f>
        <v>29</v>
      </c>
    </row>
    <row r="7" spans="1:8" x14ac:dyDescent="0.25">
      <c r="A7" s="18" t="s">
        <v>65</v>
      </c>
      <c r="B7" s="51">
        <v>47.491999999999997</v>
      </c>
      <c r="C7" s="51">
        <v>44.692</v>
      </c>
      <c r="D7" s="51">
        <v>52.598999999999997</v>
      </c>
      <c r="E7" s="51">
        <v>53.488</v>
      </c>
      <c r="F7" s="51"/>
      <c r="G7" s="51">
        <v>47.319000000000003</v>
      </c>
      <c r="H7">
        <f>+(50-40)/2+40</f>
        <v>45</v>
      </c>
    </row>
    <row r="8" spans="1:8" x14ac:dyDescent="0.25">
      <c r="A8" s="18" t="s">
        <v>66</v>
      </c>
      <c r="B8" s="51">
        <v>45.356999999999999</v>
      </c>
      <c r="C8" s="51">
        <v>42.814999999999998</v>
      </c>
      <c r="D8" s="51">
        <v>54.817999999999998</v>
      </c>
      <c r="E8" s="51">
        <v>51.701999999999998</v>
      </c>
      <c r="F8" s="51"/>
      <c r="G8" s="51">
        <v>45.183999999999997</v>
      </c>
      <c r="H8">
        <v>52.5</v>
      </c>
    </row>
    <row r="9" spans="1:8" x14ac:dyDescent="0.25">
      <c r="A9" s="18" t="s">
        <v>67</v>
      </c>
      <c r="B9" s="51">
        <v>42.073</v>
      </c>
      <c r="C9" s="51">
        <v>37.942999999999998</v>
      </c>
      <c r="D9" s="51">
        <v>55.192</v>
      </c>
      <c r="E9" s="51">
        <v>47.856999999999999</v>
      </c>
      <c r="F9" s="51"/>
      <c r="G9" s="51">
        <v>41.686999999999998</v>
      </c>
      <c r="H9">
        <v>57.5</v>
      </c>
    </row>
    <row r="10" spans="1:8" x14ac:dyDescent="0.25">
      <c r="A10" s="18" t="s">
        <v>68</v>
      </c>
      <c r="B10" s="51">
        <v>38.369</v>
      </c>
      <c r="C10" s="51">
        <v>32.066000000000003</v>
      </c>
      <c r="D10" s="51">
        <v>49.381999999999998</v>
      </c>
      <c r="E10" s="51">
        <v>46.558</v>
      </c>
      <c r="F10" s="51"/>
      <c r="G10" s="51">
        <v>37.527000000000001</v>
      </c>
      <c r="H10">
        <v>62.5</v>
      </c>
    </row>
    <row r="11" spans="1:8" x14ac:dyDescent="0.25">
      <c r="A11" s="18" t="s">
        <v>69</v>
      </c>
      <c r="B11" s="51">
        <v>36.317999999999998</v>
      </c>
      <c r="C11" s="51">
        <v>28.251000000000001</v>
      </c>
      <c r="D11" s="51">
        <v>42.856999999999999</v>
      </c>
      <c r="E11" s="51">
        <v>33.332999999999998</v>
      </c>
      <c r="F11" s="51"/>
      <c r="G11" s="51">
        <v>35.030999999999999</v>
      </c>
      <c r="H11">
        <v>67.5</v>
      </c>
    </row>
    <row r="12" spans="1:8" x14ac:dyDescent="0.25">
      <c r="A12" s="19" t="s">
        <v>63</v>
      </c>
      <c r="B12" s="52">
        <v>33.104999999999997</v>
      </c>
      <c r="C12" s="52">
        <v>23.542999999999999</v>
      </c>
      <c r="D12" s="52">
        <v>40.869</v>
      </c>
      <c r="E12" s="52">
        <v>32.631</v>
      </c>
      <c r="F12" s="51"/>
      <c r="G12" s="52">
        <v>31.571000000000002</v>
      </c>
      <c r="H12">
        <v>85</v>
      </c>
    </row>
    <row r="23" spans="1:8" ht="15.5" x14ac:dyDescent="0.3">
      <c r="A23" s="68" t="s">
        <v>119</v>
      </c>
      <c r="B23" s="4"/>
      <c r="C23" s="69"/>
      <c r="D23" s="69"/>
      <c r="E23" s="69"/>
      <c r="F23" s="69"/>
      <c r="G23" s="69"/>
      <c r="H23" s="70" t="s">
        <v>70</v>
      </c>
    </row>
    <row r="24" spans="1:8" ht="15" x14ac:dyDescent="0.25">
      <c r="A24" s="268" t="s">
        <v>71</v>
      </c>
      <c r="B24" s="270" t="s">
        <v>72</v>
      </c>
      <c r="C24" s="270"/>
      <c r="D24" s="270"/>
      <c r="E24" s="270"/>
      <c r="F24" s="270"/>
      <c r="G24" s="270"/>
      <c r="H24" s="270"/>
    </row>
    <row r="25" spans="1:8" ht="25" x14ac:dyDescent="0.25">
      <c r="A25" s="269"/>
      <c r="B25" s="112" t="s">
        <v>73</v>
      </c>
      <c r="C25" s="71" t="s">
        <v>74</v>
      </c>
      <c r="D25" s="71" t="s">
        <v>75</v>
      </c>
      <c r="E25" s="71" t="s">
        <v>76</v>
      </c>
      <c r="F25" s="71" t="s">
        <v>77</v>
      </c>
      <c r="G25" s="71" t="s">
        <v>78</v>
      </c>
      <c r="H25" s="71" t="s">
        <v>79</v>
      </c>
    </row>
    <row r="26" spans="1:8" ht="13" x14ac:dyDescent="0.25">
      <c r="A26" s="72" t="s">
        <v>80</v>
      </c>
      <c r="B26" s="73">
        <v>41.478000000000002</v>
      </c>
      <c r="C26" s="74">
        <v>45.280999999999999</v>
      </c>
      <c r="D26" s="74">
        <v>47.319000000000003</v>
      </c>
      <c r="E26" s="74">
        <v>45.183999999999997</v>
      </c>
      <c r="F26" s="74">
        <v>41.686999999999998</v>
      </c>
      <c r="G26" s="74">
        <v>37.527000000000001</v>
      </c>
      <c r="H26" s="74">
        <v>33.390999999999998</v>
      </c>
    </row>
    <row r="27" spans="1:8" ht="14.5" x14ac:dyDescent="0.25">
      <c r="A27" s="75" t="s">
        <v>81</v>
      </c>
      <c r="B27" s="76">
        <v>48.521000000000001</v>
      </c>
      <c r="C27" s="77">
        <v>51.265000000000001</v>
      </c>
      <c r="D27" s="77">
        <v>53.488</v>
      </c>
      <c r="E27" s="77">
        <v>51.701999999999998</v>
      </c>
      <c r="F27" s="77">
        <v>47.856999999999999</v>
      </c>
      <c r="G27" s="77">
        <v>46.558</v>
      </c>
      <c r="H27" s="77">
        <v>33.061</v>
      </c>
    </row>
    <row r="28" spans="1:8" ht="13" x14ac:dyDescent="0.25">
      <c r="A28" s="5" t="s">
        <v>82</v>
      </c>
      <c r="B28" s="78">
        <v>31.577999999999999</v>
      </c>
      <c r="C28" s="79" t="s">
        <v>120</v>
      </c>
      <c r="D28" s="79">
        <v>33.332999999999998</v>
      </c>
      <c r="E28" s="79">
        <v>60</v>
      </c>
      <c r="F28" s="79" t="s">
        <v>120</v>
      </c>
      <c r="G28" s="79" t="s">
        <v>120</v>
      </c>
      <c r="H28" s="79">
        <v>33.332999999999998</v>
      </c>
    </row>
    <row r="29" spans="1:8" ht="14.5" x14ac:dyDescent="0.25">
      <c r="A29" s="80" t="s">
        <v>83</v>
      </c>
      <c r="B29" s="81">
        <v>50</v>
      </c>
      <c r="C29" s="82">
        <v>45.811</v>
      </c>
      <c r="D29" s="82">
        <v>52.598999999999997</v>
      </c>
      <c r="E29" s="82">
        <v>54.817999999999998</v>
      </c>
      <c r="F29" s="82">
        <v>55.192</v>
      </c>
      <c r="G29" s="82">
        <v>49.381999999999998</v>
      </c>
      <c r="H29" s="82">
        <v>42.061999999999998</v>
      </c>
    </row>
    <row r="30" spans="1:8" ht="13" x14ac:dyDescent="0.25">
      <c r="A30" s="83" t="s">
        <v>82</v>
      </c>
      <c r="B30" s="84">
        <v>20</v>
      </c>
      <c r="C30" s="85">
        <v>50</v>
      </c>
      <c r="D30" s="85">
        <v>8.3330000000000002</v>
      </c>
      <c r="E30" s="85">
        <v>23.076000000000001</v>
      </c>
      <c r="F30" s="86">
        <v>45</v>
      </c>
      <c r="G30" s="86">
        <v>9.5229999999999997</v>
      </c>
      <c r="H30" s="86">
        <v>11.111000000000001</v>
      </c>
    </row>
    <row r="31" spans="1:8" ht="13" x14ac:dyDescent="0.25">
      <c r="A31" s="75" t="s">
        <v>84</v>
      </c>
      <c r="B31" s="76">
        <v>34.96</v>
      </c>
      <c r="C31" s="87">
        <v>43.27</v>
      </c>
      <c r="D31" s="87">
        <v>44.692</v>
      </c>
      <c r="E31" s="87">
        <v>42.814999999999998</v>
      </c>
      <c r="F31" s="87">
        <v>37.942999999999998</v>
      </c>
      <c r="G31" s="87">
        <v>32.066000000000003</v>
      </c>
      <c r="H31" s="87">
        <v>26.018000000000001</v>
      </c>
    </row>
    <row r="32" spans="1:8" ht="13" x14ac:dyDescent="0.25">
      <c r="A32" s="5" t="s">
        <v>82</v>
      </c>
      <c r="B32" s="78">
        <v>11.75</v>
      </c>
      <c r="C32" s="88">
        <v>11.904</v>
      </c>
      <c r="D32" s="88">
        <v>11.055</v>
      </c>
      <c r="E32" s="88">
        <v>18.3</v>
      </c>
      <c r="F32" s="79">
        <v>18.137</v>
      </c>
      <c r="G32" s="79">
        <v>12.083</v>
      </c>
      <c r="H32" s="79">
        <v>6.2949999999999999</v>
      </c>
    </row>
    <row r="33" spans="1:8" ht="14.5" x14ac:dyDescent="0.25">
      <c r="A33" s="80" t="s">
        <v>85</v>
      </c>
      <c r="B33" s="81">
        <v>42.241999999999997</v>
      </c>
      <c r="C33" s="89">
        <v>45.353999999999999</v>
      </c>
      <c r="D33" s="89">
        <v>47.491999999999997</v>
      </c>
      <c r="E33" s="89">
        <v>45.356999999999999</v>
      </c>
      <c r="F33" s="89">
        <v>42.073</v>
      </c>
      <c r="G33" s="89">
        <v>38.369</v>
      </c>
      <c r="H33" s="89">
        <v>34.792999999999999</v>
      </c>
    </row>
    <row r="34" spans="1:8" ht="13" x14ac:dyDescent="0.25">
      <c r="A34" s="3" t="s">
        <v>86</v>
      </c>
      <c r="B34" s="78">
        <v>20.074000000000002</v>
      </c>
      <c r="C34" s="88">
        <v>24.611000000000001</v>
      </c>
      <c r="D34" s="88">
        <v>25.465</v>
      </c>
      <c r="E34" s="88">
        <v>26.169</v>
      </c>
      <c r="F34" s="88">
        <v>23.167999999999999</v>
      </c>
      <c r="G34" s="88">
        <v>19.164999999999999</v>
      </c>
      <c r="H34" s="88">
        <v>15.461</v>
      </c>
    </row>
    <row r="35" spans="1:8" ht="14.5" x14ac:dyDescent="0.25">
      <c r="A35" s="90" t="s">
        <v>87</v>
      </c>
      <c r="B35" s="76">
        <v>33.402000000000001</v>
      </c>
      <c r="C35" s="87">
        <v>36.283000000000001</v>
      </c>
      <c r="D35" s="87">
        <v>38.701999999999998</v>
      </c>
      <c r="E35" s="87">
        <v>38.223999999999997</v>
      </c>
      <c r="F35" s="87">
        <v>35.377000000000002</v>
      </c>
      <c r="G35" s="87">
        <v>31.538</v>
      </c>
      <c r="H35" s="87">
        <v>28.288</v>
      </c>
    </row>
    <row r="36" spans="1:8" ht="14.5" x14ac:dyDescent="0.25">
      <c r="A36" s="91" t="s">
        <v>88</v>
      </c>
      <c r="B36" s="78">
        <v>42.268999999999998</v>
      </c>
      <c r="C36" s="88">
        <v>41.982999999999997</v>
      </c>
      <c r="D36" s="88">
        <v>47.686</v>
      </c>
      <c r="E36" s="88">
        <v>46.277000000000001</v>
      </c>
      <c r="F36" s="88">
        <v>42.651000000000003</v>
      </c>
      <c r="G36" s="88">
        <v>40.703000000000003</v>
      </c>
      <c r="H36" s="88">
        <v>36.975999999999999</v>
      </c>
    </row>
    <row r="37" spans="1:8" ht="13" x14ac:dyDescent="0.25">
      <c r="A37" s="90" t="s">
        <v>89</v>
      </c>
      <c r="B37" s="76">
        <v>44.3</v>
      </c>
      <c r="C37" s="87">
        <v>49.107999999999997</v>
      </c>
      <c r="D37" s="87">
        <v>51.283999999999999</v>
      </c>
      <c r="E37" s="87">
        <v>49.503999999999998</v>
      </c>
      <c r="F37" s="87">
        <v>45.72</v>
      </c>
      <c r="G37" s="87">
        <v>40.53</v>
      </c>
      <c r="H37" s="87">
        <v>35.457000000000001</v>
      </c>
    </row>
    <row r="38" spans="1:8" ht="13" x14ac:dyDescent="0.25">
      <c r="A38" s="92" t="s">
        <v>90</v>
      </c>
      <c r="B38" s="93">
        <v>45.01</v>
      </c>
      <c r="C38" s="94">
        <v>45.826000000000001</v>
      </c>
      <c r="D38" s="94">
        <v>48.654000000000003</v>
      </c>
      <c r="E38" s="94">
        <v>47.031999999999996</v>
      </c>
      <c r="F38" s="94">
        <v>44.488</v>
      </c>
      <c r="G38" s="94">
        <v>42.006</v>
      </c>
      <c r="H38" s="94">
        <v>39.607999999999997</v>
      </c>
    </row>
    <row r="39" spans="1:8" ht="13" x14ac:dyDescent="0.25">
      <c r="A39" s="75" t="s">
        <v>91</v>
      </c>
      <c r="B39" s="76">
        <v>37.526000000000003</v>
      </c>
      <c r="C39" s="87">
        <v>41.223999999999997</v>
      </c>
      <c r="D39" s="87">
        <v>41.7</v>
      </c>
      <c r="E39" s="87">
        <v>39.408000000000001</v>
      </c>
      <c r="F39" s="87">
        <v>36.377000000000002</v>
      </c>
      <c r="G39" s="87">
        <v>34.304000000000002</v>
      </c>
      <c r="H39" s="87">
        <v>31.468</v>
      </c>
    </row>
    <row r="40" spans="1:8" ht="13" x14ac:dyDescent="0.25">
      <c r="A40" s="92" t="s">
        <v>92</v>
      </c>
      <c r="B40" s="93">
        <v>48.287999999999997</v>
      </c>
      <c r="C40" s="94">
        <v>52.070999999999998</v>
      </c>
      <c r="D40" s="94">
        <v>54.622999999999998</v>
      </c>
      <c r="E40" s="94">
        <v>52.350999999999999</v>
      </c>
      <c r="F40" s="94">
        <v>48.954999999999998</v>
      </c>
      <c r="G40" s="94">
        <v>43.293999999999997</v>
      </c>
      <c r="H40" s="94">
        <v>39.023000000000003</v>
      </c>
    </row>
    <row r="41" spans="1:8" ht="13" x14ac:dyDescent="0.25">
      <c r="A41" s="95" t="s">
        <v>93</v>
      </c>
      <c r="B41" s="96"/>
      <c r="C41" s="97"/>
      <c r="D41" s="97"/>
      <c r="E41" s="97"/>
      <c r="F41" s="97"/>
      <c r="G41" s="69"/>
      <c r="H41" s="69"/>
    </row>
    <row r="42" spans="1:8" ht="13" x14ac:dyDescent="0.25">
      <c r="A42" s="95" t="s">
        <v>94</v>
      </c>
      <c r="B42" s="96"/>
      <c r="C42" s="97"/>
      <c r="D42" s="97"/>
      <c r="E42" s="97"/>
      <c r="F42" s="97"/>
      <c r="G42" s="69"/>
      <c r="H42" s="69"/>
    </row>
    <row r="43" spans="1:8" ht="13" x14ac:dyDescent="0.25">
      <c r="A43" s="95" t="s">
        <v>95</v>
      </c>
      <c r="B43" s="96"/>
      <c r="C43" s="97"/>
      <c r="D43" s="97"/>
      <c r="E43" s="97"/>
      <c r="F43" s="97"/>
      <c r="G43" s="69"/>
      <c r="H43" s="69"/>
    </row>
    <row r="44" spans="1:8" ht="13" x14ac:dyDescent="0.25">
      <c r="A44" s="95" t="s">
        <v>96</v>
      </c>
      <c r="B44" s="96"/>
      <c r="C44" s="97"/>
      <c r="D44" s="97"/>
      <c r="E44" s="97"/>
      <c r="F44" s="97"/>
      <c r="G44" s="69"/>
      <c r="H44" s="69"/>
    </row>
    <row r="45" spans="1:8" ht="21" customHeight="1" x14ac:dyDescent="0.25">
      <c r="A45" s="271" t="s">
        <v>121</v>
      </c>
      <c r="B45" s="271"/>
      <c r="C45" s="271"/>
      <c r="D45" s="271"/>
      <c r="E45" s="271"/>
      <c r="F45" s="271"/>
      <c r="G45" s="271"/>
      <c r="H45" s="271"/>
    </row>
    <row r="46" spans="1:8" x14ac:dyDescent="0.25">
      <c r="A46" s="98" t="s">
        <v>97</v>
      </c>
      <c r="B46" s="99"/>
      <c r="C46" s="100"/>
      <c r="D46" s="101"/>
      <c r="E46" s="101"/>
      <c r="F46" s="101"/>
      <c r="G46" s="69"/>
      <c r="H46" s="69"/>
    </row>
    <row r="47" spans="1:8" x14ac:dyDescent="0.25">
      <c r="A47" s="98" t="s">
        <v>98</v>
      </c>
      <c r="B47" s="99"/>
      <c r="C47" s="101"/>
      <c r="D47" s="101"/>
      <c r="E47" s="101"/>
      <c r="F47" s="101"/>
      <c r="G47" s="69"/>
      <c r="H47" s="69"/>
    </row>
  </sheetData>
  <mergeCells count="3">
    <mergeCell ref="A24:A25"/>
    <mergeCell ref="B24:H24"/>
    <mergeCell ref="A45:H4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showGridLines="0" workbookViewId="0">
      <selection activeCell="I45" sqref="I45:L45"/>
    </sheetView>
  </sheetViews>
  <sheetFormatPr baseColWidth="10" defaultRowHeight="12.5" x14ac:dyDescent="0.25"/>
  <cols>
    <col min="1" max="1" width="23.81640625" customWidth="1"/>
    <col min="2" max="4" width="18.7265625" customWidth="1"/>
  </cols>
  <sheetData>
    <row r="1" spans="1:14" x14ac:dyDescent="0.25">
      <c r="A1" s="7" t="s">
        <v>21</v>
      </c>
    </row>
    <row r="4" spans="1:14" ht="43.5" x14ac:dyDescent="0.25">
      <c r="A4" s="6"/>
      <c r="B4" s="20" t="s">
        <v>15</v>
      </c>
      <c r="C4" s="20" t="s">
        <v>13</v>
      </c>
      <c r="D4" s="20" t="s">
        <v>14</v>
      </c>
      <c r="E4" s="20" t="s">
        <v>16</v>
      </c>
      <c r="F4" s="1"/>
      <c r="G4" s="9" t="s">
        <v>17</v>
      </c>
      <c r="I4" s="127" t="s">
        <v>180</v>
      </c>
      <c r="J4" s="127" t="s">
        <v>4</v>
      </c>
      <c r="K4" s="127" t="s">
        <v>35</v>
      </c>
      <c r="L4" s="127" t="s">
        <v>32</v>
      </c>
      <c r="N4" s="7" t="s">
        <v>167</v>
      </c>
    </row>
    <row r="5" spans="1:14" ht="13" x14ac:dyDescent="0.25">
      <c r="A5" s="3" t="s">
        <v>0</v>
      </c>
      <c r="B5" s="17">
        <f>+L5/100</f>
        <v>8.0149999999999999E-2</v>
      </c>
      <c r="C5" s="17">
        <f>+K5/100</f>
        <v>7.6219999999999996E-2</v>
      </c>
      <c r="D5" s="17">
        <f>+J5/100</f>
        <v>4.1169999999999998E-2</v>
      </c>
      <c r="E5" s="17">
        <f>+I5/100</f>
        <v>3.5799999999999998E-2</v>
      </c>
      <c r="F5" s="1"/>
      <c r="G5" s="120">
        <f>+N5/100</f>
        <v>6.9999999999999993E-3</v>
      </c>
      <c r="I5" s="33">
        <v>3.58</v>
      </c>
      <c r="J5" s="33">
        <v>4.117</v>
      </c>
      <c r="K5" s="33">
        <v>7.6219999999999999</v>
      </c>
      <c r="L5" s="33">
        <v>8.0150000000000006</v>
      </c>
      <c r="N5" s="53">
        <v>0.7</v>
      </c>
    </row>
    <row r="6" spans="1:14" ht="25" x14ac:dyDescent="0.25">
      <c r="A6" s="8" t="s">
        <v>8</v>
      </c>
      <c r="B6" s="17">
        <f t="shared" ref="B6:B10" si="0">+L6/100</f>
        <v>6.6259999999999999E-2</v>
      </c>
      <c r="C6" s="17">
        <f t="shared" ref="C6:C10" si="1">+K6/100</f>
        <v>6.565E-2</v>
      </c>
      <c r="D6" s="17">
        <f t="shared" ref="D6:D10" si="2">+J6/100</f>
        <v>6.4839999999999995E-2</v>
      </c>
      <c r="E6" s="17">
        <f t="shared" ref="E6:E10" si="3">+I6/100</f>
        <v>0.10067</v>
      </c>
      <c r="F6" s="1"/>
      <c r="G6" s="120">
        <f t="shared" ref="G6:G10" si="4">+N6/100</f>
        <v>3.5000000000000003E-2</v>
      </c>
      <c r="I6" s="33">
        <v>10.067</v>
      </c>
      <c r="J6" s="33">
        <v>6.484</v>
      </c>
      <c r="K6" s="33">
        <v>6.5650000000000004</v>
      </c>
      <c r="L6" s="33">
        <v>6.6260000000000003</v>
      </c>
      <c r="N6" s="53">
        <v>3.5</v>
      </c>
    </row>
    <row r="7" spans="1:14" ht="25" x14ac:dyDescent="0.25">
      <c r="A7" s="8" t="s">
        <v>7</v>
      </c>
      <c r="B7" s="17">
        <f t="shared" si="0"/>
        <v>0.20563999999999999</v>
      </c>
      <c r="C7" s="17">
        <f t="shared" si="1"/>
        <v>0.26391999999999999</v>
      </c>
      <c r="D7" s="17">
        <f t="shared" si="2"/>
        <v>0.38905000000000001</v>
      </c>
      <c r="E7" s="17">
        <f t="shared" si="3"/>
        <v>0.49402999999999997</v>
      </c>
      <c r="F7" s="1"/>
      <c r="G7" s="120">
        <f t="shared" si="4"/>
        <v>0.106</v>
      </c>
      <c r="I7" s="33">
        <v>49.402999999999999</v>
      </c>
      <c r="J7" s="33">
        <v>38.905000000000001</v>
      </c>
      <c r="K7" s="33">
        <v>26.391999999999999</v>
      </c>
      <c r="L7" s="33">
        <v>20.564</v>
      </c>
      <c r="N7" s="53">
        <v>10.6</v>
      </c>
    </row>
    <row r="8" spans="1:14" ht="13" x14ac:dyDescent="0.25">
      <c r="A8" s="3" t="s">
        <v>1</v>
      </c>
      <c r="B8" s="17">
        <f t="shared" si="0"/>
        <v>0.17495999999999998</v>
      </c>
      <c r="C8" s="17">
        <f t="shared" si="1"/>
        <v>0.13147</v>
      </c>
      <c r="D8" s="17">
        <f t="shared" si="2"/>
        <v>0.14002999999999999</v>
      </c>
      <c r="E8" s="17">
        <f t="shared" si="3"/>
        <v>0.10949</v>
      </c>
      <c r="F8" s="1"/>
      <c r="G8" s="120">
        <f t="shared" si="4"/>
        <v>0.13699999999999998</v>
      </c>
      <c r="I8" s="33">
        <v>10.949</v>
      </c>
      <c r="J8" s="33">
        <v>14.003</v>
      </c>
      <c r="K8" s="33">
        <v>13.147</v>
      </c>
      <c r="L8" s="33">
        <v>17.495999999999999</v>
      </c>
      <c r="N8" s="53">
        <v>13.7</v>
      </c>
    </row>
    <row r="9" spans="1:14" ht="13" x14ac:dyDescent="0.25">
      <c r="A9" s="3" t="s">
        <v>2</v>
      </c>
      <c r="B9" s="17">
        <f t="shared" si="0"/>
        <v>0.13865</v>
      </c>
      <c r="C9" s="17">
        <f t="shared" si="1"/>
        <v>7.7640000000000001E-2</v>
      </c>
      <c r="D9" s="17">
        <f t="shared" si="2"/>
        <v>6.336E-2</v>
      </c>
      <c r="E9" s="17">
        <f t="shared" si="3"/>
        <v>5.9150000000000001E-2</v>
      </c>
      <c r="F9" s="1"/>
      <c r="G9" s="120">
        <f t="shared" si="4"/>
        <v>0.14199999999999999</v>
      </c>
      <c r="I9" s="33">
        <v>5.915</v>
      </c>
      <c r="J9" s="33">
        <v>6.3360000000000003</v>
      </c>
      <c r="K9" s="33">
        <v>7.7640000000000002</v>
      </c>
      <c r="L9" s="33">
        <v>13.865</v>
      </c>
      <c r="N9" s="53">
        <v>14.2</v>
      </c>
    </row>
    <row r="10" spans="1:14" ht="13" x14ac:dyDescent="0.25">
      <c r="A10" s="3" t="s">
        <v>3</v>
      </c>
      <c r="B10" s="17">
        <f t="shared" si="0"/>
        <v>7.1160000000000001E-2</v>
      </c>
      <c r="C10" s="17">
        <f t="shared" si="1"/>
        <v>2.0409999999999998E-2</v>
      </c>
      <c r="D10" s="17">
        <f t="shared" si="2"/>
        <v>4.6800000000000001E-3</v>
      </c>
      <c r="E10" s="17">
        <f t="shared" si="3"/>
        <v>7.7800000000000005E-3</v>
      </c>
      <c r="F10" s="1"/>
      <c r="G10" s="120">
        <f t="shared" si="4"/>
        <v>0.109</v>
      </c>
      <c r="I10" s="33">
        <v>0.77800000000000002</v>
      </c>
      <c r="J10" s="33">
        <v>0.46800000000000003</v>
      </c>
      <c r="K10" s="33">
        <v>2.0409999999999999</v>
      </c>
      <c r="L10" s="33">
        <v>7.1159999999999997</v>
      </c>
      <c r="N10" s="53">
        <v>10.9</v>
      </c>
    </row>
    <row r="11" spans="1:14" ht="13" x14ac:dyDescent="0.25">
      <c r="A11" s="3" t="s">
        <v>12</v>
      </c>
      <c r="B11" s="17">
        <f>+(L11+L12)/100</f>
        <v>0.26315</v>
      </c>
      <c r="C11" s="17">
        <f>+(K11+K12)/100</f>
        <v>0.36463999999999996</v>
      </c>
      <c r="D11" s="17">
        <f>+(J11+J12)/100</f>
        <v>0.29682999999999998</v>
      </c>
      <c r="E11" s="17">
        <f>+(I11+I12)/100</f>
        <v>0.19303999999999999</v>
      </c>
      <c r="F11" s="1"/>
      <c r="G11" s="120">
        <f>+(N11+N12)/100</f>
        <v>0.46099999999999997</v>
      </c>
      <c r="I11" s="33">
        <v>11.260999999999999</v>
      </c>
      <c r="J11" s="33">
        <v>23.076000000000001</v>
      </c>
      <c r="K11" s="33">
        <v>33.192999999999998</v>
      </c>
      <c r="L11" s="33">
        <v>22.722000000000001</v>
      </c>
      <c r="N11" s="53">
        <v>33.4</v>
      </c>
    </row>
    <row r="12" spans="1:14" ht="13" x14ac:dyDescent="0.25">
      <c r="I12" s="33">
        <v>8.0429999999999993</v>
      </c>
      <c r="J12" s="33">
        <v>6.6070000000000002</v>
      </c>
      <c r="K12" s="33">
        <v>3.2709999999999999</v>
      </c>
      <c r="L12" s="33">
        <v>3.593</v>
      </c>
      <c r="N12" s="53">
        <v>12.7</v>
      </c>
    </row>
    <row r="13" spans="1:14" ht="13" thickBot="1" x14ac:dyDescent="0.3">
      <c r="I13" s="35">
        <v>100</v>
      </c>
      <c r="J13" s="35">
        <v>100</v>
      </c>
      <c r="K13" s="35">
        <v>100</v>
      </c>
      <c r="L13" s="35">
        <v>100</v>
      </c>
    </row>
    <row r="40" spans="1:14" x14ac:dyDescent="0.25">
      <c r="B40" s="7" t="s">
        <v>25</v>
      </c>
    </row>
    <row r="41" spans="1:14" x14ac:dyDescent="0.25">
      <c r="B41" s="7" t="s">
        <v>24</v>
      </c>
    </row>
    <row r="44" spans="1:14" x14ac:dyDescent="0.25">
      <c r="A44" t="s">
        <v>61</v>
      </c>
    </row>
    <row r="45" spans="1:14" ht="43.5" x14ac:dyDescent="0.25">
      <c r="A45" s="6"/>
      <c r="B45" s="20" t="s">
        <v>15</v>
      </c>
      <c r="C45" s="20" t="s">
        <v>13</v>
      </c>
      <c r="D45" s="20" t="s">
        <v>14</v>
      </c>
      <c r="E45" s="20" t="s">
        <v>16</v>
      </c>
      <c r="F45" s="1"/>
      <c r="G45" s="9" t="s">
        <v>17</v>
      </c>
      <c r="I45" s="127" t="s">
        <v>180</v>
      </c>
      <c r="J45" s="127" t="s">
        <v>4</v>
      </c>
      <c r="K45" s="127" t="s">
        <v>35</v>
      </c>
      <c r="L45" s="127" t="s">
        <v>32</v>
      </c>
      <c r="N45" s="7" t="s">
        <v>168</v>
      </c>
    </row>
    <row r="46" spans="1:14" ht="13" x14ac:dyDescent="0.25">
      <c r="A46" s="3" t="s">
        <v>0</v>
      </c>
      <c r="B46" s="17">
        <f>+L46/100</f>
        <v>3.2240000000000005E-2</v>
      </c>
      <c r="C46" s="17">
        <f>+K46/100</f>
        <v>3.245E-2</v>
      </c>
      <c r="D46" s="17">
        <f>+J46/100</f>
        <v>2.613E-2</v>
      </c>
      <c r="E46" s="17">
        <f>+I46/100</f>
        <v>2.887E-2</v>
      </c>
      <c r="F46" s="1"/>
      <c r="G46" s="120">
        <f>+N46/100</f>
        <v>3.0000000000000001E-3</v>
      </c>
      <c r="I46" s="33">
        <v>2.887</v>
      </c>
      <c r="J46" s="33">
        <v>2.613</v>
      </c>
      <c r="K46" s="33">
        <v>3.2450000000000001</v>
      </c>
      <c r="L46" s="33">
        <v>3.2240000000000002</v>
      </c>
      <c r="N46" s="53">
        <v>0.3</v>
      </c>
    </row>
    <row r="47" spans="1:14" ht="25" x14ac:dyDescent="0.25">
      <c r="A47" s="8" t="s">
        <v>8</v>
      </c>
      <c r="B47" s="17">
        <f t="shared" ref="B47:B51" si="5">+L47/100</f>
        <v>4.3840000000000004E-2</v>
      </c>
      <c r="C47" s="17">
        <f t="shared" ref="C47:C51" si="6">+K47/100</f>
        <v>4.9950000000000001E-2</v>
      </c>
      <c r="D47" s="17">
        <f t="shared" ref="D47:D51" si="7">+J47/100</f>
        <v>5.4240000000000003E-2</v>
      </c>
      <c r="E47" s="17">
        <f t="shared" ref="E47:E51" si="8">+I47/100</f>
        <v>8.77E-2</v>
      </c>
      <c r="F47" s="1"/>
      <c r="G47" s="120">
        <f t="shared" ref="G47:G51" si="9">+N47/100</f>
        <v>2.1000000000000001E-2</v>
      </c>
      <c r="I47" s="33">
        <v>8.77</v>
      </c>
      <c r="J47" s="33">
        <v>5.4240000000000004</v>
      </c>
      <c r="K47" s="33">
        <v>4.9950000000000001</v>
      </c>
      <c r="L47" s="33">
        <v>4.3840000000000003</v>
      </c>
      <c r="N47" s="53">
        <v>2.1</v>
      </c>
    </row>
    <row r="48" spans="1:14" ht="25" x14ac:dyDescent="0.25">
      <c r="A48" s="8" t="s">
        <v>7</v>
      </c>
      <c r="B48" s="17">
        <f t="shared" si="5"/>
        <v>0.20347999999999999</v>
      </c>
      <c r="C48" s="17">
        <f t="shared" si="6"/>
        <v>0.26672999999999997</v>
      </c>
      <c r="D48" s="17">
        <f t="shared" si="7"/>
        <v>0.35897000000000001</v>
      </c>
      <c r="E48" s="17">
        <f t="shared" si="8"/>
        <v>0.46950999999999998</v>
      </c>
      <c r="F48" s="1"/>
      <c r="G48" s="120">
        <f t="shared" si="9"/>
        <v>8.6999999999999994E-2</v>
      </c>
      <c r="I48" s="33">
        <v>46.951000000000001</v>
      </c>
      <c r="J48" s="33">
        <v>35.896999999999998</v>
      </c>
      <c r="K48" s="33">
        <v>26.672999999999998</v>
      </c>
      <c r="L48" s="33">
        <v>20.347999999999999</v>
      </c>
      <c r="N48" s="53">
        <v>8.6999999999999993</v>
      </c>
    </row>
    <row r="49" spans="1:14" ht="13" x14ac:dyDescent="0.25">
      <c r="A49" s="3" t="s">
        <v>1</v>
      </c>
      <c r="B49" s="17">
        <f t="shared" si="5"/>
        <v>0.22216999999999998</v>
      </c>
      <c r="C49" s="17">
        <f t="shared" si="6"/>
        <v>0.19259000000000001</v>
      </c>
      <c r="D49" s="17">
        <f t="shared" si="7"/>
        <v>0.18736999999999998</v>
      </c>
      <c r="E49" s="17">
        <f t="shared" si="8"/>
        <v>0.15293999999999999</v>
      </c>
      <c r="F49" s="1"/>
      <c r="G49" s="120">
        <f t="shared" si="9"/>
        <v>0.14099999999999999</v>
      </c>
      <c r="I49" s="33">
        <v>15.294</v>
      </c>
      <c r="J49" s="33">
        <v>18.736999999999998</v>
      </c>
      <c r="K49" s="33">
        <v>19.259</v>
      </c>
      <c r="L49" s="33">
        <v>22.216999999999999</v>
      </c>
      <c r="N49" s="53">
        <v>14.1</v>
      </c>
    </row>
    <row r="50" spans="1:14" ht="13" x14ac:dyDescent="0.25">
      <c r="A50" s="3" t="s">
        <v>2</v>
      </c>
      <c r="B50" s="17">
        <f t="shared" si="5"/>
        <v>0.23050999999999999</v>
      </c>
      <c r="C50" s="17">
        <f t="shared" si="6"/>
        <v>0.14129</v>
      </c>
      <c r="D50" s="17">
        <f t="shared" si="7"/>
        <v>9.0719999999999995E-2</v>
      </c>
      <c r="E50" s="17">
        <f t="shared" si="8"/>
        <v>7.4859999999999996E-2</v>
      </c>
      <c r="F50" s="1"/>
      <c r="G50" s="120">
        <f t="shared" si="9"/>
        <v>0.20300000000000001</v>
      </c>
      <c r="I50" s="33">
        <v>7.4859999999999998</v>
      </c>
      <c r="J50" s="33">
        <v>9.0719999999999992</v>
      </c>
      <c r="K50" s="33">
        <v>14.129</v>
      </c>
      <c r="L50" s="33">
        <v>23.050999999999998</v>
      </c>
      <c r="N50" s="53">
        <v>20.3</v>
      </c>
    </row>
    <row r="51" spans="1:14" ht="13" x14ac:dyDescent="0.25">
      <c r="A51" s="3" t="s">
        <v>3</v>
      </c>
      <c r="B51" s="17">
        <f t="shared" si="5"/>
        <v>2.725E-2</v>
      </c>
      <c r="C51" s="17">
        <f t="shared" si="6"/>
        <v>8.5699999999999995E-3</v>
      </c>
      <c r="D51" s="17">
        <f t="shared" si="7"/>
        <v>2.9499999999999999E-3</v>
      </c>
      <c r="E51" s="17">
        <f t="shared" si="8"/>
        <v>6.4099999999999999E-3</v>
      </c>
      <c r="F51" s="1"/>
      <c r="G51" s="120">
        <f t="shared" si="9"/>
        <v>4.2999999999999997E-2</v>
      </c>
      <c r="I51" s="33">
        <v>0.64100000000000001</v>
      </c>
      <c r="J51" s="33">
        <v>0.29499999999999998</v>
      </c>
      <c r="K51" s="33">
        <v>0.85699999999999998</v>
      </c>
      <c r="L51" s="33">
        <v>2.7250000000000001</v>
      </c>
      <c r="N51" s="53">
        <v>4.3</v>
      </c>
    </row>
    <row r="52" spans="1:14" ht="13" x14ac:dyDescent="0.25">
      <c r="A52" s="3" t="s">
        <v>12</v>
      </c>
      <c r="B52" s="17">
        <f>+(L52+L53)/100</f>
        <v>0.24048000000000003</v>
      </c>
      <c r="C52" s="17">
        <f>+(K52+K53)/100</f>
        <v>0.30836000000000002</v>
      </c>
      <c r="D52" s="17">
        <f>+(J52+J53)/100</f>
        <v>0.27956999999999999</v>
      </c>
      <c r="E52" s="17">
        <f>+(I52+I53)/100</f>
        <v>0.17967</v>
      </c>
      <c r="F52" s="1"/>
      <c r="G52" s="120">
        <f>+(N52+N53)/100</f>
        <v>0.5</v>
      </c>
      <c r="I52" s="33">
        <v>8.0210000000000008</v>
      </c>
      <c r="J52" s="33">
        <v>19.082000000000001</v>
      </c>
      <c r="K52" s="33">
        <v>24.853000000000002</v>
      </c>
      <c r="L52" s="33">
        <v>18.463000000000001</v>
      </c>
      <c r="N52" s="53">
        <v>36</v>
      </c>
    </row>
    <row r="53" spans="1:14" ht="13" x14ac:dyDescent="0.25">
      <c r="I53" s="33">
        <v>9.9459999999999997</v>
      </c>
      <c r="J53" s="33">
        <v>8.875</v>
      </c>
      <c r="K53" s="33">
        <v>5.9829999999999997</v>
      </c>
      <c r="L53" s="33">
        <v>5.585</v>
      </c>
      <c r="N53" s="53">
        <v>14</v>
      </c>
    </row>
    <row r="54" spans="1:14" ht="13" thickBot="1" x14ac:dyDescent="0.3">
      <c r="A54" s="46" t="s">
        <v>62</v>
      </c>
      <c r="I54" s="35">
        <v>100</v>
      </c>
      <c r="J54" s="35">
        <v>100</v>
      </c>
      <c r="K54" s="35">
        <v>100</v>
      </c>
      <c r="L54" s="35">
        <v>100</v>
      </c>
    </row>
    <row r="55" spans="1:14" ht="23" x14ac:dyDescent="0.25">
      <c r="A55" s="6"/>
      <c r="B55" s="20" t="s">
        <v>15</v>
      </c>
      <c r="C55" s="20" t="s">
        <v>13</v>
      </c>
      <c r="D55" s="20" t="s">
        <v>14</v>
      </c>
      <c r="E55" s="20" t="s">
        <v>16</v>
      </c>
      <c r="F55" s="1"/>
      <c r="G55" s="9" t="s">
        <v>17</v>
      </c>
    </row>
    <row r="56" spans="1:14" ht="13" x14ac:dyDescent="0.25">
      <c r="A56" s="3" t="s">
        <v>0</v>
      </c>
      <c r="B56" s="17">
        <f>+L56/100</f>
        <v>0.11519</v>
      </c>
      <c r="C56" s="17">
        <f>+K56/100</f>
        <v>9.9749999999999991E-2</v>
      </c>
      <c r="D56" s="17">
        <f>+J56/100</f>
        <v>5.6210000000000003E-2</v>
      </c>
      <c r="E56" s="17">
        <f>+I56/100</f>
        <v>4.233E-2</v>
      </c>
      <c r="F56" s="1"/>
      <c r="G56" s="120">
        <f>+N56/100</f>
        <v>1.1000000000000001E-2</v>
      </c>
      <c r="I56" s="33">
        <v>4.2329999999999997</v>
      </c>
      <c r="J56" s="33">
        <v>5.6210000000000004</v>
      </c>
      <c r="K56" s="33">
        <v>9.9749999999999996</v>
      </c>
      <c r="L56" s="34">
        <v>11.519</v>
      </c>
      <c r="N56" s="53">
        <v>1.1000000000000001</v>
      </c>
    </row>
    <row r="57" spans="1:14" ht="25" x14ac:dyDescent="0.25">
      <c r="A57" s="8" t="s">
        <v>8</v>
      </c>
      <c r="B57" s="17">
        <f t="shared" ref="B57:B61" si="10">+L57/100</f>
        <v>8.2650000000000001E-2</v>
      </c>
      <c r="C57" s="17">
        <f t="shared" ref="C57:C61" si="11">+K57/100</f>
        <v>7.4080000000000007E-2</v>
      </c>
      <c r="D57" s="17">
        <f t="shared" ref="D57:D61" si="12">+J57/100</f>
        <v>7.5439999999999993E-2</v>
      </c>
      <c r="E57" s="17">
        <f t="shared" ref="E57:E61" si="13">+I57/100</f>
        <v>0.11289999999999999</v>
      </c>
      <c r="F57" s="1"/>
      <c r="G57" s="120">
        <f t="shared" ref="G57:G61" si="14">+N57/100</f>
        <v>5.2000000000000005E-2</v>
      </c>
      <c r="I57" s="33">
        <v>11.29</v>
      </c>
      <c r="J57" s="33">
        <v>7.5439999999999996</v>
      </c>
      <c r="K57" s="33">
        <v>7.4080000000000004</v>
      </c>
      <c r="L57" s="34">
        <v>8.2650000000000006</v>
      </c>
      <c r="N57" s="53">
        <v>5.2</v>
      </c>
    </row>
    <row r="58" spans="1:14" ht="25" x14ac:dyDescent="0.25">
      <c r="A58" s="8" t="s">
        <v>7</v>
      </c>
      <c r="B58" s="17">
        <f t="shared" si="10"/>
        <v>0.20721000000000001</v>
      </c>
      <c r="C58" s="17">
        <f t="shared" si="11"/>
        <v>0.26240999999999998</v>
      </c>
      <c r="D58" s="17">
        <f t="shared" si="12"/>
        <v>0.41912999999999995</v>
      </c>
      <c r="E58" s="17">
        <f t="shared" si="13"/>
        <v>0.51712999999999998</v>
      </c>
      <c r="F58" s="1"/>
      <c r="G58" s="120">
        <f t="shared" si="14"/>
        <v>0.128</v>
      </c>
      <c r="I58" s="33">
        <v>51.713000000000001</v>
      </c>
      <c r="J58" s="33">
        <v>41.912999999999997</v>
      </c>
      <c r="K58" s="33">
        <v>26.241</v>
      </c>
      <c r="L58" s="34">
        <v>20.721</v>
      </c>
      <c r="N58" s="53">
        <v>12.8</v>
      </c>
    </row>
    <row r="59" spans="1:14" ht="13" x14ac:dyDescent="0.25">
      <c r="A59" s="3" t="s">
        <v>1</v>
      </c>
      <c r="B59" s="17">
        <f t="shared" si="10"/>
        <v>0.14044000000000001</v>
      </c>
      <c r="C59" s="17">
        <f t="shared" si="11"/>
        <v>9.8610000000000003E-2</v>
      </c>
      <c r="D59" s="17">
        <f t="shared" si="12"/>
        <v>9.2699999999999991E-2</v>
      </c>
      <c r="E59" s="17">
        <f t="shared" si="13"/>
        <v>6.8540000000000004E-2</v>
      </c>
      <c r="F59" s="1"/>
      <c r="G59" s="120">
        <f t="shared" si="14"/>
        <v>0.13300000000000001</v>
      </c>
      <c r="I59" s="33">
        <v>6.8540000000000001</v>
      </c>
      <c r="J59" s="33">
        <v>9.27</v>
      </c>
      <c r="K59" s="33">
        <v>9.8610000000000007</v>
      </c>
      <c r="L59" s="34">
        <v>14.044</v>
      </c>
      <c r="N59" s="53">
        <v>13.3</v>
      </c>
    </row>
    <row r="60" spans="1:14" ht="13" x14ac:dyDescent="0.25">
      <c r="A60" s="3" t="s">
        <v>2</v>
      </c>
      <c r="B60" s="17">
        <f t="shared" si="10"/>
        <v>7.1470000000000006E-2</v>
      </c>
      <c r="C60" s="17">
        <f t="shared" si="11"/>
        <v>4.3429999999999996E-2</v>
      </c>
      <c r="D60" s="17">
        <f t="shared" si="12"/>
        <v>3.5990000000000001E-2</v>
      </c>
      <c r="E60" s="17">
        <f t="shared" si="13"/>
        <v>4.4349999999999994E-2</v>
      </c>
      <c r="F60" s="1"/>
      <c r="G60" s="120">
        <f t="shared" si="14"/>
        <v>7.4999999999999997E-2</v>
      </c>
      <c r="I60" s="33">
        <v>4.4349999999999996</v>
      </c>
      <c r="J60" s="33">
        <v>3.5990000000000002</v>
      </c>
      <c r="K60" s="33">
        <v>4.343</v>
      </c>
      <c r="L60" s="34">
        <v>7.1470000000000002</v>
      </c>
      <c r="N60" s="53">
        <v>7.5</v>
      </c>
    </row>
    <row r="61" spans="1:14" ht="13" x14ac:dyDescent="0.25">
      <c r="A61" s="3" t="s">
        <v>3</v>
      </c>
      <c r="B61" s="17">
        <f t="shared" si="10"/>
        <v>0.10327</v>
      </c>
      <c r="C61" s="17">
        <f t="shared" si="11"/>
        <v>2.6779999999999998E-2</v>
      </c>
      <c r="D61" s="17">
        <f t="shared" si="12"/>
        <v>6.4099999999999999E-3</v>
      </c>
      <c r="E61" s="17">
        <f t="shared" si="13"/>
        <v>9.0699999999999999E-3</v>
      </c>
      <c r="F61" s="1"/>
      <c r="G61" s="120">
        <f t="shared" si="14"/>
        <v>0.18100000000000002</v>
      </c>
      <c r="I61" s="33">
        <v>0.90700000000000003</v>
      </c>
      <c r="J61" s="33">
        <v>0.64100000000000001</v>
      </c>
      <c r="K61" s="33">
        <v>2.6779999999999999</v>
      </c>
      <c r="L61" s="34">
        <v>10.327</v>
      </c>
      <c r="N61" s="53">
        <v>18.100000000000001</v>
      </c>
    </row>
    <row r="62" spans="1:14" ht="13" x14ac:dyDescent="0.25">
      <c r="A62" s="3" t="s">
        <v>12</v>
      </c>
      <c r="B62" s="17">
        <f>+(L62+L63)/100</f>
        <v>0.27972999999999998</v>
      </c>
      <c r="C62" s="17">
        <f>+(K62+K63)/100</f>
        <v>0.39490999999999998</v>
      </c>
      <c r="D62" s="17">
        <f>+(J62+J63)/100</f>
        <v>0.31410000000000005</v>
      </c>
      <c r="E62" s="17">
        <f>+(I62+I63)/100</f>
        <v>0.20563999999999999</v>
      </c>
      <c r="F62" s="1"/>
      <c r="G62" s="120">
        <f>+(N62+N63)/100</f>
        <v>0.41900000000000004</v>
      </c>
      <c r="I62" s="33">
        <v>14.314</v>
      </c>
      <c r="J62" s="33">
        <v>27.071000000000002</v>
      </c>
      <c r="K62" s="33">
        <v>37.677</v>
      </c>
      <c r="L62" s="34">
        <v>25.837</v>
      </c>
      <c r="N62" s="53">
        <v>30.6</v>
      </c>
    </row>
    <row r="63" spans="1:14" ht="13" x14ac:dyDescent="0.25">
      <c r="I63" s="33">
        <v>6.25</v>
      </c>
      <c r="J63" s="33">
        <v>4.3390000000000004</v>
      </c>
      <c r="K63" s="33">
        <v>1.8140000000000001</v>
      </c>
      <c r="L63" s="34">
        <v>2.1360000000000001</v>
      </c>
      <c r="N63" s="53">
        <v>11.3</v>
      </c>
    </row>
    <row r="64" spans="1:14" ht="13" thickBot="1" x14ac:dyDescent="0.3">
      <c r="A64" s="55"/>
      <c r="B64" s="55"/>
      <c r="C64" s="55"/>
      <c r="D64" s="55"/>
      <c r="E64" s="55"/>
      <c r="F64" s="55"/>
      <c r="G64" s="55"/>
      <c r="H64" s="55"/>
      <c r="I64" s="35">
        <v>100</v>
      </c>
      <c r="J64" s="35">
        <v>100</v>
      </c>
      <c r="K64" s="35">
        <v>100</v>
      </c>
      <c r="L64" s="36">
        <v>100</v>
      </c>
    </row>
    <row r="65" spans="1:12" x14ac:dyDescent="0.25">
      <c r="A65" s="55"/>
      <c r="B65" s="55"/>
      <c r="C65" s="55"/>
      <c r="D65" s="55"/>
      <c r="E65" s="55"/>
      <c r="F65" s="55"/>
      <c r="G65" s="55"/>
      <c r="H65" s="55"/>
      <c r="I65" s="123"/>
      <c r="J65" s="123"/>
      <c r="K65" s="123"/>
      <c r="L65" s="123"/>
    </row>
    <row r="66" spans="1:12" ht="14.5" x14ac:dyDescent="0.35">
      <c r="A66" s="54"/>
      <c r="B66" s="110" t="s">
        <v>61</v>
      </c>
      <c r="C66" s="111"/>
      <c r="D66" s="111"/>
      <c r="E66" s="111"/>
      <c r="F66" s="111"/>
      <c r="G66" s="111"/>
      <c r="H66" s="111" t="s">
        <v>62</v>
      </c>
      <c r="I66" s="55"/>
      <c r="J66" s="55"/>
      <c r="K66" s="55"/>
      <c r="L66" s="55"/>
    </row>
    <row r="67" spans="1:12" x14ac:dyDescent="0.2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</row>
    <row r="68" spans="1:12" x14ac:dyDescent="0.2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</row>
    <row r="69" spans="1:12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</row>
    <row r="70" spans="1:12" x14ac:dyDescent="0.2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</row>
    <row r="71" spans="1:12" x14ac:dyDescent="0.2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</row>
    <row r="72" spans="1:12" x14ac:dyDescent="0.25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</row>
    <row r="73" spans="1:12" x14ac:dyDescent="0.25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</row>
    <row r="74" spans="1:12" x14ac:dyDescent="0.25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</row>
    <row r="75" spans="1:12" x14ac:dyDescent="0.25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</row>
    <row r="76" spans="1:12" x14ac:dyDescent="0.25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</row>
    <row r="77" spans="1:12" x14ac:dyDescent="0.25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</row>
    <row r="78" spans="1:12" x14ac:dyDescent="0.25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</row>
    <row r="79" spans="1:12" x14ac:dyDescent="0.25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</row>
    <row r="80" spans="1:12" x14ac:dyDescent="0.25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</row>
    <row r="81" spans="1:12" x14ac:dyDescent="0.25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</row>
    <row r="82" spans="1:12" x14ac:dyDescent="0.25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</row>
    <row r="83" spans="1:12" x14ac:dyDescent="0.25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</row>
    <row r="84" spans="1:12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</row>
    <row r="85" spans="1:12" x14ac:dyDescent="0.25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</row>
    <row r="86" spans="1:12" x14ac:dyDescent="0.25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</row>
    <row r="87" spans="1:12" x14ac:dyDescent="0.25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</row>
    <row r="88" spans="1:12" x14ac:dyDescent="0.25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</row>
    <row r="89" spans="1:12" x14ac:dyDescent="0.25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</row>
    <row r="90" spans="1:12" x14ac:dyDescent="0.25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</row>
    <row r="91" spans="1:12" x14ac:dyDescent="0.25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</row>
    <row r="92" spans="1:12" x14ac:dyDescent="0.25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workbookViewId="0">
      <selection activeCell="A2" sqref="A2"/>
    </sheetView>
  </sheetViews>
  <sheetFormatPr baseColWidth="10" defaultRowHeight="12.5" x14ac:dyDescent="0.25"/>
  <sheetData>
    <row r="1" spans="1:7" x14ac:dyDescent="0.25">
      <c r="A1" t="s">
        <v>173</v>
      </c>
    </row>
    <row r="2" spans="1:7" x14ac:dyDescent="0.25">
      <c r="A2" t="s">
        <v>171</v>
      </c>
      <c r="B2" t="s">
        <v>172</v>
      </c>
    </row>
    <row r="3" spans="1:7" ht="14.5" x14ac:dyDescent="0.25">
      <c r="A3" s="121">
        <v>1</v>
      </c>
      <c r="B3" s="33">
        <v>39.984999999999999</v>
      </c>
      <c r="F3" s="121">
        <v>55</v>
      </c>
      <c r="G3" s="33">
        <v>32.183999999999997</v>
      </c>
    </row>
    <row r="4" spans="1:7" ht="14.5" x14ac:dyDescent="0.25">
      <c r="A4" s="121">
        <v>2</v>
      </c>
      <c r="B4" s="33">
        <v>35.881999999999998</v>
      </c>
      <c r="F4" s="121">
        <v>25</v>
      </c>
      <c r="G4" s="33">
        <v>32.469000000000001</v>
      </c>
    </row>
    <row r="5" spans="1:7" ht="14.5" x14ac:dyDescent="0.25">
      <c r="A5" s="121">
        <v>3</v>
      </c>
      <c r="B5" s="33">
        <v>41.143999999999998</v>
      </c>
      <c r="F5" s="121">
        <v>88</v>
      </c>
      <c r="G5" s="33">
        <v>33.085999999999999</v>
      </c>
    </row>
    <row r="6" spans="1:7" ht="14.5" x14ac:dyDescent="0.25">
      <c r="A6" s="121">
        <v>4</v>
      </c>
      <c r="B6" s="33">
        <v>35.451000000000001</v>
      </c>
      <c r="F6" s="121" t="s">
        <v>170</v>
      </c>
      <c r="G6" s="33">
        <v>33.216000000000001</v>
      </c>
    </row>
    <row r="7" spans="1:7" ht="14.5" x14ac:dyDescent="0.25">
      <c r="A7" s="121">
        <v>5</v>
      </c>
      <c r="B7" s="33">
        <v>36.094000000000001</v>
      </c>
      <c r="F7" s="121">
        <v>62</v>
      </c>
      <c r="G7" s="33">
        <v>33.250999999999998</v>
      </c>
    </row>
    <row r="8" spans="1:7" ht="14.5" x14ac:dyDescent="0.25">
      <c r="A8" s="121">
        <v>6</v>
      </c>
      <c r="B8" s="33">
        <v>36.46</v>
      </c>
      <c r="F8" s="121">
        <v>8</v>
      </c>
      <c r="G8" s="33">
        <v>33.283000000000001</v>
      </c>
    </row>
    <row r="9" spans="1:7" ht="14.5" x14ac:dyDescent="0.25">
      <c r="A9" s="121">
        <v>7</v>
      </c>
      <c r="B9" s="33">
        <v>41.206000000000003</v>
      </c>
      <c r="F9" s="121">
        <v>52</v>
      </c>
      <c r="G9" s="33">
        <v>33.323999999999998</v>
      </c>
    </row>
    <row r="10" spans="1:7" ht="14.5" x14ac:dyDescent="0.25">
      <c r="A10" s="121">
        <v>8</v>
      </c>
      <c r="B10" s="33">
        <v>33.283000000000001</v>
      </c>
      <c r="F10" s="121">
        <v>54</v>
      </c>
      <c r="G10" s="33">
        <v>33.593000000000004</v>
      </c>
    </row>
    <row r="11" spans="1:7" ht="14.5" x14ac:dyDescent="0.25">
      <c r="A11" s="121">
        <v>9</v>
      </c>
      <c r="B11" s="33">
        <v>39.069000000000003</v>
      </c>
      <c r="F11" s="121">
        <v>57</v>
      </c>
      <c r="G11" s="33">
        <v>33.615000000000002</v>
      </c>
    </row>
    <row r="12" spans="1:7" ht="14.5" x14ac:dyDescent="0.25">
      <c r="A12" s="121">
        <v>10</v>
      </c>
      <c r="B12" s="33">
        <v>35.622999999999998</v>
      </c>
      <c r="F12" s="121">
        <v>51</v>
      </c>
      <c r="G12" s="33">
        <v>33.774999999999999</v>
      </c>
    </row>
    <row r="13" spans="1:7" ht="14.5" x14ac:dyDescent="0.25">
      <c r="A13" s="121">
        <v>11</v>
      </c>
      <c r="B13" s="33">
        <v>39.982999999999997</v>
      </c>
      <c r="F13" s="121">
        <v>70</v>
      </c>
      <c r="G13" s="33">
        <v>33.978000000000002</v>
      </c>
    </row>
    <row r="14" spans="1:7" ht="14.5" x14ac:dyDescent="0.25">
      <c r="A14" s="121">
        <v>12</v>
      </c>
      <c r="B14" s="33">
        <v>38.921999999999997</v>
      </c>
      <c r="F14" s="121">
        <v>39</v>
      </c>
      <c r="G14" s="33">
        <v>33.997</v>
      </c>
    </row>
    <row r="15" spans="1:7" ht="14.5" x14ac:dyDescent="0.25">
      <c r="A15" s="121">
        <v>13</v>
      </c>
      <c r="B15" s="33">
        <v>48</v>
      </c>
      <c r="F15" s="121">
        <v>15</v>
      </c>
      <c r="G15" s="33">
        <v>34.021000000000001</v>
      </c>
    </row>
    <row r="16" spans="1:7" ht="14.5" x14ac:dyDescent="0.25">
      <c r="A16" s="121">
        <v>14</v>
      </c>
      <c r="B16" s="33">
        <v>39.557000000000002</v>
      </c>
      <c r="F16" s="121">
        <v>48</v>
      </c>
      <c r="G16" s="33">
        <v>34.183999999999997</v>
      </c>
    </row>
    <row r="17" spans="1:7" ht="14.5" x14ac:dyDescent="0.25">
      <c r="A17" s="121">
        <v>15</v>
      </c>
      <c r="B17" s="33">
        <v>34.021000000000001</v>
      </c>
      <c r="F17" s="121" t="s">
        <v>169</v>
      </c>
      <c r="G17" s="33">
        <v>34.188000000000002</v>
      </c>
    </row>
    <row r="18" spans="1:7" ht="14.5" x14ac:dyDescent="0.25">
      <c r="A18" s="121">
        <v>16</v>
      </c>
      <c r="B18" s="33">
        <v>38.923000000000002</v>
      </c>
      <c r="F18" s="121">
        <v>65</v>
      </c>
      <c r="G18" s="33">
        <v>34.238999999999997</v>
      </c>
    </row>
    <row r="19" spans="1:7" ht="14.5" x14ac:dyDescent="0.25">
      <c r="A19" s="121">
        <v>17</v>
      </c>
      <c r="B19" s="33">
        <v>39.441000000000003</v>
      </c>
      <c r="F19" s="121">
        <v>80</v>
      </c>
      <c r="G19" s="33">
        <v>34.427999999999997</v>
      </c>
    </row>
    <row r="20" spans="1:7" ht="14.5" x14ac:dyDescent="0.25">
      <c r="A20" s="121">
        <v>18</v>
      </c>
      <c r="B20" s="33">
        <v>40.762999999999998</v>
      </c>
      <c r="F20" s="121">
        <v>43</v>
      </c>
      <c r="G20" s="33">
        <v>35.003999999999998</v>
      </c>
    </row>
    <row r="21" spans="1:7" ht="14.5" x14ac:dyDescent="0.25">
      <c r="A21" s="121">
        <v>19</v>
      </c>
      <c r="B21" s="33">
        <v>40.131999999999998</v>
      </c>
      <c r="F21" s="121">
        <v>21</v>
      </c>
      <c r="G21" s="33">
        <v>35.203000000000003</v>
      </c>
    </row>
    <row r="22" spans="1:7" ht="14.5" x14ac:dyDescent="0.25">
      <c r="A22" s="121">
        <v>21</v>
      </c>
      <c r="B22" s="33">
        <v>35.203000000000003</v>
      </c>
      <c r="F22" s="121">
        <v>67</v>
      </c>
      <c r="G22" s="33">
        <v>35.210999999999999</v>
      </c>
    </row>
    <row r="23" spans="1:7" ht="14.5" x14ac:dyDescent="0.25">
      <c r="A23" s="121">
        <v>22</v>
      </c>
      <c r="B23" s="33">
        <v>42.533999999999999</v>
      </c>
      <c r="F23" s="121">
        <v>4</v>
      </c>
      <c r="G23" s="33">
        <v>35.451000000000001</v>
      </c>
    </row>
    <row r="24" spans="1:7" ht="14.5" x14ac:dyDescent="0.25">
      <c r="A24" s="121">
        <v>23</v>
      </c>
      <c r="B24" s="33">
        <v>39.441000000000003</v>
      </c>
      <c r="F24" s="121">
        <v>10</v>
      </c>
      <c r="G24" s="33">
        <v>35.622999999999998</v>
      </c>
    </row>
    <row r="25" spans="1:7" ht="14.5" x14ac:dyDescent="0.25">
      <c r="A25" s="121">
        <v>24</v>
      </c>
      <c r="B25" s="33">
        <v>40.250999999999998</v>
      </c>
      <c r="F25" s="121">
        <v>2</v>
      </c>
      <c r="G25" s="33">
        <v>35.881999999999998</v>
      </c>
    </row>
    <row r="26" spans="1:7" ht="14.5" x14ac:dyDescent="0.25">
      <c r="A26" s="121">
        <v>25</v>
      </c>
      <c r="B26" s="33">
        <v>32.469000000000001</v>
      </c>
      <c r="F26" s="121">
        <v>5</v>
      </c>
      <c r="G26" s="33">
        <v>36.094000000000001</v>
      </c>
    </row>
    <row r="27" spans="1:7" ht="14.5" x14ac:dyDescent="0.25">
      <c r="A27" s="121">
        <v>26</v>
      </c>
      <c r="B27" s="33">
        <v>37.564999999999998</v>
      </c>
      <c r="F27" s="121">
        <v>32</v>
      </c>
      <c r="G27" s="33">
        <v>36.377000000000002</v>
      </c>
    </row>
    <row r="28" spans="1:7" ht="14.5" x14ac:dyDescent="0.25">
      <c r="A28" s="121">
        <v>27</v>
      </c>
      <c r="B28" s="33">
        <v>39.820999999999998</v>
      </c>
      <c r="F28" s="121">
        <v>6</v>
      </c>
      <c r="G28" s="33">
        <v>36.46</v>
      </c>
    </row>
    <row r="29" spans="1:7" ht="14.5" x14ac:dyDescent="0.25">
      <c r="A29" s="121">
        <v>28</v>
      </c>
      <c r="B29" s="33">
        <v>38.113999999999997</v>
      </c>
      <c r="F29" s="121">
        <v>64</v>
      </c>
      <c r="G29" s="33">
        <v>37.109000000000002</v>
      </c>
    </row>
    <row r="30" spans="1:7" ht="14.5" x14ac:dyDescent="0.25">
      <c r="A30" s="121">
        <v>29</v>
      </c>
      <c r="B30" s="33">
        <v>42.109000000000002</v>
      </c>
      <c r="F30" s="121">
        <v>61</v>
      </c>
      <c r="G30" s="33">
        <v>37.356999999999999</v>
      </c>
    </row>
    <row r="31" spans="1:7" ht="14.5" x14ac:dyDescent="0.25">
      <c r="A31" s="121" t="s">
        <v>169</v>
      </c>
      <c r="B31" s="33">
        <v>34.188000000000002</v>
      </c>
      <c r="F31" s="121">
        <v>68</v>
      </c>
      <c r="G31" s="33">
        <v>37.372</v>
      </c>
    </row>
    <row r="32" spans="1:7" ht="14.5" x14ac:dyDescent="0.25">
      <c r="A32" s="121" t="s">
        <v>170</v>
      </c>
      <c r="B32" s="33">
        <v>33.216000000000001</v>
      </c>
      <c r="F32" s="121">
        <v>26</v>
      </c>
      <c r="G32" s="33">
        <v>37.564999999999998</v>
      </c>
    </row>
    <row r="33" spans="1:7" ht="14.5" x14ac:dyDescent="0.25">
      <c r="A33" s="121">
        <v>30</v>
      </c>
      <c r="B33" s="33">
        <v>39.840000000000003</v>
      </c>
      <c r="F33" s="121">
        <v>81</v>
      </c>
      <c r="G33" s="33">
        <v>37.631</v>
      </c>
    </row>
    <row r="34" spans="1:7" ht="14.5" x14ac:dyDescent="0.25">
      <c r="A34" s="121">
        <v>31</v>
      </c>
      <c r="B34" s="33">
        <v>38.804000000000002</v>
      </c>
      <c r="F34" s="121">
        <v>28</v>
      </c>
      <c r="G34" s="33">
        <v>38.113999999999997</v>
      </c>
    </row>
    <row r="35" spans="1:7" ht="14.5" x14ac:dyDescent="0.25">
      <c r="A35" s="121">
        <v>32</v>
      </c>
      <c r="B35" s="33">
        <v>36.377000000000002</v>
      </c>
      <c r="F35" s="121">
        <v>50</v>
      </c>
      <c r="G35" s="33">
        <v>38.152999999999999</v>
      </c>
    </row>
    <row r="36" spans="1:7" ht="14.5" x14ac:dyDescent="0.25">
      <c r="A36" s="121">
        <v>33</v>
      </c>
      <c r="B36" s="33">
        <v>41.694000000000003</v>
      </c>
      <c r="F36" s="121">
        <v>60</v>
      </c>
      <c r="G36" s="33">
        <v>38.174999999999997</v>
      </c>
    </row>
    <row r="37" spans="1:7" ht="14.5" x14ac:dyDescent="0.25">
      <c r="A37" s="121">
        <v>34</v>
      </c>
      <c r="B37" s="33">
        <v>41.73</v>
      </c>
      <c r="F37" s="121">
        <v>76</v>
      </c>
      <c r="G37" s="33">
        <v>38.201999999999998</v>
      </c>
    </row>
    <row r="38" spans="1:7" ht="14.5" x14ac:dyDescent="0.25">
      <c r="A38" s="121">
        <v>35</v>
      </c>
      <c r="B38" s="33">
        <v>41.235999999999997</v>
      </c>
      <c r="F38" s="121">
        <v>73</v>
      </c>
      <c r="G38" s="33">
        <v>38.460999999999999</v>
      </c>
    </row>
    <row r="39" spans="1:7" ht="14.5" x14ac:dyDescent="0.25">
      <c r="A39" s="121">
        <v>36</v>
      </c>
      <c r="B39" s="33">
        <v>39.509</v>
      </c>
      <c r="F39" s="121">
        <v>59</v>
      </c>
      <c r="G39" s="33">
        <v>38.517000000000003</v>
      </c>
    </row>
    <row r="40" spans="1:7" ht="14.5" x14ac:dyDescent="0.25">
      <c r="A40" s="121">
        <v>37</v>
      </c>
      <c r="B40" s="33">
        <v>41.58</v>
      </c>
      <c r="F40" s="121">
        <v>63</v>
      </c>
      <c r="G40" s="33">
        <v>38.628</v>
      </c>
    </row>
    <row r="41" spans="1:7" ht="14.5" x14ac:dyDescent="0.25">
      <c r="A41" s="121">
        <v>38</v>
      </c>
      <c r="B41" s="33">
        <v>39.326999999999998</v>
      </c>
      <c r="F41" s="121">
        <v>82</v>
      </c>
      <c r="G41" s="33">
        <v>38.746000000000002</v>
      </c>
    </row>
    <row r="42" spans="1:7" ht="14.5" x14ac:dyDescent="0.25">
      <c r="A42" s="121">
        <v>39</v>
      </c>
      <c r="B42" s="33">
        <v>33.997</v>
      </c>
      <c r="F42" s="121">
        <v>66</v>
      </c>
      <c r="G42" s="33">
        <v>38.790999999999997</v>
      </c>
    </row>
    <row r="43" spans="1:7" ht="14.5" x14ac:dyDescent="0.25">
      <c r="A43" s="121">
        <v>40</v>
      </c>
      <c r="B43" s="33">
        <v>41.055</v>
      </c>
      <c r="F43" s="121">
        <v>31</v>
      </c>
      <c r="G43" s="33">
        <v>38.804000000000002</v>
      </c>
    </row>
    <row r="44" spans="1:7" ht="14.5" x14ac:dyDescent="0.25">
      <c r="A44" s="121">
        <v>41</v>
      </c>
      <c r="B44" s="33">
        <v>39.499000000000002</v>
      </c>
      <c r="F44" s="121">
        <v>71</v>
      </c>
      <c r="G44" s="33">
        <v>38.823</v>
      </c>
    </row>
    <row r="45" spans="1:7" ht="14.5" x14ac:dyDescent="0.25">
      <c r="A45" s="121">
        <v>42</v>
      </c>
      <c r="B45" s="33">
        <v>40.692999999999998</v>
      </c>
      <c r="F45" s="121">
        <v>45</v>
      </c>
      <c r="G45" s="33">
        <v>38.83</v>
      </c>
    </row>
    <row r="46" spans="1:7" ht="14.5" x14ac:dyDescent="0.25">
      <c r="A46" s="121">
        <v>43</v>
      </c>
      <c r="B46" s="33">
        <v>35.003999999999998</v>
      </c>
      <c r="F46" s="121">
        <v>89</v>
      </c>
      <c r="G46" s="33">
        <v>38.902000000000001</v>
      </c>
    </row>
    <row r="47" spans="1:7" ht="14.5" x14ac:dyDescent="0.25">
      <c r="A47" s="121">
        <v>44</v>
      </c>
      <c r="B47" s="33">
        <v>44.116999999999997</v>
      </c>
      <c r="F47" s="121">
        <v>12</v>
      </c>
      <c r="G47" s="33">
        <v>38.921999999999997</v>
      </c>
    </row>
    <row r="48" spans="1:7" ht="14.5" x14ac:dyDescent="0.25">
      <c r="A48" s="121">
        <v>45</v>
      </c>
      <c r="B48" s="33">
        <v>38.83</v>
      </c>
      <c r="F48" s="121">
        <v>16</v>
      </c>
      <c r="G48" s="33">
        <v>38.923000000000002</v>
      </c>
    </row>
    <row r="49" spans="1:7" ht="14.5" x14ac:dyDescent="0.25">
      <c r="A49" s="121">
        <v>46</v>
      </c>
      <c r="B49" s="33">
        <v>40.345999999999997</v>
      </c>
      <c r="F49" s="121">
        <v>9</v>
      </c>
      <c r="G49" s="33">
        <v>39.069000000000003</v>
      </c>
    </row>
    <row r="50" spans="1:7" ht="14.5" x14ac:dyDescent="0.25">
      <c r="A50" s="121">
        <v>47</v>
      </c>
      <c r="B50" s="33">
        <v>41.173999999999999</v>
      </c>
      <c r="F50" s="121">
        <v>58</v>
      </c>
      <c r="G50" s="33">
        <v>39.133000000000003</v>
      </c>
    </row>
    <row r="51" spans="1:7" ht="14.5" x14ac:dyDescent="0.25">
      <c r="A51" s="121">
        <v>48</v>
      </c>
      <c r="B51" s="33">
        <v>34.183999999999997</v>
      </c>
      <c r="F51" s="121">
        <v>38</v>
      </c>
      <c r="G51" s="33">
        <v>39.326999999999998</v>
      </c>
    </row>
    <row r="52" spans="1:7" ht="14.5" x14ac:dyDescent="0.25">
      <c r="A52" s="121">
        <v>49</v>
      </c>
      <c r="B52" s="33">
        <v>40.561</v>
      </c>
      <c r="F52" s="121">
        <v>17</v>
      </c>
      <c r="G52" s="33">
        <v>39.441000000000003</v>
      </c>
    </row>
    <row r="53" spans="1:7" ht="14.5" x14ac:dyDescent="0.25">
      <c r="A53" s="121">
        <v>50</v>
      </c>
      <c r="B53" s="33">
        <v>38.152999999999999</v>
      </c>
      <c r="F53" s="121">
        <v>23</v>
      </c>
      <c r="G53" s="33">
        <v>39.441000000000003</v>
      </c>
    </row>
    <row r="54" spans="1:7" ht="14.5" x14ac:dyDescent="0.25">
      <c r="A54" s="121">
        <v>51</v>
      </c>
      <c r="B54" s="33">
        <v>33.774999999999999</v>
      </c>
      <c r="F54" s="121">
        <v>41</v>
      </c>
      <c r="G54" s="33">
        <v>39.499000000000002</v>
      </c>
    </row>
    <row r="55" spans="1:7" ht="14.5" x14ac:dyDescent="0.25">
      <c r="A55" s="121">
        <v>52</v>
      </c>
      <c r="B55" s="33">
        <v>33.323999999999998</v>
      </c>
      <c r="F55" s="121">
        <v>36</v>
      </c>
      <c r="G55" s="33">
        <v>39.509</v>
      </c>
    </row>
    <row r="56" spans="1:7" ht="14.5" x14ac:dyDescent="0.25">
      <c r="A56" s="121">
        <v>53</v>
      </c>
      <c r="B56" s="33">
        <v>41.500999999999998</v>
      </c>
      <c r="F56" s="121">
        <v>14</v>
      </c>
      <c r="G56" s="33">
        <v>39.557000000000002</v>
      </c>
    </row>
    <row r="57" spans="1:7" ht="14.5" x14ac:dyDescent="0.25">
      <c r="A57" s="121">
        <v>54</v>
      </c>
      <c r="B57" s="33">
        <v>33.593000000000004</v>
      </c>
      <c r="F57" s="121">
        <v>95</v>
      </c>
      <c r="G57" s="33">
        <v>39.741999999999997</v>
      </c>
    </row>
    <row r="58" spans="1:7" ht="14.5" x14ac:dyDescent="0.25">
      <c r="A58" s="121">
        <v>55</v>
      </c>
      <c r="B58" s="33">
        <v>32.183999999999997</v>
      </c>
      <c r="F58" s="121">
        <v>27</v>
      </c>
      <c r="G58" s="33">
        <v>39.820999999999998</v>
      </c>
    </row>
    <row r="59" spans="1:7" ht="14.5" x14ac:dyDescent="0.25">
      <c r="A59" s="121">
        <v>56</v>
      </c>
      <c r="B59" s="33">
        <v>43.350999999999999</v>
      </c>
      <c r="F59" s="121">
        <v>30</v>
      </c>
      <c r="G59" s="33">
        <v>39.840000000000003</v>
      </c>
    </row>
    <row r="60" spans="1:7" ht="14.5" x14ac:dyDescent="0.25">
      <c r="A60" s="121">
        <v>57</v>
      </c>
      <c r="B60" s="33">
        <v>33.615000000000002</v>
      </c>
      <c r="F60" s="121">
        <v>84</v>
      </c>
      <c r="G60" s="33">
        <v>39.868000000000002</v>
      </c>
    </row>
    <row r="61" spans="1:7" ht="14.5" x14ac:dyDescent="0.25">
      <c r="A61" s="121">
        <v>58</v>
      </c>
      <c r="B61" s="33">
        <v>39.133000000000003</v>
      </c>
      <c r="F61" s="121">
        <v>86</v>
      </c>
      <c r="G61" s="33">
        <v>39.905999999999999</v>
      </c>
    </row>
    <row r="62" spans="1:7" ht="14.5" x14ac:dyDescent="0.25">
      <c r="A62" s="121">
        <v>59</v>
      </c>
      <c r="B62" s="33">
        <v>38.517000000000003</v>
      </c>
      <c r="F62" s="121">
        <v>83</v>
      </c>
      <c r="G62" s="33">
        <v>39.953000000000003</v>
      </c>
    </row>
    <row r="63" spans="1:7" ht="14.5" x14ac:dyDescent="0.25">
      <c r="A63" s="121">
        <v>60</v>
      </c>
      <c r="B63" s="33">
        <v>38.174999999999997</v>
      </c>
      <c r="F63" s="121">
        <v>74</v>
      </c>
      <c r="G63" s="33">
        <v>39.957999999999998</v>
      </c>
    </row>
    <row r="64" spans="1:7" ht="14.5" x14ac:dyDescent="0.25">
      <c r="A64" s="121">
        <v>61</v>
      </c>
      <c r="B64" s="33">
        <v>37.356999999999999</v>
      </c>
      <c r="F64" s="121">
        <v>11</v>
      </c>
      <c r="G64" s="33">
        <v>39.982999999999997</v>
      </c>
    </row>
    <row r="65" spans="1:7" ht="14.5" x14ac:dyDescent="0.25">
      <c r="A65" s="121">
        <v>62</v>
      </c>
      <c r="B65" s="33">
        <v>33.250999999999998</v>
      </c>
      <c r="F65" s="121">
        <v>1</v>
      </c>
      <c r="G65" s="33">
        <v>39.984999999999999</v>
      </c>
    </row>
    <row r="66" spans="1:7" ht="14.5" x14ac:dyDescent="0.25">
      <c r="A66" s="121">
        <v>63</v>
      </c>
      <c r="B66" s="33">
        <v>38.628</v>
      </c>
      <c r="F66" s="121">
        <v>19</v>
      </c>
      <c r="G66" s="33">
        <v>40.131999999999998</v>
      </c>
    </row>
    <row r="67" spans="1:7" ht="14.5" x14ac:dyDescent="0.25">
      <c r="A67" s="121">
        <v>64</v>
      </c>
      <c r="B67" s="33">
        <v>37.109000000000002</v>
      </c>
      <c r="F67" s="121">
        <v>24</v>
      </c>
      <c r="G67" s="33">
        <v>40.250999999999998</v>
      </c>
    </row>
    <row r="68" spans="1:7" ht="14.5" x14ac:dyDescent="0.25">
      <c r="A68" s="121">
        <v>65</v>
      </c>
      <c r="B68" s="33">
        <v>34.238999999999997</v>
      </c>
      <c r="F68" s="121">
        <v>77</v>
      </c>
      <c r="G68" s="33">
        <v>40.302</v>
      </c>
    </row>
    <row r="69" spans="1:7" ht="14.5" x14ac:dyDescent="0.25">
      <c r="A69" s="121">
        <v>66</v>
      </c>
      <c r="B69" s="33">
        <v>38.790999999999997</v>
      </c>
      <c r="F69" s="121">
        <v>46</v>
      </c>
      <c r="G69" s="33">
        <v>40.345999999999997</v>
      </c>
    </row>
    <row r="70" spans="1:7" ht="14.5" x14ac:dyDescent="0.25">
      <c r="A70" s="121">
        <v>67</v>
      </c>
      <c r="B70" s="33">
        <v>35.210999999999999</v>
      </c>
      <c r="F70" s="121">
        <v>49</v>
      </c>
      <c r="G70" s="33">
        <v>40.561</v>
      </c>
    </row>
    <row r="71" spans="1:7" ht="14.5" x14ac:dyDescent="0.25">
      <c r="A71" s="121">
        <v>68</v>
      </c>
      <c r="B71" s="33">
        <v>37.372</v>
      </c>
      <c r="F71" s="121">
        <v>91</v>
      </c>
      <c r="G71" s="33">
        <v>40.636000000000003</v>
      </c>
    </row>
    <row r="72" spans="1:7" ht="14.5" x14ac:dyDescent="0.25">
      <c r="A72" s="121">
        <v>69</v>
      </c>
      <c r="B72" s="33">
        <v>41.573999999999998</v>
      </c>
      <c r="F72" s="121">
        <v>42</v>
      </c>
      <c r="G72" s="33">
        <v>40.692999999999998</v>
      </c>
    </row>
    <row r="73" spans="1:7" ht="14.5" x14ac:dyDescent="0.25">
      <c r="A73" s="121">
        <v>70</v>
      </c>
      <c r="B73" s="33">
        <v>33.978000000000002</v>
      </c>
      <c r="F73" s="121">
        <v>87</v>
      </c>
      <c r="G73" s="33">
        <v>40.703000000000003</v>
      </c>
    </row>
    <row r="74" spans="1:7" ht="14.5" x14ac:dyDescent="0.25">
      <c r="A74" s="121">
        <v>71</v>
      </c>
      <c r="B74" s="33">
        <v>38.823</v>
      </c>
      <c r="F74" s="121">
        <v>72</v>
      </c>
      <c r="G74" s="33">
        <v>40.729999999999997</v>
      </c>
    </row>
    <row r="75" spans="1:7" ht="14.5" x14ac:dyDescent="0.25">
      <c r="A75" s="121">
        <v>72</v>
      </c>
      <c r="B75" s="33">
        <v>40.729999999999997</v>
      </c>
      <c r="F75" s="121">
        <v>90</v>
      </c>
      <c r="G75" s="33">
        <v>40.758000000000003</v>
      </c>
    </row>
    <row r="76" spans="1:7" ht="14.5" x14ac:dyDescent="0.25">
      <c r="A76" s="121">
        <v>73</v>
      </c>
      <c r="B76" s="33">
        <v>38.460999999999999</v>
      </c>
      <c r="F76" s="121">
        <v>18</v>
      </c>
      <c r="G76" s="33">
        <v>40.762999999999998</v>
      </c>
    </row>
    <row r="77" spans="1:7" ht="14.5" x14ac:dyDescent="0.25">
      <c r="A77" s="121">
        <v>74</v>
      </c>
      <c r="B77" s="33">
        <v>39.957999999999998</v>
      </c>
      <c r="F77" s="121">
        <v>78</v>
      </c>
      <c r="G77" s="33">
        <v>40.770000000000003</v>
      </c>
    </row>
    <row r="78" spans="1:7" ht="14.5" x14ac:dyDescent="0.25">
      <c r="A78" s="121">
        <v>76</v>
      </c>
      <c r="B78" s="33">
        <v>38.201999999999998</v>
      </c>
      <c r="F78" s="121">
        <v>40</v>
      </c>
      <c r="G78" s="33">
        <v>41.055</v>
      </c>
    </row>
    <row r="79" spans="1:7" ht="14.5" x14ac:dyDescent="0.25">
      <c r="A79" s="121">
        <v>77</v>
      </c>
      <c r="B79" s="33">
        <v>40.302</v>
      </c>
      <c r="F79" s="121">
        <v>3</v>
      </c>
      <c r="G79" s="33">
        <v>41.143999999999998</v>
      </c>
    </row>
    <row r="80" spans="1:7" ht="14.5" x14ac:dyDescent="0.25">
      <c r="A80" s="121">
        <v>78</v>
      </c>
      <c r="B80" s="33">
        <v>40.770000000000003</v>
      </c>
      <c r="F80" s="121">
        <v>47</v>
      </c>
      <c r="G80" s="33">
        <v>41.173999999999999</v>
      </c>
    </row>
    <row r="81" spans="1:7" ht="14.5" x14ac:dyDescent="0.25">
      <c r="A81" s="121">
        <v>79</v>
      </c>
      <c r="B81" s="33">
        <v>42.877000000000002</v>
      </c>
      <c r="F81" s="121">
        <v>7</v>
      </c>
      <c r="G81" s="33">
        <v>41.206000000000003</v>
      </c>
    </row>
    <row r="82" spans="1:7" ht="14.5" x14ac:dyDescent="0.25">
      <c r="A82" s="121">
        <v>80</v>
      </c>
      <c r="B82" s="33">
        <v>34.427999999999997</v>
      </c>
      <c r="F82" s="121">
        <v>35</v>
      </c>
      <c r="G82" s="33">
        <v>41.235999999999997</v>
      </c>
    </row>
    <row r="83" spans="1:7" ht="14.5" x14ac:dyDescent="0.25">
      <c r="A83" s="121">
        <v>81</v>
      </c>
      <c r="B83" s="33">
        <v>37.631</v>
      </c>
      <c r="F83" s="121">
        <v>53</v>
      </c>
      <c r="G83" s="33">
        <v>41.500999999999998</v>
      </c>
    </row>
    <row r="84" spans="1:7" ht="14.5" x14ac:dyDescent="0.25">
      <c r="A84" s="121">
        <v>82</v>
      </c>
      <c r="B84" s="33">
        <v>38.746000000000002</v>
      </c>
      <c r="F84" s="121">
        <v>69</v>
      </c>
      <c r="G84" s="33">
        <v>41.573999999999998</v>
      </c>
    </row>
    <row r="85" spans="1:7" ht="14.5" x14ac:dyDescent="0.25">
      <c r="A85" s="121">
        <v>83</v>
      </c>
      <c r="B85" s="33">
        <v>39.953000000000003</v>
      </c>
      <c r="F85" s="121">
        <v>37</v>
      </c>
      <c r="G85" s="33">
        <v>41.58</v>
      </c>
    </row>
    <row r="86" spans="1:7" ht="14.5" x14ac:dyDescent="0.25">
      <c r="A86" s="121">
        <v>84</v>
      </c>
      <c r="B86" s="33">
        <v>39.868000000000002</v>
      </c>
      <c r="F86" s="121">
        <v>33</v>
      </c>
      <c r="G86" s="33">
        <v>41.694000000000003</v>
      </c>
    </row>
    <row r="87" spans="1:7" ht="14.5" x14ac:dyDescent="0.25">
      <c r="A87" s="121">
        <v>85</v>
      </c>
      <c r="B87" s="33">
        <v>42.021999999999998</v>
      </c>
      <c r="F87" s="121">
        <v>34</v>
      </c>
      <c r="G87" s="33">
        <v>41.73</v>
      </c>
    </row>
    <row r="88" spans="1:7" ht="14.5" x14ac:dyDescent="0.25">
      <c r="A88" s="121">
        <v>86</v>
      </c>
      <c r="B88" s="33">
        <v>39.905999999999999</v>
      </c>
      <c r="F88" s="121">
        <v>85</v>
      </c>
      <c r="G88" s="33">
        <v>42.021999999999998</v>
      </c>
    </row>
    <row r="89" spans="1:7" ht="14.5" x14ac:dyDescent="0.25">
      <c r="A89" s="121">
        <v>87</v>
      </c>
      <c r="B89" s="33">
        <v>40.703000000000003</v>
      </c>
      <c r="F89" s="121">
        <v>29</v>
      </c>
      <c r="G89" s="33">
        <v>42.109000000000002</v>
      </c>
    </row>
    <row r="90" spans="1:7" ht="14.5" x14ac:dyDescent="0.25">
      <c r="A90" s="121">
        <v>88</v>
      </c>
      <c r="B90" s="33">
        <v>33.085999999999999</v>
      </c>
      <c r="F90" s="121">
        <v>22</v>
      </c>
      <c r="G90" s="33">
        <v>42.533999999999999</v>
      </c>
    </row>
    <row r="91" spans="1:7" ht="14.5" x14ac:dyDescent="0.25">
      <c r="A91" s="121">
        <v>89</v>
      </c>
      <c r="B91" s="33">
        <v>38.902000000000001</v>
      </c>
      <c r="F91" s="121">
        <v>79</v>
      </c>
      <c r="G91" s="33">
        <v>42.877000000000002</v>
      </c>
    </row>
    <row r="92" spans="1:7" ht="14.5" x14ac:dyDescent="0.25">
      <c r="A92" s="121">
        <v>90</v>
      </c>
      <c r="B92" s="33">
        <v>40.758000000000003</v>
      </c>
      <c r="F92" s="121">
        <v>56</v>
      </c>
      <c r="G92" s="33">
        <v>43.350999999999999</v>
      </c>
    </row>
    <row r="93" spans="1:7" ht="14.5" x14ac:dyDescent="0.25">
      <c r="A93" s="121">
        <v>91</v>
      </c>
      <c r="B93" s="33">
        <v>40.636000000000003</v>
      </c>
      <c r="F93" s="121">
        <v>44</v>
      </c>
      <c r="G93" s="33">
        <v>44.116999999999997</v>
      </c>
    </row>
    <row r="94" spans="1:7" ht="14.5" x14ac:dyDescent="0.25">
      <c r="A94" s="121">
        <v>92</v>
      </c>
      <c r="C94" t="s">
        <v>174</v>
      </c>
      <c r="F94" s="124">
        <v>13</v>
      </c>
      <c r="G94" s="123">
        <v>48</v>
      </c>
    </row>
    <row r="95" spans="1:7" ht="14.5" x14ac:dyDescent="0.25">
      <c r="A95" s="121">
        <v>93</v>
      </c>
      <c r="C95" t="s">
        <v>174</v>
      </c>
      <c r="F95" s="125"/>
      <c r="G95" s="2"/>
    </row>
    <row r="96" spans="1:7" ht="14.5" x14ac:dyDescent="0.25">
      <c r="A96" s="121">
        <v>94</v>
      </c>
      <c r="C96" t="s">
        <v>174</v>
      </c>
      <c r="F96" s="125"/>
      <c r="G96" s="2"/>
    </row>
    <row r="97" spans="1:7" ht="14.5" x14ac:dyDescent="0.25">
      <c r="A97" s="121">
        <v>95</v>
      </c>
      <c r="B97" s="33">
        <v>39.741999999999997</v>
      </c>
      <c r="F97" s="125"/>
      <c r="G97" s="2"/>
    </row>
    <row r="98" spans="1:7" ht="15" thickBot="1" x14ac:dyDescent="0.3">
      <c r="A98" s="122" t="s">
        <v>112</v>
      </c>
      <c r="B98" s="35">
        <v>37.526000000000003</v>
      </c>
    </row>
    <row r="102" spans="1:7" ht="14.5" x14ac:dyDescent="0.25">
      <c r="A102" s="121">
        <v>971</v>
      </c>
      <c r="B102" s="33">
        <v>46.665999999999997</v>
      </c>
    </row>
    <row r="103" spans="1:7" ht="14.5" x14ac:dyDescent="0.25">
      <c r="A103" s="121">
        <v>972</v>
      </c>
      <c r="B103" s="33">
        <v>40</v>
      </c>
    </row>
    <row r="104" spans="1:7" ht="14.5" x14ac:dyDescent="0.25">
      <c r="A104" s="121">
        <v>973</v>
      </c>
      <c r="B104" s="33">
        <v>45.832999999999998</v>
      </c>
    </row>
  </sheetData>
  <sortState ref="F3:G97">
    <sortCondition ref="G3:G97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workbookViewId="0">
      <selection activeCell="A2" sqref="A2"/>
    </sheetView>
  </sheetViews>
  <sheetFormatPr baseColWidth="10" defaultRowHeight="12.5" x14ac:dyDescent="0.25"/>
  <sheetData>
    <row r="1" spans="1:7" x14ac:dyDescent="0.25">
      <c r="A1" t="s">
        <v>175</v>
      </c>
    </row>
    <row r="2" spans="1:7" x14ac:dyDescent="0.25">
      <c r="A2" t="s">
        <v>171</v>
      </c>
      <c r="B2" t="s">
        <v>172</v>
      </c>
      <c r="C2" t="s">
        <v>176</v>
      </c>
    </row>
    <row r="3" spans="1:7" ht="14.5" x14ac:dyDescent="0.25">
      <c r="A3" s="121">
        <v>1</v>
      </c>
      <c r="B3" s="33">
        <v>21.882000000000001</v>
      </c>
      <c r="C3" s="33">
        <v>86</v>
      </c>
      <c r="F3" s="121">
        <v>976</v>
      </c>
      <c r="G3" s="33">
        <v>0</v>
      </c>
    </row>
    <row r="4" spans="1:7" ht="14.5" x14ac:dyDescent="0.25">
      <c r="A4" s="121">
        <v>2</v>
      </c>
      <c r="B4" s="33">
        <v>17.815999999999999</v>
      </c>
      <c r="C4" s="33">
        <v>142</v>
      </c>
      <c r="F4" s="121" t="s">
        <v>169</v>
      </c>
      <c r="G4" s="33">
        <v>11.29</v>
      </c>
    </row>
    <row r="5" spans="1:7" ht="14.5" x14ac:dyDescent="0.25">
      <c r="A5" s="121">
        <v>3</v>
      </c>
      <c r="B5" s="33">
        <v>22.783999999999999</v>
      </c>
      <c r="C5" s="33">
        <v>72</v>
      </c>
      <c r="F5" s="121" t="s">
        <v>170</v>
      </c>
      <c r="G5" s="33">
        <v>12.34</v>
      </c>
    </row>
    <row r="6" spans="1:7" ht="14.5" x14ac:dyDescent="0.25">
      <c r="A6" s="121">
        <v>4</v>
      </c>
      <c r="B6" s="33">
        <v>23.736999999999998</v>
      </c>
      <c r="C6" s="33">
        <v>47</v>
      </c>
      <c r="F6" s="121">
        <v>974</v>
      </c>
      <c r="G6" s="33">
        <v>12.5</v>
      </c>
    </row>
    <row r="7" spans="1:7" ht="14.5" x14ac:dyDescent="0.25">
      <c r="A7" s="121">
        <v>5</v>
      </c>
      <c r="B7" s="33">
        <v>20.986999999999998</v>
      </c>
      <c r="C7" s="33">
        <v>34</v>
      </c>
      <c r="F7" s="121">
        <v>57</v>
      </c>
      <c r="G7" s="33">
        <v>12.724</v>
      </c>
    </row>
    <row r="8" spans="1:7" ht="14.5" x14ac:dyDescent="0.25">
      <c r="A8" s="121">
        <v>6</v>
      </c>
      <c r="B8" s="33">
        <v>16.666</v>
      </c>
      <c r="C8" s="33">
        <v>27</v>
      </c>
      <c r="F8" s="121">
        <v>93</v>
      </c>
      <c r="G8" s="33">
        <v>13.157</v>
      </c>
    </row>
    <row r="9" spans="1:7" ht="14.5" x14ac:dyDescent="0.25">
      <c r="A9" s="121">
        <v>7</v>
      </c>
      <c r="B9" s="33">
        <v>25.225000000000001</v>
      </c>
      <c r="C9" s="33">
        <v>84</v>
      </c>
      <c r="F9" s="121">
        <v>66</v>
      </c>
      <c r="G9" s="33">
        <v>13.715999999999999</v>
      </c>
    </row>
    <row r="10" spans="1:7" ht="14.5" x14ac:dyDescent="0.25">
      <c r="A10" s="121">
        <v>8</v>
      </c>
      <c r="B10" s="33">
        <v>19.506</v>
      </c>
      <c r="C10" s="33">
        <v>87</v>
      </c>
      <c r="F10" s="121">
        <v>83</v>
      </c>
      <c r="G10" s="33">
        <v>13.725</v>
      </c>
    </row>
    <row r="11" spans="1:7" ht="14.5" x14ac:dyDescent="0.25">
      <c r="A11" s="121">
        <v>9</v>
      </c>
      <c r="B11" s="33">
        <v>23.456</v>
      </c>
      <c r="C11" s="33">
        <v>76</v>
      </c>
      <c r="F11" s="121">
        <v>68</v>
      </c>
      <c r="G11" s="33">
        <v>13.933999999999999</v>
      </c>
    </row>
    <row r="12" spans="1:7" ht="14.5" x14ac:dyDescent="0.25">
      <c r="A12" s="121">
        <v>10</v>
      </c>
      <c r="B12" s="33">
        <v>18.097000000000001</v>
      </c>
      <c r="C12" s="33">
        <v>78</v>
      </c>
      <c r="F12" s="121">
        <v>62</v>
      </c>
      <c r="G12" s="33">
        <v>13.948</v>
      </c>
    </row>
    <row r="13" spans="1:7" ht="14.5" x14ac:dyDescent="0.25">
      <c r="A13" s="121">
        <v>11</v>
      </c>
      <c r="B13" s="33">
        <v>15.74</v>
      </c>
      <c r="C13" s="33">
        <v>68</v>
      </c>
      <c r="F13" s="121">
        <v>90</v>
      </c>
      <c r="G13" s="33">
        <v>14.141</v>
      </c>
    </row>
    <row r="14" spans="1:7" ht="14.5" x14ac:dyDescent="0.25">
      <c r="A14" s="121">
        <v>12</v>
      </c>
      <c r="B14" s="33">
        <v>17.605</v>
      </c>
      <c r="C14" s="33">
        <v>50</v>
      </c>
      <c r="F14" s="121">
        <v>48</v>
      </c>
      <c r="G14" s="33">
        <v>14.666</v>
      </c>
    </row>
    <row r="15" spans="1:7" ht="14.5" x14ac:dyDescent="0.25">
      <c r="A15" s="121">
        <v>13</v>
      </c>
      <c r="B15" s="33">
        <v>16.949000000000002</v>
      </c>
      <c r="C15" s="33">
        <v>20</v>
      </c>
      <c r="F15" s="121">
        <v>972</v>
      </c>
      <c r="G15" s="33">
        <v>14.705</v>
      </c>
    </row>
    <row r="16" spans="1:7" ht="14.5" x14ac:dyDescent="0.25">
      <c r="A16" s="121">
        <v>14</v>
      </c>
      <c r="B16" s="33">
        <v>21.821000000000002</v>
      </c>
      <c r="C16" s="33">
        <v>115</v>
      </c>
      <c r="F16" s="121">
        <v>53</v>
      </c>
      <c r="G16" s="33">
        <v>15.416</v>
      </c>
    </row>
    <row r="17" spans="1:7" ht="14.5" x14ac:dyDescent="0.25">
      <c r="A17" s="121">
        <v>15</v>
      </c>
      <c r="B17" s="33">
        <v>19.512</v>
      </c>
      <c r="C17" s="33">
        <v>48</v>
      </c>
      <c r="F17" s="121">
        <v>11</v>
      </c>
      <c r="G17" s="33">
        <v>15.74</v>
      </c>
    </row>
    <row r="18" spans="1:7" ht="14.5" x14ac:dyDescent="0.25">
      <c r="A18" s="121">
        <v>16</v>
      </c>
      <c r="B18" s="33">
        <v>23.690999999999999</v>
      </c>
      <c r="C18" s="33">
        <v>86</v>
      </c>
      <c r="F18" s="121">
        <v>42</v>
      </c>
      <c r="G18" s="33">
        <v>15.789</v>
      </c>
    </row>
    <row r="19" spans="1:7" ht="14.5" x14ac:dyDescent="0.25">
      <c r="A19" s="121">
        <v>17</v>
      </c>
      <c r="B19" s="33">
        <v>21.814</v>
      </c>
      <c r="C19" s="33">
        <v>101</v>
      </c>
      <c r="F19" s="121">
        <v>54</v>
      </c>
      <c r="G19" s="33">
        <v>15.904999999999999</v>
      </c>
    </row>
    <row r="20" spans="1:7" ht="14.5" x14ac:dyDescent="0.25">
      <c r="A20" s="121">
        <v>18</v>
      </c>
      <c r="B20" s="33">
        <v>27.016999999999999</v>
      </c>
      <c r="C20" s="33">
        <v>77</v>
      </c>
      <c r="F20" s="121">
        <v>6</v>
      </c>
      <c r="G20" s="33">
        <v>16.666</v>
      </c>
    </row>
    <row r="21" spans="1:7" ht="14.5" x14ac:dyDescent="0.25">
      <c r="A21" s="121">
        <v>19</v>
      </c>
      <c r="B21" s="33">
        <v>23.381</v>
      </c>
      <c r="C21" s="33">
        <v>65</v>
      </c>
      <c r="F21" s="121">
        <v>70</v>
      </c>
      <c r="G21" s="33">
        <v>16.945</v>
      </c>
    </row>
    <row r="22" spans="1:7" ht="14.5" x14ac:dyDescent="0.25">
      <c r="A22" s="121">
        <v>21</v>
      </c>
      <c r="B22" s="33">
        <v>21.233000000000001</v>
      </c>
      <c r="C22" s="33">
        <v>148</v>
      </c>
      <c r="F22" s="121">
        <v>13</v>
      </c>
      <c r="G22" s="33">
        <v>16.949000000000002</v>
      </c>
    </row>
    <row r="23" spans="1:7" ht="14.5" x14ac:dyDescent="0.25">
      <c r="A23" s="121">
        <v>22</v>
      </c>
      <c r="B23" s="33">
        <v>20.977</v>
      </c>
      <c r="C23" s="33">
        <v>73</v>
      </c>
      <c r="F23" s="121">
        <v>67</v>
      </c>
      <c r="G23" s="33">
        <v>16.959</v>
      </c>
    </row>
    <row r="24" spans="1:7" ht="14.5" x14ac:dyDescent="0.25">
      <c r="A24" s="121">
        <v>23</v>
      </c>
      <c r="B24" s="33">
        <v>23.622</v>
      </c>
      <c r="C24" s="33">
        <v>60</v>
      </c>
      <c r="F24" s="121">
        <v>82</v>
      </c>
      <c r="G24" s="33">
        <v>17.010000000000002</v>
      </c>
    </row>
    <row r="25" spans="1:7" ht="14.5" x14ac:dyDescent="0.25">
      <c r="A25" s="121">
        <v>24</v>
      </c>
      <c r="B25" s="33">
        <v>20.2</v>
      </c>
      <c r="C25" s="33">
        <v>101</v>
      </c>
      <c r="F25" s="121">
        <v>64</v>
      </c>
      <c r="G25" s="33">
        <v>17.279</v>
      </c>
    </row>
    <row r="26" spans="1:7" ht="14.5" x14ac:dyDescent="0.25">
      <c r="A26" s="121">
        <v>25</v>
      </c>
      <c r="B26" s="33">
        <v>19.859000000000002</v>
      </c>
      <c r="C26" s="33">
        <v>113</v>
      </c>
      <c r="F26" s="121">
        <v>12</v>
      </c>
      <c r="G26" s="33">
        <v>17.605</v>
      </c>
    </row>
    <row r="27" spans="1:7" ht="14.5" x14ac:dyDescent="0.25">
      <c r="A27" s="121">
        <v>26</v>
      </c>
      <c r="B27" s="33">
        <v>23.545000000000002</v>
      </c>
      <c r="C27" s="33">
        <v>85</v>
      </c>
      <c r="F27" s="121">
        <v>2</v>
      </c>
      <c r="G27" s="33">
        <v>17.815999999999999</v>
      </c>
    </row>
    <row r="28" spans="1:7" ht="14.5" x14ac:dyDescent="0.25">
      <c r="A28" s="121">
        <v>27</v>
      </c>
      <c r="B28" s="33">
        <v>20.689</v>
      </c>
      <c r="C28" s="33">
        <v>120</v>
      </c>
      <c r="F28" s="121">
        <v>10</v>
      </c>
      <c r="G28" s="33">
        <v>18.097000000000001</v>
      </c>
    </row>
    <row r="29" spans="1:7" ht="14.5" x14ac:dyDescent="0.25">
      <c r="A29" s="121">
        <v>28</v>
      </c>
      <c r="B29" s="33">
        <v>20.661000000000001</v>
      </c>
      <c r="C29" s="33">
        <v>75</v>
      </c>
      <c r="F29" s="121">
        <v>30</v>
      </c>
      <c r="G29" s="33">
        <v>18.285</v>
      </c>
    </row>
    <row r="30" spans="1:7" ht="14.5" x14ac:dyDescent="0.25">
      <c r="A30" s="121">
        <v>29</v>
      </c>
      <c r="B30" s="33">
        <v>21.298999999999999</v>
      </c>
      <c r="C30" s="33">
        <v>59</v>
      </c>
      <c r="F30" s="121">
        <v>80</v>
      </c>
      <c r="G30" s="33">
        <v>18.489000000000001</v>
      </c>
    </row>
    <row r="31" spans="1:7" ht="14.5" x14ac:dyDescent="0.25">
      <c r="A31" s="121" t="s">
        <v>169</v>
      </c>
      <c r="B31" s="33">
        <v>11.29</v>
      </c>
      <c r="C31" s="33">
        <v>14</v>
      </c>
      <c r="F31" s="121">
        <v>63</v>
      </c>
      <c r="G31" s="33">
        <v>18.533999999999999</v>
      </c>
    </row>
    <row r="32" spans="1:7" ht="14.5" x14ac:dyDescent="0.25">
      <c r="A32" s="121" t="s">
        <v>170</v>
      </c>
      <c r="B32" s="33">
        <v>12.34</v>
      </c>
      <c r="C32" s="33">
        <v>29</v>
      </c>
      <c r="F32" s="121">
        <v>88</v>
      </c>
      <c r="G32" s="33">
        <v>18.577000000000002</v>
      </c>
    </row>
    <row r="33" spans="1:7" ht="14.5" x14ac:dyDescent="0.25">
      <c r="A33" s="121">
        <v>30</v>
      </c>
      <c r="B33" s="33">
        <v>18.285</v>
      </c>
      <c r="C33" s="33">
        <v>64</v>
      </c>
      <c r="F33" s="121">
        <v>39</v>
      </c>
      <c r="G33" s="33">
        <v>18.661000000000001</v>
      </c>
    </row>
    <row r="34" spans="1:7" ht="14.5" x14ac:dyDescent="0.25">
      <c r="A34" s="121">
        <v>31</v>
      </c>
      <c r="B34" s="33">
        <v>20.79</v>
      </c>
      <c r="C34" s="33">
        <v>121</v>
      </c>
      <c r="F34" s="121">
        <v>59</v>
      </c>
      <c r="G34" s="33">
        <v>18.672000000000001</v>
      </c>
    </row>
    <row r="35" spans="1:7" ht="14.5" x14ac:dyDescent="0.25">
      <c r="A35" s="121">
        <v>32</v>
      </c>
      <c r="B35" s="33">
        <v>19.565000000000001</v>
      </c>
      <c r="C35" s="33">
        <v>90</v>
      </c>
      <c r="F35" s="121">
        <v>34</v>
      </c>
      <c r="G35" s="33">
        <v>18.768000000000001</v>
      </c>
    </row>
    <row r="36" spans="1:7" ht="14.5" x14ac:dyDescent="0.25">
      <c r="A36" s="121">
        <v>33</v>
      </c>
      <c r="B36" s="33">
        <v>24.344000000000001</v>
      </c>
      <c r="C36" s="33">
        <v>130</v>
      </c>
      <c r="F36" s="121">
        <v>81</v>
      </c>
      <c r="G36" s="33">
        <v>18.971</v>
      </c>
    </row>
    <row r="37" spans="1:7" ht="14.5" x14ac:dyDescent="0.25">
      <c r="A37" s="121">
        <v>34</v>
      </c>
      <c r="B37" s="33">
        <v>18.768000000000001</v>
      </c>
      <c r="C37" s="33">
        <v>64</v>
      </c>
      <c r="F37" s="121">
        <v>43</v>
      </c>
      <c r="G37" s="33">
        <v>19.14</v>
      </c>
    </row>
    <row r="38" spans="1:7" ht="14.5" x14ac:dyDescent="0.25">
      <c r="A38" s="121">
        <v>35</v>
      </c>
      <c r="B38" s="33">
        <v>22.289000000000001</v>
      </c>
      <c r="C38" s="33">
        <v>74</v>
      </c>
      <c r="F38" s="121">
        <v>55</v>
      </c>
      <c r="G38" s="33">
        <v>19.143999999999998</v>
      </c>
    </row>
    <row r="39" spans="1:7" ht="14.5" x14ac:dyDescent="0.25">
      <c r="A39" s="121">
        <v>36</v>
      </c>
      <c r="B39" s="33">
        <v>20.92</v>
      </c>
      <c r="C39" s="33">
        <v>50</v>
      </c>
      <c r="F39" s="121">
        <v>73</v>
      </c>
      <c r="G39" s="33">
        <v>19.187999999999999</v>
      </c>
    </row>
    <row r="40" spans="1:7" ht="14.5" x14ac:dyDescent="0.25">
      <c r="A40" s="121">
        <v>37</v>
      </c>
      <c r="B40" s="33">
        <v>22.425999999999998</v>
      </c>
      <c r="C40" s="33">
        <v>61</v>
      </c>
      <c r="F40" s="121">
        <v>51</v>
      </c>
      <c r="G40" s="33">
        <v>19.411999999999999</v>
      </c>
    </row>
    <row r="41" spans="1:7" ht="14.5" x14ac:dyDescent="0.25">
      <c r="A41" s="121">
        <v>38</v>
      </c>
      <c r="B41" s="33">
        <v>22.745000000000001</v>
      </c>
      <c r="C41" s="33">
        <v>116</v>
      </c>
      <c r="F41" s="121">
        <v>8</v>
      </c>
      <c r="G41" s="33">
        <v>19.506</v>
      </c>
    </row>
    <row r="42" spans="1:7" ht="14.5" x14ac:dyDescent="0.25">
      <c r="A42" s="121">
        <v>39</v>
      </c>
      <c r="B42" s="33">
        <v>18.661000000000001</v>
      </c>
      <c r="C42" s="33">
        <v>92</v>
      </c>
      <c r="F42" s="121">
        <v>15</v>
      </c>
      <c r="G42" s="33">
        <v>19.512</v>
      </c>
    </row>
    <row r="43" spans="1:7" ht="14.5" x14ac:dyDescent="0.25">
      <c r="A43" s="121">
        <v>40</v>
      </c>
      <c r="B43" s="33">
        <v>24.922999999999998</v>
      </c>
      <c r="C43" s="33">
        <v>81</v>
      </c>
      <c r="F43" s="121">
        <v>71</v>
      </c>
      <c r="G43" s="33">
        <v>19.538</v>
      </c>
    </row>
    <row r="44" spans="1:7" ht="14.5" x14ac:dyDescent="0.25">
      <c r="A44" s="121">
        <v>41</v>
      </c>
      <c r="B44" s="33">
        <v>23.22</v>
      </c>
      <c r="C44" s="33">
        <v>62</v>
      </c>
      <c r="F44" s="121">
        <v>32</v>
      </c>
      <c r="G44" s="33">
        <v>19.565000000000001</v>
      </c>
    </row>
    <row r="45" spans="1:7" ht="14.5" x14ac:dyDescent="0.25">
      <c r="A45" s="121">
        <v>42</v>
      </c>
      <c r="B45" s="33">
        <v>15.789</v>
      </c>
      <c r="C45" s="33">
        <v>51</v>
      </c>
      <c r="F45" s="121">
        <v>25</v>
      </c>
      <c r="G45" s="33">
        <v>19.859000000000002</v>
      </c>
    </row>
    <row r="46" spans="1:7" ht="14.5" x14ac:dyDescent="0.25">
      <c r="A46" s="121">
        <v>43</v>
      </c>
      <c r="B46" s="33">
        <v>19.14</v>
      </c>
      <c r="C46" s="33">
        <v>49</v>
      </c>
      <c r="F46" s="121">
        <v>971</v>
      </c>
      <c r="G46" s="33">
        <v>20</v>
      </c>
    </row>
    <row r="47" spans="1:7" ht="14.5" x14ac:dyDescent="0.25">
      <c r="A47" s="121">
        <v>44</v>
      </c>
      <c r="B47" s="33">
        <v>21.739000000000001</v>
      </c>
      <c r="C47" s="33">
        <v>45</v>
      </c>
      <c r="F47" s="121">
        <v>24</v>
      </c>
      <c r="G47" s="33">
        <v>20.2</v>
      </c>
    </row>
    <row r="48" spans="1:7" ht="14.5" x14ac:dyDescent="0.25">
      <c r="A48" s="121">
        <v>45</v>
      </c>
      <c r="B48" s="33">
        <v>24.922999999999998</v>
      </c>
      <c r="C48" s="33">
        <v>81</v>
      </c>
      <c r="F48" s="121">
        <v>85</v>
      </c>
      <c r="G48" s="33">
        <v>20.622</v>
      </c>
    </row>
    <row r="49" spans="1:7" ht="14.5" x14ac:dyDescent="0.25">
      <c r="A49" s="121">
        <v>46</v>
      </c>
      <c r="B49" s="33">
        <v>23.076000000000001</v>
      </c>
      <c r="C49" s="33">
        <v>72</v>
      </c>
      <c r="F49" s="121">
        <v>28</v>
      </c>
      <c r="G49" s="33">
        <v>20.661000000000001</v>
      </c>
    </row>
    <row r="50" spans="1:7" ht="14.5" x14ac:dyDescent="0.25">
      <c r="A50" s="121">
        <v>47</v>
      </c>
      <c r="B50" s="33">
        <v>22.257000000000001</v>
      </c>
      <c r="C50" s="33">
        <v>71</v>
      </c>
      <c r="F50" s="121">
        <v>27</v>
      </c>
      <c r="G50" s="33">
        <v>20.689</v>
      </c>
    </row>
    <row r="51" spans="1:7" ht="14.5" x14ac:dyDescent="0.25">
      <c r="A51" s="121">
        <v>48</v>
      </c>
      <c r="B51" s="33">
        <v>14.666</v>
      </c>
      <c r="C51" s="33">
        <v>22</v>
      </c>
      <c r="F51" s="121">
        <v>31</v>
      </c>
      <c r="G51" s="33">
        <v>20.79</v>
      </c>
    </row>
    <row r="52" spans="1:7" ht="14.5" x14ac:dyDescent="0.25">
      <c r="A52" s="121">
        <v>49</v>
      </c>
      <c r="B52" s="33">
        <v>20.902999999999999</v>
      </c>
      <c r="C52" s="33">
        <v>37</v>
      </c>
      <c r="F52" s="121">
        <v>49</v>
      </c>
      <c r="G52" s="33">
        <v>20.902999999999999</v>
      </c>
    </row>
    <row r="53" spans="1:7" ht="14.5" x14ac:dyDescent="0.25">
      <c r="A53" s="121">
        <v>50</v>
      </c>
      <c r="B53" s="33">
        <v>22.297000000000001</v>
      </c>
      <c r="C53" s="33">
        <v>99</v>
      </c>
      <c r="F53" s="121">
        <v>36</v>
      </c>
      <c r="G53" s="33">
        <v>20.92</v>
      </c>
    </row>
    <row r="54" spans="1:7" ht="14.5" x14ac:dyDescent="0.25">
      <c r="A54" s="121">
        <v>51</v>
      </c>
      <c r="B54" s="33">
        <v>19.411999999999999</v>
      </c>
      <c r="C54" s="33">
        <v>119</v>
      </c>
      <c r="F54" s="121">
        <v>76</v>
      </c>
      <c r="G54" s="33">
        <v>20.933</v>
      </c>
    </row>
    <row r="55" spans="1:7" ht="14.5" x14ac:dyDescent="0.25">
      <c r="A55" s="121">
        <v>52</v>
      </c>
      <c r="B55" s="33">
        <v>22.352</v>
      </c>
      <c r="C55" s="33">
        <v>95</v>
      </c>
      <c r="F55" s="121">
        <v>56</v>
      </c>
      <c r="G55" s="33">
        <v>20.966999999999999</v>
      </c>
    </row>
    <row r="56" spans="1:7" ht="14.5" x14ac:dyDescent="0.25">
      <c r="A56" s="121">
        <v>53</v>
      </c>
      <c r="B56" s="33">
        <v>15.416</v>
      </c>
      <c r="C56" s="33">
        <v>37</v>
      </c>
      <c r="F56" s="121">
        <v>22</v>
      </c>
      <c r="G56" s="33">
        <v>20.977</v>
      </c>
    </row>
    <row r="57" spans="1:7" ht="14.5" x14ac:dyDescent="0.25">
      <c r="A57" s="121">
        <v>54</v>
      </c>
      <c r="B57" s="33">
        <v>15.904999999999999</v>
      </c>
      <c r="C57" s="33">
        <v>94</v>
      </c>
      <c r="F57" s="121">
        <v>5</v>
      </c>
      <c r="G57" s="33">
        <v>20.986999999999998</v>
      </c>
    </row>
    <row r="58" spans="1:7" ht="14.5" x14ac:dyDescent="0.25">
      <c r="A58" s="121">
        <v>55</v>
      </c>
      <c r="B58" s="33">
        <v>19.143999999999998</v>
      </c>
      <c r="C58" s="33">
        <v>94</v>
      </c>
      <c r="F58" s="121">
        <v>60</v>
      </c>
      <c r="G58" s="33">
        <v>21.004999999999999</v>
      </c>
    </row>
    <row r="59" spans="1:7" ht="14.5" x14ac:dyDescent="0.25">
      <c r="A59" s="121">
        <v>56</v>
      </c>
      <c r="B59" s="33">
        <v>20.966999999999999</v>
      </c>
      <c r="C59" s="33">
        <v>52</v>
      </c>
      <c r="F59" s="121">
        <v>21</v>
      </c>
      <c r="G59" s="33">
        <v>21.233000000000001</v>
      </c>
    </row>
    <row r="60" spans="1:7" ht="14.5" x14ac:dyDescent="0.25">
      <c r="A60" s="121">
        <v>57</v>
      </c>
      <c r="B60" s="33">
        <v>12.724</v>
      </c>
      <c r="C60" s="33">
        <v>92</v>
      </c>
      <c r="F60" s="121">
        <v>29</v>
      </c>
      <c r="G60" s="33">
        <v>21.298999999999999</v>
      </c>
    </row>
    <row r="61" spans="1:7" ht="14.5" x14ac:dyDescent="0.25">
      <c r="A61" s="121">
        <v>58</v>
      </c>
      <c r="B61" s="33">
        <v>22.149000000000001</v>
      </c>
      <c r="C61" s="33">
        <v>68</v>
      </c>
      <c r="F61" s="121">
        <v>77</v>
      </c>
      <c r="G61" s="33">
        <v>21.498999999999999</v>
      </c>
    </row>
    <row r="62" spans="1:7" ht="14.5" x14ac:dyDescent="0.25">
      <c r="A62" s="121">
        <v>59</v>
      </c>
      <c r="B62" s="33">
        <v>18.672000000000001</v>
      </c>
      <c r="C62" s="33">
        <v>121</v>
      </c>
      <c r="F62" s="121">
        <v>44</v>
      </c>
      <c r="G62" s="33">
        <v>21.739000000000001</v>
      </c>
    </row>
    <row r="63" spans="1:7" ht="14.5" x14ac:dyDescent="0.25">
      <c r="A63" s="121">
        <v>60</v>
      </c>
      <c r="B63" s="33">
        <v>21.004999999999999</v>
      </c>
      <c r="C63" s="33">
        <v>142</v>
      </c>
      <c r="F63" s="121">
        <v>17</v>
      </c>
      <c r="G63" s="33">
        <v>21.814</v>
      </c>
    </row>
    <row r="64" spans="1:7" ht="14.5" x14ac:dyDescent="0.25">
      <c r="A64" s="121">
        <v>61</v>
      </c>
      <c r="B64" s="33">
        <v>22.454000000000001</v>
      </c>
      <c r="C64" s="33">
        <v>86</v>
      </c>
      <c r="F64" s="121">
        <v>14</v>
      </c>
      <c r="G64" s="33">
        <v>21.821000000000002</v>
      </c>
    </row>
    <row r="65" spans="1:7" ht="14.5" x14ac:dyDescent="0.25">
      <c r="A65" s="121">
        <v>62</v>
      </c>
      <c r="B65" s="33">
        <v>13.948</v>
      </c>
      <c r="C65" s="33">
        <v>124</v>
      </c>
      <c r="F65" s="121">
        <v>1</v>
      </c>
      <c r="G65" s="33">
        <v>21.882000000000001</v>
      </c>
    </row>
    <row r="66" spans="1:7" ht="14.5" x14ac:dyDescent="0.25">
      <c r="A66" s="121">
        <v>63</v>
      </c>
      <c r="B66" s="33">
        <v>18.533999999999999</v>
      </c>
      <c r="C66" s="33">
        <v>86</v>
      </c>
      <c r="F66" s="121">
        <v>95</v>
      </c>
      <c r="G66" s="33">
        <v>21.978000000000002</v>
      </c>
    </row>
    <row r="67" spans="1:7" ht="14.5" x14ac:dyDescent="0.25">
      <c r="A67" s="121">
        <v>64</v>
      </c>
      <c r="B67" s="33">
        <v>17.279</v>
      </c>
      <c r="C67" s="33">
        <v>94</v>
      </c>
      <c r="F67" s="121">
        <v>58</v>
      </c>
      <c r="G67" s="33">
        <v>22.149000000000001</v>
      </c>
    </row>
    <row r="68" spans="1:7" ht="14.5" x14ac:dyDescent="0.25">
      <c r="A68" s="121">
        <v>65</v>
      </c>
      <c r="B68" s="33">
        <v>22.268999999999998</v>
      </c>
      <c r="C68" s="33">
        <v>104</v>
      </c>
      <c r="F68" s="121">
        <v>86</v>
      </c>
      <c r="G68" s="33">
        <v>22.18</v>
      </c>
    </row>
    <row r="69" spans="1:7" ht="14.5" x14ac:dyDescent="0.25">
      <c r="A69" s="121">
        <v>66</v>
      </c>
      <c r="B69" s="33">
        <v>13.715999999999999</v>
      </c>
      <c r="C69" s="33">
        <v>31</v>
      </c>
      <c r="F69" s="121">
        <v>47</v>
      </c>
      <c r="G69" s="33">
        <v>22.257000000000001</v>
      </c>
    </row>
    <row r="70" spans="1:7" ht="14.5" x14ac:dyDescent="0.25">
      <c r="A70" s="121">
        <v>67</v>
      </c>
      <c r="B70" s="33">
        <v>16.959</v>
      </c>
      <c r="C70" s="33">
        <v>87</v>
      </c>
      <c r="F70" s="121">
        <v>65</v>
      </c>
      <c r="G70" s="33">
        <v>22.268999999999998</v>
      </c>
    </row>
    <row r="71" spans="1:7" ht="14.5" x14ac:dyDescent="0.25">
      <c r="A71" s="121">
        <v>68</v>
      </c>
      <c r="B71" s="33">
        <v>13.933999999999999</v>
      </c>
      <c r="C71" s="33">
        <v>51</v>
      </c>
      <c r="F71" s="121">
        <v>35</v>
      </c>
      <c r="G71" s="33">
        <v>22.289000000000001</v>
      </c>
    </row>
    <row r="72" spans="1:7" ht="14.5" x14ac:dyDescent="0.25">
      <c r="A72" s="121">
        <v>69</v>
      </c>
      <c r="B72" s="33">
        <v>24.436</v>
      </c>
      <c r="C72" s="33">
        <v>65</v>
      </c>
      <c r="F72" s="121">
        <v>50</v>
      </c>
      <c r="G72" s="33">
        <v>22.297000000000001</v>
      </c>
    </row>
    <row r="73" spans="1:7" ht="14.5" x14ac:dyDescent="0.25">
      <c r="A73" s="121">
        <v>70</v>
      </c>
      <c r="B73" s="33">
        <v>16.945</v>
      </c>
      <c r="C73" s="33">
        <v>91</v>
      </c>
      <c r="F73" s="121">
        <v>52</v>
      </c>
      <c r="G73" s="33">
        <v>22.352</v>
      </c>
    </row>
    <row r="74" spans="1:7" ht="14.5" x14ac:dyDescent="0.25">
      <c r="A74" s="121">
        <v>71</v>
      </c>
      <c r="B74" s="33">
        <v>19.538</v>
      </c>
      <c r="C74" s="33">
        <v>110</v>
      </c>
      <c r="F74" s="121">
        <v>37</v>
      </c>
      <c r="G74" s="33">
        <v>22.425999999999998</v>
      </c>
    </row>
    <row r="75" spans="1:7" ht="14.5" x14ac:dyDescent="0.25">
      <c r="A75" s="121">
        <v>72</v>
      </c>
      <c r="B75" s="33">
        <v>22.881</v>
      </c>
      <c r="C75" s="33">
        <v>81</v>
      </c>
      <c r="F75" s="121">
        <v>61</v>
      </c>
      <c r="G75" s="33">
        <v>22.454000000000001</v>
      </c>
    </row>
    <row r="76" spans="1:7" ht="14.5" x14ac:dyDescent="0.25">
      <c r="A76" s="121">
        <v>73</v>
      </c>
      <c r="B76" s="33">
        <v>19.187999999999999</v>
      </c>
      <c r="C76" s="33">
        <v>52</v>
      </c>
      <c r="F76" s="121">
        <v>973</v>
      </c>
      <c r="G76" s="33">
        <v>22.727</v>
      </c>
    </row>
    <row r="77" spans="1:7" ht="14.5" x14ac:dyDescent="0.25">
      <c r="A77" s="121">
        <v>74</v>
      </c>
      <c r="B77" s="33">
        <v>24.46</v>
      </c>
      <c r="C77" s="33">
        <v>68</v>
      </c>
      <c r="F77" s="121">
        <v>38</v>
      </c>
      <c r="G77" s="33">
        <v>22.745000000000001</v>
      </c>
    </row>
    <row r="78" spans="1:7" ht="14.5" x14ac:dyDescent="0.25">
      <c r="A78" s="121">
        <v>75</v>
      </c>
      <c r="B78" s="33">
        <v>100</v>
      </c>
      <c r="C78" s="33">
        <v>1</v>
      </c>
      <c r="F78" s="121">
        <v>3</v>
      </c>
      <c r="G78" s="33">
        <v>22.783999999999999</v>
      </c>
    </row>
    <row r="79" spans="1:7" ht="14.5" x14ac:dyDescent="0.25">
      <c r="A79" s="121">
        <v>76</v>
      </c>
      <c r="B79" s="33">
        <v>20.933</v>
      </c>
      <c r="C79" s="33">
        <v>148</v>
      </c>
      <c r="F79" s="121">
        <v>78</v>
      </c>
      <c r="G79" s="33">
        <v>22.867999999999999</v>
      </c>
    </row>
    <row r="80" spans="1:7" ht="14.5" x14ac:dyDescent="0.25">
      <c r="A80" s="121">
        <v>77</v>
      </c>
      <c r="B80" s="33">
        <v>21.498999999999999</v>
      </c>
      <c r="C80" s="33">
        <v>109</v>
      </c>
      <c r="F80" s="121">
        <v>72</v>
      </c>
      <c r="G80" s="33">
        <v>22.881</v>
      </c>
    </row>
    <row r="81" spans="1:7" ht="14.5" x14ac:dyDescent="0.25">
      <c r="A81" s="121">
        <v>78</v>
      </c>
      <c r="B81" s="33">
        <v>22.867999999999999</v>
      </c>
      <c r="C81" s="33">
        <v>59</v>
      </c>
      <c r="F81" s="121">
        <v>46</v>
      </c>
      <c r="G81" s="33">
        <v>23.076000000000001</v>
      </c>
    </row>
    <row r="82" spans="1:7" ht="14.5" x14ac:dyDescent="0.25">
      <c r="A82" s="121">
        <v>79</v>
      </c>
      <c r="B82" s="33">
        <v>24.609000000000002</v>
      </c>
      <c r="C82" s="33">
        <v>63</v>
      </c>
      <c r="F82" s="121">
        <v>87</v>
      </c>
      <c r="G82" s="33">
        <v>23.076000000000001</v>
      </c>
    </row>
    <row r="83" spans="1:7" ht="14.5" x14ac:dyDescent="0.25">
      <c r="A83" s="121">
        <v>80</v>
      </c>
      <c r="B83" s="33">
        <v>18.489000000000001</v>
      </c>
      <c r="C83" s="33">
        <v>142</v>
      </c>
      <c r="F83" s="121">
        <v>41</v>
      </c>
      <c r="G83" s="33">
        <v>23.22</v>
      </c>
    </row>
    <row r="84" spans="1:7" ht="14.5" x14ac:dyDescent="0.25">
      <c r="A84" s="121">
        <v>81</v>
      </c>
      <c r="B84" s="33">
        <v>18.971</v>
      </c>
      <c r="C84" s="33">
        <v>59</v>
      </c>
      <c r="F84" s="121">
        <v>91</v>
      </c>
      <c r="G84" s="33">
        <v>23.315999999999999</v>
      </c>
    </row>
    <row r="85" spans="1:7" ht="14.5" x14ac:dyDescent="0.25">
      <c r="A85" s="121">
        <v>82</v>
      </c>
      <c r="B85" s="33">
        <v>17.010000000000002</v>
      </c>
      <c r="C85" s="33">
        <v>33</v>
      </c>
      <c r="F85" s="121">
        <v>19</v>
      </c>
      <c r="G85" s="33">
        <v>23.381</v>
      </c>
    </row>
    <row r="86" spans="1:7" ht="14.5" x14ac:dyDescent="0.25">
      <c r="A86" s="121">
        <v>83</v>
      </c>
      <c r="B86" s="33">
        <v>13.725</v>
      </c>
      <c r="C86" s="33">
        <v>21</v>
      </c>
      <c r="F86" s="121">
        <v>94</v>
      </c>
      <c r="G86" s="33">
        <v>23.404</v>
      </c>
    </row>
    <row r="87" spans="1:7" ht="14.5" x14ac:dyDescent="0.25">
      <c r="A87" s="121">
        <v>84</v>
      </c>
      <c r="B87" s="33">
        <v>24.503</v>
      </c>
      <c r="C87" s="33">
        <v>37</v>
      </c>
      <c r="F87" s="121">
        <v>9</v>
      </c>
      <c r="G87" s="33">
        <v>23.456</v>
      </c>
    </row>
    <row r="88" spans="1:7" ht="14.5" x14ac:dyDescent="0.25">
      <c r="A88" s="121">
        <v>85</v>
      </c>
      <c r="B88" s="33">
        <v>20.622</v>
      </c>
      <c r="C88" s="33">
        <v>53</v>
      </c>
      <c r="F88" s="121">
        <v>26</v>
      </c>
      <c r="G88" s="33">
        <v>23.545000000000002</v>
      </c>
    </row>
    <row r="89" spans="1:7" ht="14.5" x14ac:dyDescent="0.25">
      <c r="A89" s="121">
        <v>86</v>
      </c>
      <c r="B89" s="33">
        <v>22.18</v>
      </c>
      <c r="C89" s="33">
        <v>59</v>
      </c>
      <c r="F89" s="121">
        <v>23</v>
      </c>
      <c r="G89" s="33">
        <v>23.622</v>
      </c>
    </row>
    <row r="90" spans="1:7" ht="14.5" x14ac:dyDescent="0.25">
      <c r="A90" s="121">
        <v>87</v>
      </c>
      <c r="B90" s="33">
        <v>23.076000000000001</v>
      </c>
      <c r="C90" s="33">
        <v>45</v>
      </c>
      <c r="F90" s="121">
        <v>16</v>
      </c>
      <c r="G90" s="33">
        <v>23.690999999999999</v>
      </c>
    </row>
    <row r="91" spans="1:7" ht="14.5" x14ac:dyDescent="0.25">
      <c r="A91" s="121">
        <v>88</v>
      </c>
      <c r="B91" s="33">
        <v>18.577000000000002</v>
      </c>
      <c r="C91" s="33">
        <v>94</v>
      </c>
      <c r="F91" s="121">
        <v>4</v>
      </c>
      <c r="G91" s="33">
        <v>23.736999999999998</v>
      </c>
    </row>
    <row r="92" spans="1:7" ht="14.5" x14ac:dyDescent="0.25">
      <c r="A92" s="121">
        <v>89</v>
      </c>
      <c r="B92" s="33">
        <v>26.54</v>
      </c>
      <c r="C92" s="33">
        <v>112</v>
      </c>
      <c r="F92" s="121">
        <v>33</v>
      </c>
      <c r="G92" s="33">
        <v>24.344000000000001</v>
      </c>
    </row>
    <row r="93" spans="1:7" ht="14.5" x14ac:dyDescent="0.25">
      <c r="A93" s="121">
        <v>90</v>
      </c>
      <c r="B93" s="33">
        <v>14.141</v>
      </c>
      <c r="C93" s="33">
        <v>14</v>
      </c>
      <c r="F93" s="121">
        <v>69</v>
      </c>
      <c r="G93" s="33">
        <v>24.436</v>
      </c>
    </row>
    <row r="94" spans="1:7" ht="14.5" x14ac:dyDescent="0.25">
      <c r="A94" s="121">
        <v>91</v>
      </c>
      <c r="B94" s="33">
        <v>23.315999999999999</v>
      </c>
      <c r="C94" s="33">
        <v>45</v>
      </c>
      <c r="F94" s="121">
        <v>74</v>
      </c>
      <c r="G94" s="33">
        <v>24.46</v>
      </c>
    </row>
    <row r="95" spans="1:7" ht="14.5" x14ac:dyDescent="0.25">
      <c r="A95" s="121">
        <v>92</v>
      </c>
      <c r="B95" s="33">
        <v>25</v>
      </c>
      <c r="C95" s="33">
        <v>9</v>
      </c>
      <c r="F95" s="121">
        <v>84</v>
      </c>
      <c r="G95" s="33">
        <v>24.503</v>
      </c>
    </row>
    <row r="96" spans="1:7" ht="14.5" x14ac:dyDescent="0.25">
      <c r="A96" s="121">
        <v>93</v>
      </c>
      <c r="B96" s="33">
        <v>13.157</v>
      </c>
      <c r="C96" s="33">
        <v>5</v>
      </c>
      <c r="F96" s="121">
        <v>79</v>
      </c>
      <c r="G96" s="33">
        <v>24.609000000000002</v>
      </c>
    </row>
    <row r="97" spans="1:9" ht="14.5" x14ac:dyDescent="0.25">
      <c r="A97" s="121">
        <v>94</v>
      </c>
      <c r="B97" s="33">
        <v>23.404</v>
      </c>
      <c r="C97" s="33">
        <v>11</v>
      </c>
      <c r="F97" s="121">
        <v>40</v>
      </c>
      <c r="G97" s="33">
        <v>24.922999999999998</v>
      </c>
    </row>
    <row r="98" spans="1:9" ht="14.5" x14ac:dyDescent="0.25">
      <c r="A98" s="121">
        <v>95</v>
      </c>
      <c r="B98" s="33">
        <v>21.978000000000002</v>
      </c>
      <c r="C98" s="33">
        <v>40</v>
      </c>
      <c r="F98" s="121">
        <v>45</v>
      </c>
      <c r="G98" s="33">
        <v>24.922999999999998</v>
      </c>
    </row>
    <row r="99" spans="1:9" ht="14.5" x14ac:dyDescent="0.25">
      <c r="A99" s="121">
        <v>971</v>
      </c>
      <c r="B99" s="33">
        <v>20</v>
      </c>
      <c r="C99" s="33">
        <v>6</v>
      </c>
      <c r="F99" s="121">
        <v>92</v>
      </c>
      <c r="G99" s="33">
        <v>25</v>
      </c>
    </row>
    <row r="100" spans="1:9" ht="14.5" x14ac:dyDescent="0.25">
      <c r="A100" s="121">
        <v>972</v>
      </c>
      <c r="B100" s="33">
        <v>14.705</v>
      </c>
      <c r="C100" s="33">
        <v>5</v>
      </c>
      <c r="F100" s="121">
        <v>7</v>
      </c>
      <c r="G100" s="33">
        <v>25.225000000000001</v>
      </c>
    </row>
    <row r="101" spans="1:9" ht="14.5" x14ac:dyDescent="0.25">
      <c r="A101" s="121">
        <v>973</v>
      </c>
      <c r="B101" s="33">
        <v>22.727</v>
      </c>
      <c r="C101" s="33">
        <v>5</v>
      </c>
      <c r="F101" s="121">
        <v>89</v>
      </c>
      <c r="G101" s="33">
        <v>26.54</v>
      </c>
    </row>
    <row r="102" spans="1:9" ht="14.5" x14ac:dyDescent="0.25">
      <c r="A102" s="121">
        <v>974</v>
      </c>
      <c r="B102" s="33">
        <v>12.5</v>
      </c>
      <c r="C102" s="33">
        <v>3</v>
      </c>
      <c r="F102" s="121">
        <v>18</v>
      </c>
      <c r="G102" s="33">
        <v>27.016999999999999</v>
      </c>
    </row>
    <row r="103" spans="1:9" ht="14.5" x14ac:dyDescent="0.25">
      <c r="A103" s="121">
        <v>976</v>
      </c>
      <c r="B103" s="33">
        <v>0</v>
      </c>
      <c r="C103" s="33" t="s">
        <v>120</v>
      </c>
      <c r="F103" s="121">
        <v>75</v>
      </c>
      <c r="G103" s="33">
        <v>100</v>
      </c>
    </row>
    <row r="104" spans="1:9" ht="15" thickBot="1" x14ac:dyDescent="0.3">
      <c r="A104" s="122" t="s">
        <v>112</v>
      </c>
      <c r="B104" s="35">
        <v>20.074000000000002</v>
      </c>
      <c r="C104" s="126">
        <v>6994</v>
      </c>
    </row>
    <row r="111" spans="1:9" x14ac:dyDescent="0.25">
      <c r="I111" s="7"/>
    </row>
  </sheetData>
  <sortState ref="F3:G103">
    <sortCondition ref="G3:G10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G1 Séries longues</vt:lpstr>
      <vt:lpstr>G2 F et fonction</vt:lpstr>
      <vt:lpstr>G3 G5 F taille comm EPCI</vt:lpstr>
      <vt:lpstr>G4 F maires région</vt:lpstr>
      <vt:lpstr>G6 F et taille reg</vt:lpstr>
      <vt:lpstr>G7 F par age</vt:lpstr>
      <vt:lpstr>G8 PCS</vt:lpstr>
      <vt:lpstr>Carte1 Fcomm</vt:lpstr>
      <vt:lpstr>Carte2 Fmaire</vt:lpstr>
      <vt:lpstr>Carte3 FEPCI</vt:lpstr>
      <vt:lpstr>Tab1</vt:lpstr>
      <vt:lpstr>Tab Reg</vt:lpstr>
      <vt:lpstr>Tab PCS</vt:lpstr>
      <vt:lpstr>'G1 Séries longues'!Zone_d_impression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HAZARTBr</dc:creator>
  <cp:lastModifiedBy>NIEL Xavier</cp:lastModifiedBy>
  <cp:lastPrinted>2017-10-23T14:45:57Z</cp:lastPrinted>
  <dcterms:created xsi:type="dcterms:W3CDTF">2011-01-24T08:46:35Z</dcterms:created>
  <dcterms:modified xsi:type="dcterms:W3CDTF">2022-02-10T14:31:18Z</dcterms:modified>
</cp:coreProperties>
</file>