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BIS\BIS_162_Elus locaux 2022\"/>
    </mc:Choice>
  </mc:AlternateContent>
  <bookViews>
    <workbookView xWindow="480" yWindow="120" windowWidth="19430" windowHeight="10830" activeTab="2"/>
  </bookViews>
  <sheets>
    <sheet name="Données brutes V2" sheetId="8" r:id="rId1"/>
    <sheet name="7" sheetId="6" r:id="rId2"/>
    <sheet name="7_1R" sheetId="3" r:id="rId3"/>
    <sheet name="7_2R" sheetId="7" r:id="rId4"/>
    <sheet name="pagination" sheetId="9" r:id="rId5"/>
  </sheets>
  <definedNames>
    <definedName name="_xlnm.Print_Area" localSheetId="2">'7_1R'!$A$1:$U$51</definedName>
  </definedNames>
  <calcPr calcId="152511"/>
</workbook>
</file>

<file path=xl/calcChain.xml><?xml version="1.0" encoding="utf-8"?>
<calcChain xmlns="http://schemas.openxmlformats.org/spreadsheetml/2006/main">
  <c r="L59" i="9" l="1"/>
  <c r="K59" i="9"/>
  <c r="J59" i="9"/>
  <c r="I59" i="9"/>
  <c r="H59" i="9"/>
  <c r="G59" i="9"/>
  <c r="F59" i="9"/>
  <c r="E59" i="9"/>
  <c r="D59" i="9"/>
  <c r="C59" i="9"/>
  <c r="B59" i="9"/>
  <c r="K49" i="9"/>
  <c r="J49" i="9"/>
  <c r="I49" i="9"/>
  <c r="H49" i="9"/>
  <c r="G49" i="9"/>
  <c r="F49" i="9"/>
  <c r="E49" i="9"/>
  <c r="D49" i="9"/>
  <c r="C49" i="9"/>
  <c r="B49" i="9"/>
  <c r="L58" i="9"/>
  <c r="K58" i="9"/>
  <c r="J58" i="9"/>
  <c r="I58" i="9"/>
  <c r="H58" i="9"/>
  <c r="G58" i="9"/>
  <c r="F58" i="9"/>
  <c r="E58" i="9"/>
  <c r="D58" i="9"/>
  <c r="C58" i="9"/>
  <c r="B58" i="9"/>
  <c r="K48" i="9"/>
  <c r="J48" i="9"/>
  <c r="I48" i="9"/>
  <c r="H48" i="9"/>
  <c r="G48" i="9"/>
  <c r="F48" i="9"/>
  <c r="E48" i="9"/>
  <c r="D48" i="9"/>
  <c r="C48" i="9"/>
  <c r="B48" i="9"/>
  <c r="L57" i="9"/>
  <c r="K57" i="9"/>
  <c r="J57" i="9"/>
  <c r="I57" i="9"/>
  <c r="H57" i="9"/>
  <c r="G57" i="9"/>
  <c r="F57" i="9"/>
  <c r="E57" i="9"/>
  <c r="D57" i="9"/>
  <c r="C57" i="9"/>
  <c r="B57" i="9"/>
  <c r="K47" i="9"/>
  <c r="J47" i="9"/>
  <c r="I47" i="9"/>
  <c r="H47" i="9"/>
  <c r="G47" i="9"/>
  <c r="F47" i="9"/>
  <c r="E47" i="9"/>
  <c r="D47" i="9"/>
  <c r="C47" i="9"/>
  <c r="B47" i="9"/>
  <c r="L56" i="9"/>
  <c r="K56" i="9"/>
  <c r="J56" i="9"/>
  <c r="I56" i="9"/>
  <c r="H56" i="9"/>
  <c r="G56" i="9"/>
  <c r="F56" i="9"/>
  <c r="E56" i="9"/>
  <c r="D56" i="9"/>
  <c r="C56" i="9"/>
  <c r="B56" i="9"/>
  <c r="K46" i="9"/>
  <c r="J46" i="9"/>
  <c r="I46" i="9"/>
  <c r="H46" i="9"/>
  <c r="G46" i="9"/>
  <c r="F46" i="9"/>
  <c r="E46" i="9"/>
  <c r="D46" i="9"/>
  <c r="C46" i="9"/>
  <c r="B46" i="9"/>
  <c r="L55" i="9"/>
  <c r="K55" i="9"/>
  <c r="J55" i="9"/>
  <c r="I55" i="9"/>
  <c r="H55" i="9"/>
  <c r="G55" i="9"/>
  <c r="F55" i="9"/>
  <c r="E55" i="9"/>
  <c r="D55" i="9"/>
  <c r="C55" i="9"/>
  <c r="B55" i="9"/>
  <c r="K45" i="9"/>
  <c r="J45" i="9"/>
  <c r="I45" i="9"/>
  <c r="H45" i="9"/>
  <c r="G45" i="9"/>
  <c r="F45" i="9"/>
  <c r="E45" i="9"/>
  <c r="D45" i="9"/>
  <c r="C45" i="9"/>
  <c r="B45" i="9"/>
  <c r="L54" i="9"/>
  <c r="K54" i="9"/>
  <c r="J54" i="9"/>
  <c r="I54" i="9"/>
  <c r="H54" i="9"/>
  <c r="G54" i="9"/>
  <c r="F54" i="9"/>
  <c r="E54" i="9"/>
  <c r="D54" i="9"/>
  <c r="C54" i="9"/>
  <c r="B54" i="9"/>
  <c r="K44" i="9"/>
  <c r="J44" i="9"/>
  <c r="I44" i="9"/>
  <c r="H44" i="9"/>
  <c r="G44" i="9"/>
  <c r="F44" i="9"/>
  <c r="E44" i="9"/>
  <c r="D44" i="9"/>
  <c r="C44" i="9"/>
  <c r="B44" i="9"/>
  <c r="L53" i="9"/>
  <c r="K53" i="9"/>
  <c r="J53" i="9"/>
  <c r="I53" i="9"/>
  <c r="H53" i="9"/>
  <c r="G53" i="9"/>
  <c r="F53" i="9"/>
  <c r="E53" i="9"/>
  <c r="D53" i="9"/>
  <c r="C53" i="9"/>
  <c r="B53" i="9"/>
  <c r="K43" i="9"/>
  <c r="J43" i="9"/>
  <c r="I43" i="9"/>
  <c r="H43" i="9"/>
  <c r="G43" i="9"/>
  <c r="F43" i="9"/>
  <c r="E43" i="9"/>
  <c r="D43" i="9"/>
  <c r="C43" i="9"/>
  <c r="B43" i="9"/>
  <c r="L52" i="9"/>
  <c r="K52" i="9"/>
  <c r="J52" i="9"/>
  <c r="I52" i="9"/>
  <c r="H52" i="9"/>
  <c r="G52" i="9"/>
  <c r="F52" i="9"/>
  <c r="E52" i="9"/>
  <c r="D52" i="9"/>
  <c r="C52" i="9"/>
  <c r="B52" i="9"/>
  <c r="K42" i="9"/>
  <c r="J42" i="9"/>
  <c r="I42" i="9"/>
  <c r="H42" i="9"/>
  <c r="G42" i="9"/>
  <c r="F42" i="9"/>
  <c r="E42" i="9"/>
  <c r="D42" i="9"/>
  <c r="C42" i="9"/>
  <c r="B42" i="9"/>
  <c r="L32" i="9"/>
  <c r="K32" i="9"/>
  <c r="J32" i="9"/>
  <c r="I32" i="9"/>
  <c r="H32" i="9"/>
  <c r="G32" i="9"/>
  <c r="F32" i="9"/>
  <c r="E32" i="9"/>
  <c r="D32" i="9"/>
  <c r="C32" i="9"/>
  <c r="B32" i="9"/>
  <c r="K17" i="9"/>
  <c r="J17" i="9"/>
  <c r="I17" i="9"/>
  <c r="H17" i="9"/>
  <c r="G17" i="9"/>
  <c r="F17" i="9"/>
  <c r="E17" i="9"/>
  <c r="D17" i="9"/>
  <c r="C17" i="9"/>
  <c r="B17" i="9"/>
  <c r="L31" i="9"/>
  <c r="K31" i="9"/>
  <c r="J31" i="9"/>
  <c r="I31" i="9"/>
  <c r="H31" i="9"/>
  <c r="G31" i="9"/>
  <c r="F31" i="9"/>
  <c r="E31" i="9"/>
  <c r="D31" i="9"/>
  <c r="C31" i="9"/>
  <c r="B31" i="9"/>
  <c r="K16" i="9"/>
  <c r="J16" i="9"/>
  <c r="I16" i="9"/>
  <c r="H16" i="9"/>
  <c r="G16" i="9"/>
  <c r="F16" i="9"/>
  <c r="E16" i="9"/>
  <c r="D16" i="9"/>
  <c r="C16" i="9"/>
  <c r="B16" i="9"/>
  <c r="L30" i="9"/>
  <c r="K30" i="9"/>
  <c r="J30" i="9"/>
  <c r="I30" i="9"/>
  <c r="H30" i="9"/>
  <c r="G30" i="9"/>
  <c r="F30" i="9"/>
  <c r="E30" i="9"/>
  <c r="D30" i="9"/>
  <c r="C30" i="9"/>
  <c r="B30" i="9"/>
  <c r="K15" i="9"/>
  <c r="J15" i="9"/>
  <c r="I15" i="9"/>
  <c r="H15" i="9"/>
  <c r="G15" i="9"/>
  <c r="F15" i="9"/>
  <c r="E15" i="9"/>
  <c r="D15" i="9"/>
  <c r="C15" i="9"/>
  <c r="B15" i="9"/>
  <c r="L29" i="9"/>
  <c r="K29" i="9"/>
  <c r="J29" i="9"/>
  <c r="I29" i="9"/>
  <c r="H29" i="9"/>
  <c r="G29" i="9"/>
  <c r="F29" i="9"/>
  <c r="E29" i="9"/>
  <c r="D29" i="9"/>
  <c r="C29" i="9"/>
  <c r="B29" i="9"/>
  <c r="K14" i="9"/>
  <c r="J14" i="9"/>
  <c r="I14" i="9"/>
  <c r="H14" i="9"/>
  <c r="G14" i="9"/>
  <c r="F14" i="9"/>
  <c r="E14" i="9"/>
  <c r="D14" i="9"/>
  <c r="C14" i="9"/>
  <c r="B14" i="9"/>
  <c r="L28" i="9"/>
  <c r="K28" i="9"/>
  <c r="J28" i="9"/>
  <c r="I28" i="9"/>
  <c r="H28" i="9"/>
  <c r="G28" i="9"/>
  <c r="F28" i="9"/>
  <c r="E28" i="9"/>
  <c r="D28" i="9"/>
  <c r="C28" i="9"/>
  <c r="B28" i="9"/>
  <c r="K13" i="9"/>
  <c r="J13" i="9"/>
  <c r="I13" i="9"/>
  <c r="H13" i="9"/>
  <c r="G13" i="9"/>
  <c r="F13" i="9"/>
  <c r="E13" i="9"/>
  <c r="D13" i="9"/>
  <c r="C13" i="9"/>
  <c r="B13" i="9"/>
  <c r="L27" i="9"/>
  <c r="K27" i="9"/>
  <c r="J27" i="9"/>
  <c r="I27" i="9"/>
  <c r="H27" i="9"/>
  <c r="G27" i="9"/>
  <c r="F27" i="9"/>
  <c r="E27" i="9"/>
  <c r="D27" i="9"/>
  <c r="C27" i="9"/>
  <c r="B27" i="9"/>
  <c r="K12" i="9"/>
  <c r="J12" i="9"/>
  <c r="I12" i="9"/>
  <c r="H12" i="9"/>
  <c r="G12" i="9"/>
  <c r="F12" i="9"/>
  <c r="E12" i="9"/>
  <c r="D12" i="9"/>
  <c r="C12" i="9"/>
  <c r="B12" i="9"/>
  <c r="L26" i="9"/>
  <c r="K26" i="9"/>
  <c r="J26" i="9"/>
  <c r="I26" i="9"/>
  <c r="H26" i="9"/>
  <c r="G26" i="9"/>
  <c r="F26" i="9"/>
  <c r="E26" i="9"/>
  <c r="D26" i="9"/>
  <c r="C26" i="9"/>
  <c r="B26" i="9"/>
  <c r="K11" i="9"/>
  <c r="J11" i="9"/>
  <c r="I11" i="9"/>
  <c r="H11" i="9"/>
  <c r="G11" i="9"/>
  <c r="F11" i="9"/>
  <c r="E11" i="9"/>
  <c r="D11" i="9"/>
  <c r="C11" i="9"/>
  <c r="B11" i="9"/>
  <c r="L25" i="9"/>
  <c r="K25" i="9"/>
  <c r="J25" i="9"/>
  <c r="I25" i="9"/>
  <c r="H25" i="9"/>
  <c r="G25" i="9"/>
  <c r="F25" i="9"/>
  <c r="E25" i="9"/>
  <c r="D25" i="9"/>
  <c r="C25" i="9"/>
  <c r="B25" i="9"/>
  <c r="K10" i="9"/>
  <c r="J10" i="9"/>
  <c r="I10" i="9"/>
  <c r="H10" i="9"/>
  <c r="G10" i="9"/>
  <c r="F10" i="9"/>
  <c r="E10" i="9"/>
  <c r="D10" i="9"/>
  <c r="C10" i="9"/>
  <c r="B10" i="9"/>
  <c r="L24" i="9"/>
  <c r="K24" i="9"/>
  <c r="J24" i="9"/>
  <c r="I24" i="9"/>
  <c r="H24" i="9"/>
  <c r="G24" i="9"/>
  <c r="F24" i="9"/>
  <c r="E24" i="9"/>
  <c r="D24" i="9"/>
  <c r="C24" i="9"/>
  <c r="B24" i="9"/>
  <c r="K9" i="9"/>
  <c r="J9" i="9"/>
  <c r="I9" i="9"/>
  <c r="H9" i="9"/>
  <c r="G9" i="9"/>
  <c r="F9" i="9"/>
  <c r="E9" i="9"/>
  <c r="D9" i="9"/>
  <c r="C9" i="9"/>
  <c r="B9" i="9"/>
  <c r="L23" i="9"/>
  <c r="K23" i="9"/>
  <c r="J23" i="9"/>
  <c r="I23" i="9"/>
  <c r="H23" i="9"/>
  <c r="G23" i="9"/>
  <c r="F23" i="9"/>
  <c r="E23" i="9"/>
  <c r="D23" i="9"/>
  <c r="C23" i="9"/>
  <c r="B23" i="9"/>
  <c r="K8" i="9"/>
  <c r="J8" i="9"/>
  <c r="I8" i="9"/>
  <c r="H8" i="9"/>
  <c r="G8" i="9"/>
  <c r="F8" i="9"/>
  <c r="E8" i="9"/>
  <c r="D8" i="9"/>
  <c r="C8" i="9"/>
  <c r="B8" i="9"/>
  <c r="L22" i="9"/>
  <c r="K22" i="9"/>
  <c r="J22" i="9"/>
  <c r="I22" i="9"/>
  <c r="H22" i="9"/>
  <c r="G22" i="9"/>
  <c r="F22" i="9"/>
  <c r="E22" i="9"/>
  <c r="D22" i="9"/>
  <c r="C22" i="9"/>
  <c r="B22" i="9"/>
  <c r="K7" i="9"/>
  <c r="J7" i="9"/>
  <c r="I7" i="9"/>
  <c r="H7" i="9"/>
  <c r="G7" i="9"/>
  <c r="F7" i="9"/>
  <c r="E7" i="9"/>
  <c r="D7" i="9"/>
  <c r="C7" i="9"/>
  <c r="B7" i="9"/>
  <c r="L21" i="9"/>
  <c r="K21" i="9"/>
  <c r="J21" i="9"/>
  <c r="I21" i="9"/>
  <c r="H21" i="9"/>
  <c r="G21" i="9"/>
  <c r="F21" i="9"/>
  <c r="E21" i="9"/>
  <c r="D21" i="9"/>
  <c r="C21" i="9"/>
  <c r="B21" i="9"/>
  <c r="K6" i="9"/>
  <c r="J6" i="9"/>
  <c r="I6" i="9"/>
  <c r="H6" i="9"/>
  <c r="G6" i="9"/>
  <c r="F6" i="9"/>
  <c r="E6" i="9"/>
  <c r="D6" i="9"/>
  <c r="C6" i="9"/>
  <c r="B6" i="9"/>
  <c r="L20" i="9"/>
  <c r="K20" i="9"/>
  <c r="J20" i="9"/>
  <c r="I20" i="9"/>
  <c r="H20" i="9"/>
  <c r="G20" i="9"/>
  <c r="F20" i="9"/>
  <c r="E20" i="9"/>
  <c r="D20" i="9"/>
  <c r="C20" i="9"/>
  <c r="B20" i="9"/>
  <c r="K5" i="9"/>
  <c r="J5" i="9"/>
  <c r="I5" i="9"/>
  <c r="H5" i="9"/>
  <c r="G5" i="9"/>
  <c r="F5" i="9"/>
  <c r="E5" i="9"/>
  <c r="D5" i="9"/>
  <c r="C5" i="9"/>
  <c r="B5" i="9"/>
  <c r="E41" i="9"/>
  <c r="L19" i="9"/>
  <c r="L51" i="9" s="1"/>
  <c r="K19" i="9"/>
  <c r="K51" i="9" s="1"/>
  <c r="J19" i="9"/>
  <c r="J51" i="9" s="1"/>
  <c r="I19" i="9"/>
  <c r="I51" i="9" s="1"/>
  <c r="H19" i="9"/>
  <c r="H51" i="9" s="1"/>
  <c r="G19" i="9"/>
  <c r="G51" i="9" s="1"/>
  <c r="F19" i="9"/>
  <c r="F51" i="9" s="1"/>
  <c r="E19" i="9"/>
  <c r="E51" i="9" s="1"/>
  <c r="D19" i="9"/>
  <c r="D51" i="9" s="1"/>
  <c r="C19" i="9"/>
  <c r="C51" i="9" s="1"/>
  <c r="B19" i="9"/>
  <c r="B51" i="9" s="1"/>
  <c r="K4" i="9"/>
  <c r="K41" i="9" s="1"/>
  <c r="J4" i="9"/>
  <c r="J41" i="9" s="1"/>
  <c r="I4" i="9"/>
  <c r="I41" i="9" s="1"/>
  <c r="H4" i="9"/>
  <c r="H41" i="9" s="1"/>
  <c r="G4" i="9"/>
  <c r="G41" i="9" s="1"/>
  <c r="F4" i="9"/>
  <c r="F41" i="9" s="1"/>
  <c r="E4" i="9"/>
  <c r="D4" i="9"/>
  <c r="D41" i="9" s="1"/>
  <c r="C4" i="9"/>
  <c r="C41" i="9" s="1"/>
  <c r="B4" i="9"/>
  <c r="B41" i="9" s="1"/>
  <c r="V129" i="3" l="1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C129" i="3"/>
  <c r="B129" i="3"/>
  <c r="V128" i="3"/>
  <c r="U128" i="3"/>
  <c r="T128" i="3"/>
  <c r="S128" i="3"/>
  <c r="R128" i="3"/>
  <c r="Q128" i="3"/>
  <c r="P128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C128" i="3"/>
  <c r="B128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B127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C126" i="3"/>
  <c r="B126" i="3"/>
  <c r="V125" i="3"/>
  <c r="U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C121" i="3"/>
  <c r="B121" i="3"/>
  <c r="V82" i="3"/>
  <c r="U82" i="3"/>
  <c r="T82" i="3"/>
  <c r="S82" i="3"/>
  <c r="V81" i="3"/>
  <c r="U81" i="3"/>
  <c r="T81" i="3"/>
  <c r="S81" i="3"/>
  <c r="V80" i="3"/>
  <c r="U80" i="3"/>
  <c r="T80" i="3"/>
  <c r="S80" i="3"/>
  <c r="V79" i="3"/>
  <c r="U79" i="3"/>
  <c r="T79" i="3"/>
  <c r="S79" i="3"/>
  <c r="V78" i="3"/>
  <c r="U78" i="3"/>
  <c r="T78" i="3"/>
  <c r="S78" i="3"/>
  <c r="V77" i="3"/>
  <c r="U77" i="3"/>
  <c r="T77" i="3"/>
  <c r="S77" i="3"/>
  <c r="V76" i="3"/>
  <c r="U76" i="3"/>
  <c r="T76" i="3"/>
  <c r="S76" i="3"/>
  <c r="V75" i="3"/>
  <c r="U75" i="3"/>
  <c r="T75" i="3"/>
  <c r="S75" i="3"/>
  <c r="V74" i="3"/>
  <c r="U74" i="3"/>
  <c r="T74" i="3"/>
  <c r="S74" i="3"/>
  <c r="P81" i="3"/>
  <c r="O81" i="3"/>
  <c r="N81" i="3"/>
  <c r="M81" i="3"/>
  <c r="L81" i="3"/>
  <c r="K81" i="3"/>
  <c r="J81" i="3"/>
  <c r="I81" i="3"/>
  <c r="H81" i="3"/>
  <c r="G81" i="3"/>
  <c r="P80" i="3"/>
  <c r="O80" i="3"/>
  <c r="N80" i="3"/>
  <c r="M80" i="3"/>
  <c r="L80" i="3"/>
  <c r="K80" i="3"/>
  <c r="J80" i="3"/>
  <c r="I80" i="3"/>
  <c r="H80" i="3"/>
  <c r="G80" i="3"/>
  <c r="P79" i="3"/>
  <c r="O79" i="3"/>
  <c r="N79" i="3"/>
  <c r="M79" i="3"/>
  <c r="L79" i="3"/>
  <c r="K79" i="3"/>
  <c r="J79" i="3"/>
  <c r="I79" i="3"/>
  <c r="H79" i="3"/>
  <c r="G79" i="3"/>
  <c r="P78" i="3"/>
  <c r="O78" i="3"/>
  <c r="N78" i="3"/>
  <c r="M78" i="3"/>
  <c r="L78" i="3"/>
  <c r="K78" i="3"/>
  <c r="J78" i="3"/>
  <c r="I78" i="3"/>
  <c r="H78" i="3"/>
  <c r="G78" i="3"/>
  <c r="P77" i="3"/>
  <c r="O77" i="3"/>
  <c r="N77" i="3"/>
  <c r="M77" i="3"/>
  <c r="L77" i="3"/>
  <c r="K77" i="3"/>
  <c r="J77" i="3"/>
  <c r="I77" i="3"/>
  <c r="H77" i="3"/>
  <c r="G77" i="3"/>
  <c r="P76" i="3"/>
  <c r="O76" i="3"/>
  <c r="N76" i="3"/>
  <c r="M76" i="3"/>
  <c r="L76" i="3"/>
  <c r="K76" i="3"/>
  <c r="J76" i="3"/>
  <c r="I76" i="3"/>
  <c r="H76" i="3"/>
  <c r="G76" i="3"/>
  <c r="P75" i="3"/>
  <c r="O75" i="3"/>
  <c r="N75" i="3"/>
  <c r="M75" i="3"/>
  <c r="L75" i="3"/>
  <c r="K75" i="3"/>
  <c r="J75" i="3"/>
  <c r="I75" i="3"/>
  <c r="H75" i="3"/>
  <c r="G75" i="3"/>
  <c r="P74" i="3"/>
  <c r="O74" i="3"/>
  <c r="N74" i="3"/>
  <c r="M74" i="3"/>
  <c r="L74" i="3"/>
  <c r="K74" i="3"/>
  <c r="J74" i="3"/>
  <c r="I74" i="3"/>
  <c r="H74" i="3"/>
  <c r="G74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Q34" i="7"/>
  <c r="V35" i="7"/>
  <c r="U35" i="7"/>
  <c r="S35" i="7"/>
  <c r="O35" i="7"/>
  <c r="N35" i="7"/>
  <c r="M35" i="7"/>
  <c r="L35" i="7"/>
  <c r="K35" i="7"/>
  <c r="J35" i="7"/>
  <c r="I35" i="7"/>
  <c r="H35" i="7"/>
  <c r="G35" i="7"/>
  <c r="E35" i="7"/>
  <c r="D35" i="7"/>
  <c r="C35" i="7"/>
  <c r="B35" i="7"/>
  <c r="V34" i="7"/>
  <c r="U34" i="7"/>
  <c r="S34" i="7"/>
  <c r="R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V33" i="7"/>
  <c r="U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V32" i="7"/>
  <c r="U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V31" i="7"/>
  <c r="U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V30" i="7"/>
  <c r="U30" i="7"/>
  <c r="R30" i="7"/>
  <c r="Q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V29" i="7"/>
  <c r="U29" i="7"/>
  <c r="R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V28" i="7"/>
  <c r="U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V27" i="7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U9" i="7"/>
  <c r="T9" i="7"/>
  <c r="S9" i="7"/>
  <c r="P9" i="7"/>
  <c r="O9" i="7"/>
  <c r="N9" i="7"/>
  <c r="M9" i="7"/>
  <c r="L9" i="7"/>
  <c r="K9" i="7"/>
  <c r="J9" i="7"/>
  <c r="I9" i="7"/>
  <c r="H9" i="7"/>
  <c r="G9" i="7"/>
  <c r="E9" i="7"/>
  <c r="D9" i="7"/>
  <c r="C9" i="7"/>
  <c r="B9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U8" i="7"/>
  <c r="T8" i="7"/>
  <c r="S8" i="7"/>
  <c r="P8" i="7"/>
  <c r="O8" i="7"/>
  <c r="N8" i="7"/>
  <c r="M8" i="7"/>
  <c r="L8" i="7"/>
  <c r="K8" i="7"/>
  <c r="J8" i="7"/>
  <c r="I8" i="7"/>
  <c r="H8" i="7"/>
  <c r="G8" i="7"/>
  <c r="E8" i="7"/>
  <c r="D8" i="7"/>
  <c r="C8" i="7"/>
  <c r="U7" i="7"/>
  <c r="U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12" i="7"/>
  <c r="B10" i="7"/>
  <c r="B8" i="7"/>
  <c r="B6" i="7"/>
  <c r="B5" i="7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V105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B113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B112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B111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B110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B109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4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B89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B97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V94" i="3"/>
  <c r="U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V92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B92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B91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B90" i="3"/>
  <c r="A88" i="3"/>
  <c r="P82" i="3"/>
  <c r="O82" i="3"/>
  <c r="N82" i="3"/>
  <c r="M82" i="3"/>
  <c r="L82" i="3"/>
  <c r="K82" i="3"/>
  <c r="J82" i="3"/>
  <c r="I82" i="3"/>
  <c r="H82" i="3"/>
  <c r="G82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U73" i="3"/>
  <c r="T73" i="3"/>
  <c r="S73" i="3"/>
  <c r="P73" i="3"/>
  <c r="O73" i="3"/>
  <c r="N73" i="3"/>
  <c r="M73" i="3"/>
  <c r="L73" i="3"/>
  <c r="K73" i="3"/>
  <c r="J73" i="3"/>
  <c r="I73" i="3"/>
  <c r="H73" i="3"/>
  <c r="G73" i="3"/>
  <c r="E73" i="3"/>
  <c r="D73" i="3"/>
  <c r="C73" i="3"/>
  <c r="B73" i="3"/>
  <c r="A72" i="3"/>
  <c r="U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V66" i="3"/>
  <c r="U66" i="3"/>
  <c r="V65" i="3"/>
  <c r="U65" i="3"/>
  <c r="V64" i="3"/>
  <c r="U64" i="3"/>
  <c r="V63" i="3"/>
  <c r="U63" i="3"/>
  <c r="V62" i="3"/>
  <c r="U62" i="3"/>
  <c r="V61" i="3"/>
  <c r="U61" i="3"/>
  <c r="V60" i="3"/>
  <c r="U60" i="3"/>
  <c r="V59" i="3"/>
  <c r="U59" i="3"/>
  <c r="V58" i="3"/>
  <c r="U58" i="3"/>
  <c r="A56" i="3"/>
  <c r="A40" i="3"/>
  <c r="V41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V22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V25" i="3"/>
  <c r="U25" i="3"/>
  <c r="T25" i="3"/>
  <c r="S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V24" i="3"/>
  <c r="U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V7" i="3"/>
  <c r="U7" i="3"/>
  <c r="T7" i="3"/>
  <c r="S7" i="3"/>
  <c r="P7" i="3"/>
  <c r="O7" i="3"/>
  <c r="N7" i="3"/>
  <c r="M7" i="3"/>
  <c r="L7" i="3"/>
  <c r="K7" i="3"/>
  <c r="J7" i="3"/>
  <c r="I7" i="3"/>
  <c r="H7" i="3"/>
  <c r="G7" i="3"/>
  <c r="E7" i="3"/>
  <c r="D7" i="3"/>
  <c r="C7" i="3"/>
  <c r="B7" i="3"/>
  <c r="V6" i="3"/>
  <c r="U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V14" i="3"/>
  <c r="V13" i="3"/>
  <c r="V12" i="3"/>
  <c r="V11" i="3"/>
  <c r="V10" i="3"/>
  <c r="U4" i="3"/>
  <c r="T4" i="3"/>
  <c r="T41" i="3" s="1"/>
  <c r="S4" i="3"/>
  <c r="R4" i="3"/>
  <c r="R41" i="3" s="1"/>
  <c r="Q4" i="3"/>
  <c r="P4" i="3"/>
  <c r="P41" i="3" s="1"/>
  <c r="O4" i="3"/>
  <c r="O41" i="3" s="1"/>
  <c r="N4" i="3"/>
  <c r="N41" i="3" s="1"/>
  <c r="M4" i="3"/>
  <c r="L4" i="3"/>
  <c r="L41" i="3" s="1"/>
  <c r="K4" i="3"/>
  <c r="K41" i="3" s="1"/>
  <c r="J4" i="3"/>
  <c r="I4" i="3"/>
  <c r="I41" i="3" s="1"/>
  <c r="H4" i="3"/>
  <c r="H41" i="3" s="1"/>
  <c r="G4" i="3"/>
  <c r="G41" i="3" s="1"/>
  <c r="F4" i="3"/>
  <c r="F41" i="3" s="1"/>
  <c r="E4" i="3"/>
  <c r="E41" i="3" s="1"/>
  <c r="D4" i="3"/>
  <c r="D41" i="3" s="1"/>
  <c r="C4" i="3"/>
  <c r="B4" i="3"/>
  <c r="B41" i="3" s="1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U41" i="3"/>
  <c r="M41" i="3"/>
  <c r="S41" i="3"/>
  <c r="Q41" i="3"/>
  <c r="J41" i="3"/>
  <c r="C41" i="3"/>
  <c r="P4" i="7" l="1"/>
  <c r="P27" i="7" s="1"/>
  <c r="P22" i="3"/>
  <c r="Q4" i="7"/>
  <c r="Q27" i="7" s="1"/>
  <c r="Q22" i="3"/>
  <c r="I4" i="7"/>
  <c r="I27" i="7" s="1"/>
  <c r="I22" i="3"/>
  <c r="O4" i="7"/>
  <c r="O27" i="7" s="1"/>
  <c r="O22" i="3"/>
  <c r="G4" i="7"/>
  <c r="G27" i="7" s="1"/>
  <c r="G22" i="3"/>
  <c r="H4" i="7"/>
  <c r="H27" i="7" s="1"/>
  <c r="H22" i="3"/>
  <c r="B4" i="7"/>
  <c r="B27" i="7" s="1"/>
  <c r="B22" i="3"/>
  <c r="N4" i="7"/>
  <c r="N27" i="7" s="1"/>
  <c r="N22" i="3"/>
  <c r="F4" i="7"/>
  <c r="F27" i="7" s="1"/>
  <c r="F22" i="3"/>
  <c r="U4" i="7"/>
  <c r="U27" i="7" s="1"/>
  <c r="U22" i="3"/>
  <c r="M4" i="7"/>
  <c r="M27" i="7" s="1"/>
  <c r="M22" i="3"/>
  <c r="E4" i="7"/>
  <c r="E27" i="7" s="1"/>
  <c r="E22" i="3"/>
  <c r="T4" i="7"/>
  <c r="T27" i="7" s="1"/>
  <c r="T22" i="3"/>
  <c r="L4" i="7"/>
  <c r="L27" i="7" s="1"/>
  <c r="L22" i="3"/>
  <c r="D4" i="7"/>
  <c r="D27" i="7" s="1"/>
  <c r="D22" i="3"/>
  <c r="S4" i="7"/>
  <c r="S27" i="7" s="1"/>
  <c r="S22" i="3"/>
  <c r="K4" i="7"/>
  <c r="K27" i="7" s="1"/>
  <c r="K22" i="3"/>
  <c r="C4" i="7"/>
  <c r="C27" i="7" s="1"/>
  <c r="C22" i="3"/>
  <c r="R4" i="7"/>
  <c r="R27" i="7" s="1"/>
  <c r="R22" i="3"/>
  <c r="J4" i="7"/>
  <c r="J27" i="7" s="1"/>
  <c r="J22" i="3"/>
</calcChain>
</file>

<file path=xl/sharedStrings.xml><?xml version="1.0" encoding="utf-8"?>
<sst xmlns="http://schemas.openxmlformats.org/spreadsheetml/2006/main" count="1321" uniqueCount="120">
  <si>
    <t>Mandats</t>
  </si>
  <si>
    <t xml:space="preserve">Conseillers communautaires </t>
  </si>
  <si>
    <t>autres conseillers</t>
  </si>
  <si>
    <t>en %</t>
  </si>
  <si>
    <t>Ensemble des mandats</t>
  </si>
  <si>
    <t>CHAPITRE</t>
  </si>
  <si>
    <t>LES ÉLUS LOCAUX</t>
  </si>
  <si>
    <t>Présentation - Définitions</t>
  </si>
  <si>
    <t>Guadeloupe</t>
  </si>
  <si>
    <t>Martinique</t>
  </si>
  <si>
    <t>Guyane</t>
  </si>
  <si>
    <t>La Réunion</t>
  </si>
  <si>
    <t>Mayotte</t>
  </si>
  <si>
    <t>France métropolitaine</t>
  </si>
  <si>
    <t>(a) Y compris Corse, Martinique et Guyane.</t>
  </si>
  <si>
    <t>(c) Y compris Paris.</t>
  </si>
  <si>
    <t>DOM</t>
  </si>
  <si>
    <r>
      <t>Conseillers régionaux et territoriaux</t>
    </r>
    <r>
      <rPr>
        <vertAlign val="superscript"/>
        <sz val="10"/>
        <rFont val="Arial"/>
        <family val="2"/>
      </rPr>
      <t xml:space="preserve"> (a)</t>
    </r>
  </si>
  <si>
    <r>
      <t>Conseillers départementaux</t>
    </r>
    <r>
      <rPr>
        <vertAlign val="superscript"/>
        <sz val="10"/>
        <rFont val="Arial"/>
        <family val="2"/>
      </rPr>
      <t xml:space="preserve"> (b)</t>
    </r>
  </si>
  <si>
    <r>
      <t>Conseillers municipaux</t>
    </r>
    <r>
      <rPr>
        <vertAlign val="superscript"/>
        <sz val="10"/>
        <rFont val="Arial"/>
        <family val="2"/>
      </rPr>
      <t xml:space="preserve"> (c)</t>
    </r>
  </si>
  <si>
    <r>
      <t xml:space="preserve">7-1 </t>
    </r>
    <r>
      <rPr>
        <sz val="12"/>
        <rFont val="Arial"/>
        <family val="2"/>
      </rPr>
      <t>Les élus locaux</t>
    </r>
  </si>
  <si>
    <t>Le Système SAS</t>
  </si>
  <si>
    <t>Effectifs</t>
  </si>
  <si>
    <t>Âge moyen</t>
  </si>
  <si>
    <t>F</t>
  </si>
  <si>
    <t>M</t>
  </si>
  <si>
    <t>Conseillers régionaux et territoriaux</t>
  </si>
  <si>
    <t>.</t>
  </si>
  <si>
    <t>Conseillers départementaux</t>
  </si>
  <si>
    <t>Conseillers communautaires</t>
  </si>
  <si>
    <t>Conseillers municipaux</t>
  </si>
  <si>
    <t>% sexe for F</t>
  </si>
  <si>
    <t>% sexe for M</t>
  </si>
  <si>
    <t>% sexe for F+H</t>
  </si>
  <si>
    <t>Nbre for F</t>
  </si>
  <si>
    <t>Nbre for M</t>
  </si>
  <si>
    <t>Nbre for F+H</t>
  </si>
  <si>
    <t>Ensemble CM</t>
  </si>
  <si>
    <t>Autres conseillers</t>
  </si>
  <si>
    <t>(b) Y compris Collectivité européenne d'Alsace.</t>
  </si>
  <si>
    <t>Auvergne-Rhône-Alpes</t>
  </si>
  <si>
    <t>Bourgogne-Franche-Comté</t>
  </si>
  <si>
    <t>Bretagne</t>
  </si>
  <si>
    <t>Centre-Val de Loire</t>
  </si>
  <si>
    <t>Corse</t>
  </si>
  <si>
    <t>Grand Est</t>
  </si>
  <si>
    <t>Hauts-de-France</t>
  </si>
  <si>
    <t>Ile-de-France</t>
  </si>
  <si>
    <t>Normandie</t>
  </si>
  <si>
    <t>Nouvelle-Aquitaine</t>
  </si>
  <si>
    <t>Occitanie</t>
  </si>
  <si>
    <t>Pays-de-la-Loire</t>
  </si>
  <si>
    <t>Provence-Alpes-Côte-d'Azur</t>
  </si>
  <si>
    <t>Maires</t>
  </si>
  <si>
    <t>Autres adjoints</t>
  </si>
  <si>
    <t>1er adjoints</t>
  </si>
  <si>
    <t>2nd adjoints</t>
  </si>
  <si>
    <t>autres adjoints</t>
  </si>
  <si>
    <t>Dont :  maires</t>
  </si>
  <si>
    <t>France métropolitaine + DOM</t>
  </si>
  <si>
    <t>Catégorie socioprofessionnelle</t>
  </si>
  <si>
    <t>Agriculteurs exploitants</t>
  </si>
  <si>
    <t xml:space="preserve">Artisans, commerçants et chefs d'entreprises </t>
  </si>
  <si>
    <t>Cadres et professions intellectuelles supérieures</t>
  </si>
  <si>
    <t>Professions intermédiaires</t>
  </si>
  <si>
    <t xml:space="preserve">Employés </t>
  </si>
  <si>
    <t xml:space="preserve">Ouvriers </t>
  </si>
  <si>
    <t>Retraités</t>
  </si>
  <si>
    <t>Autres sans activité professionnelle</t>
  </si>
  <si>
    <t>Ensemble</t>
  </si>
  <si>
    <t>dont : parmi les présidents</t>
  </si>
  <si>
    <t>Agriculeurs exploitants</t>
  </si>
  <si>
    <t>Artisans, commerçants et chefs d'entreprises</t>
  </si>
  <si>
    <t>Employés</t>
  </si>
  <si>
    <t>Ouvriers</t>
  </si>
  <si>
    <t>Autres</t>
  </si>
  <si>
    <t>Cadres et professions intellectuelles</t>
  </si>
  <si>
    <t>+ DOM</t>
  </si>
  <si>
    <t>Présidents</t>
  </si>
  <si>
    <t>7.2R - Proportion de femmes parmi les élus locaux, par région</t>
  </si>
  <si>
    <t>7.1R - Structure par âge et par catégorie socioprofessionnelle des élus locaux, par région</t>
  </si>
  <si>
    <r>
      <t>dont : parmi les présidents</t>
    </r>
    <r>
      <rPr>
        <vertAlign val="superscript"/>
        <sz val="10"/>
        <rFont val="Arial"/>
        <family val="2"/>
      </rPr>
      <t xml:space="preserve"> (b)</t>
    </r>
  </si>
  <si>
    <r>
      <t>Conseillers départementaux</t>
    </r>
    <r>
      <rPr>
        <vertAlign val="superscript"/>
        <sz val="10"/>
        <rFont val="Arial"/>
        <family val="2"/>
      </rPr>
      <t xml:space="preserve"> (c)</t>
    </r>
  </si>
  <si>
    <r>
      <t>Conseillers municipaux</t>
    </r>
    <r>
      <rPr>
        <vertAlign val="superscript"/>
        <sz val="10"/>
        <rFont val="Arial"/>
        <family val="2"/>
      </rPr>
      <t xml:space="preserve"> (d)</t>
    </r>
  </si>
  <si>
    <t>(b) Y compris le président de conseil exécutif en Corse et en Martinique.</t>
  </si>
  <si>
    <t>(d) Y compris Paris.</t>
  </si>
  <si>
    <t>s. o. : Sans objet.</t>
  </si>
  <si>
    <t>s.o.</t>
  </si>
  <si>
    <t>Maires (ensemble des communes)</t>
  </si>
  <si>
    <t>&lt; 500 hab.</t>
  </si>
  <si>
    <t>500-1000</t>
  </si>
  <si>
    <t>1000-3500</t>
  </si>
  <si>
    <t>3.500-10.000</t>
  </si>
  <si>
    <t>10-30.000</t>
  </si>
  <si>
    <t>30-100.000</t>
  </si>
  <si>
    <t>&gt;=100.000</t>
  </si>
  <si>
    <t>d'une commune de moins de 500 habitants</t>
  </si>
  <si>
    <t>de 500 à 1 000 habitants</t>
  </si>
  <si>
    <t>de 1 000 à 3 500 habitants</t>
  </si>
  <si>
    <t>de 3 500 à 10 000 habitants</t>
  </si>
  <si>
    <t>de 10 000 à 30 000 habitants</t>
  </si>
  <si>
    <t>de 30 000 à 100 000 habitants</t>
  </si>
  <si>
    <t>de 100 000 habitants ou plus</t>
  </si>
  <si>
    <t>Presid_F</t>
  </si>
  <si>
    <t>Centre-Val De Loire</t>
  </si>
  <si>
    <t>Hauts-De-France</t>
  </si>
  <si>
    <t>Pays De La Loire</t>
  </si>
  <si>
    <t>Provence-Alpes-Cote D'Azur</t>
  </si>
  <si>
    <t>Île-De-France</t>
  </si>
  <si>
    <r>
      <t>Nombre d'élus locaux en 2022</t>
    </r>
    <r>
      <rPr>
        <i/>
        <sz val="12"/>
        <rFont val="Arial"/>
        <family val="2"/>
      </rPr>
      <t xml:space="preserve"> (effectifs pourvus)</t>
    </r>
  </si>
  <si>
    <t xml:space="preserve">Âge moyen des élus locaux en 2022 </t>
  </si>
  <si>
    <t>Source : DGCL. Données : ministère de l'Intérieur, bureau des élections et des études politiques (répertoire national des élus, février 2022).</t>
  </si>
  <si>
    <t>Part des femmes parmi les élus locaux en 2022</t>
  </si>
  <si>
    <t>Part des femmes parmi les maires en 2022, selon la taille de la commune et la région</t>
  </si>
  <si>
    <t>Répartition des élus locaux en 2022 selon leur catégorie socioprofessionnelle</t>
  </si>
  <si>
    <t>Proportion de femmes parmi les élus locaux, par région</t>
  </si>
  <si>
    <t>Lecture : 21,5 % des maires de la région Auvergne Rhône-Alpes sont des femmes. La part des femmes parmi les maires d'une commune de moins de 500 habitants de cette régions est de 23,6%.</t>
  </si>
  <si>
    <t>Maires d'une commune…</t>
  </si>
  <si>
    <t>de moins de 500 habitants</t>
  </si>
  <si>
    <t>PAR RÉGION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</si>
</sst>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_ ;\-#,##0.0\ 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2">
    <xf numFmtId="0" fontId="0" fillId="0" borderId="0" xfId="0"/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left" vertical="center"/>
    </xf>
    <xf numFmtId="10" fontId="20" fillId="0" borderId="0" xfId="0" applyNumberFormat="1" applyFont="1" applyAlignment="1">
      <alignment vertical="center"/>
    </xf>
    <xf numFmtId="3" fontId="23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Border="1" applyAlignment="1">
      <alignment horizontal="right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10" fontId="20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horizontal="left" vertical="center" indent="3"/>
    </xf>
    <xf numFmtId="0" fontId="20" fillId="0" borderId="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0" fillId="0" borderId="0" xfId="0" applyFont="1" applyBorder="1" applyAlignment="1">
      <alignment horizontal="left" vertical="center"/>
    </xf>
    <xf numFmtId="3" fontId="26" fillId="0" borderId="0" xfId="0" applyNumberFormat="1" applyFont="1" applyBorder="1" applyAlignment="1">
      <alignment horizontal="right" vertical="center"/>
    </xf>
    <xf numFmtId="164" fontId="26" fillId="0" borderId="0" xfId="0" applyNumberFormat="1" applyFont="1" applyBorder="1" applyAlignment="1">
      <alignment horizontal="right" vertical="center" wrapText="1" indent="2"/>
    </xf>
    <xf numFmtId="0" fontId="27" fillId="0" borderId="0" xfId="0" applyFont="1" applyAlignment="1">
      <alignment vertical="center"/>
    </xf>
    <xf numFmtId="9" fontId="20" fillId="0" borderId="0" xfId="0" applyNumberFormat="1" applyFont="1" applyBorder="1" applyAlignment="1">
      <alignment vertical="center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top"/>
    </xf>
    <xf numFmtId="0" fontId="28" fillId="0" borderId="0" xfId="0" applyFont="1" applyAlignment="1">
      <alignment horizontal="right" wrapText="1"/>
    </xf>
    <xf numFmtId="9" fontId="20" fillId="0" borderId="0" xfId="0" applyNumberFormat="1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1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1" fillId="0" borderId="0" xfId="0" applyFont="1"/>
    <xf numFmtId="0" fontId="22" fillId="0" borderId="11" xfId="0" applyFont="1" applyBorder="1" applyAlignment="1">
      <alignment horizontal="center" vertical="center"/>
    </xf>
    <xf numFmtId="0" fontId="18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/>
    </xf>
    <xf numFmtId="0" fontId="22" fillId="33" borderId="10" xfId="0" applyFont="1" applyFill="1" applyBorder="1" applyAlignment="1">
      <alignment horizontal="left" vertical="center"/>
    </xf>
    <xf numFmtId="0" fontId="23" fillId="33" borderId="0" xfId="0" applyFont="1" applyFill="1" applyBorder="1" applyAlignment="1">
      <alignment horizontal="left" vertical="center"/>
    </xf>
    <xf numFmtId="0" fontId="22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0" fillId="0" borderId="14" xfId="0" applyNumberFormat="1" applyBorder="1" applyAlignment="1">
      <alignment vertical="top" wrapText="1"/>
    </xf>
    <xf numFmtId="0" fontId="0" fillId="0" borderId="14" xfId="0" applyBorder="1" applyAlignment="1">
      <alignment vertical="top" wrapText="1"/>
    </xf>
    <xf numFmtId="3" fontId="0" fillId="0" borderId="15" xfId="0" applyNumberFormat="1" applyBorder="1" applyAlignment="1">
      <alignment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4" xfId="0" applyFont="1" applyBorder="1" applyAlignment="1">
      <alignment horizontal="center" vertical="top" wrapText="1"/>
    </xf>
    <xf numFmtId="0" fontId="0" fillId="0" borderId="15" xfId="0" applyBorder="1" applyAlignment="1">
      <alignment vertical="top" wrapText="1"/>
    </xf>
    <xf numFmtId="0" fontId="16" fillId="0" borderId="21" xfId="0" applyFont="1" applyBorder="1" applyAlignment="1">
      <alignment horizontal="center" vertical="top" wrapText="1"/>
    </xf>
    <xf numFmtId="3" fontId="0" fillId="0" borderId="21" xfId="0" applyNumberFormat="1" applyBorder="1" applyAlignment="1">
      <alignment vertical="top" wrapText="1"/>
    </xf>
    <xf numFmtId="0" fontId="0" fillId="0" borderId="21" xfId="0" applyBorder="1" applyAlignment="1">
      <alignment vertical="top" wrapText="1"/>
    </xf>
    <xf numFmtId="3" fontId="0" fillId="0" borderId="22" xfId="0" applyNumberFormat="1" applyBorder="1" applyAlignment="1">
      <alignment vertical="top" wrapText="1"/>
    </xf>
    <xf numFmtId="0" fontId="0" fillId="0" borderId="22" xfId="0" applyBorder="1" applyAlignment="1">
      <alignment vertical="top" wrapText="1"/>
    </xf>
    <xf numFmtId="3" fontId="22" fillId="33" borderId="10" xfId="0" applyNumberFormat="1" applyFont="1" applyFill="1" applyBorder="1" applyAlignment="1">
      <alignment horizontal="right" vertical="center" indent="2"/>
    </xf>
    <xf numFmtId="3" fontId="23" fillId="0" borderId="0" xfId="0" applyNumberFormat="1" applyFont="1" applyBorder="1" applyAlignment="1">
      <alignment horizontal="right" vertical="center" indent="2"/>
    </xf>
    <xf numFmtId="3" fontId="23" fillId="33" borderId="0" xfId="0" applyNumberFormat="1" applyFont="1" applyFill="1" applyBorder="1" applyAlignment="1">
      <alignment horizontal="right" vertical="center" indent="2"/>
    </xf>
    <xf numFmtId="165" fontId="22" fillId="33" borderId="10" xfId="0" applyNumberFormat="1" applyFont="1" applyFill="1" applyBorder="1" applyAlignment="1">
      <alignment horizontal="right" vertical="center" indent="2"/>
    </xf>
    <xf numFmtId="165" fontId="23" fillId="0" borderId="0" xfId="0" applyNumberFormat="1" applyFont="1" applyBorder="1" applyAlignment="1">
      <alignment horizontal="right" vertical="center" indent="2"/>
    </xf>
    <xf numFmtId="165" fontId="23" fillId="33" borderId="0" xfId="0" applyNumberFormat="1" applyFont="1" applyFill="1" applyBorder="1" applyAlignment="1">
      <alignment horizontal="right" vertical="center" indent="2"/>
    </xf>
    <xf numFmtId="166" fontId="22" fillId="33" borderId="10" xfId="0" applyNumberFormat="1" applyFont="1" applyFill="1" applyBorder="1" applyAlignment="1">
      <alignment horizontal="right" vertical="center" indent="2"/>
    </xf>
    <xf numFmtId="166" fontId="23" fillId="0" borderId="0" xfId="0" applyNumberFormat="1" applyFont="1" applyBorder="1" applyAlignment="1">
      <alignment horizontal="right" vertical="center" indent="2"/>
    </xf>
    <xf numFmtId="166" fontId="23" fillId="33" borderId="0" xfId="0" applyNumberFormat="1" applyFont="1" applyFill="1" applyBorder="1" applyAlignment="1">
      <alignment horizontal="right" vertical="center" indent="2"/>
    </xf>
    <xf numFmtId="0" fontId="23" fillId="0" borderId="0" xfId="0" applyFont="1" applyBorder="1" applyAlignment="1">
      <alignment horizontal="left" vertical="center" indent="7"/>
    </xf>
    <xf numFmtId="0" fontId="23" fillId="33" borderId="0" xfId="0" applyFont="1" applyFill="1" applyBorder="1" applyAlignment="1">
      <alignment horizontal="left" vertical="center" indent="7"/>
    </xf>
    <xf numFmtId="0" fontId="23" fillId="34" borderId="12" xfId="0" applyFont="1" applyFill="1" applyBorder="1" applyAlignment="1">
      <alignment horizontal="left" vertical="center" indent="7"/>
    </xf>
    <xf numFmtId="3" fontId="23" fillId="34" borderId="12" xfId="0" applyNumberFormat="1" applyFont="1" applyFill="1" applyBorder="1" applyAlignment="1">
      <alignment horizontal="right" vertical="center" indent="2"/>
    </xf>
    <xf numFmtId="0" fontId="22" fillId="0" borderId="26" xfId="0" applyFont="1" applyBorder="1" applyAlignment="1">
      <alignment horizontal="center" vertical="center" wrapText="1"/>
    </xf>
    <xf numFmtId="3" fontId="22" fillId="33" borderId="27" xfId="0" applyNumberFormat="1" applyFont="1" applyFill="1" applyBorder="1" applyAlignment="1">
      <alignment horizontal="right" vertical="center" indent="2"/>
    </xf>
    <xf numFmtId="3" fontId="22" fillId="0" borderId="28" xfId="0" applyNumberFormat="1" applyFont="1" applyBorder="1" applyAlignment="1">
      <alignment horizontal="right" vertical="center" indent="2"/>
    </xf>
    <xf numFmtId="3" fontId="22" fillId="33" borderId="28" xfId="0" applyNumberFormat="1" applyFont="1" applyFill="1" applyBorder="1" applyAlignment="1">
      <alignment horizontal="right" vertical="center" indent="2"/>
    </xf>
    <xf numFmtId="3" fontId="22" fillId="34" borderId="29" xfId="0" applyNumberFormat="1" applyFont="1" applyFill="1" applyBorder="1" applyAlignment="1">
      <alignment horizontal="right" vertical="center" indent="2"/>
    </xf>
    <xf numFmtId="166" fontId="23" fillId="34" borderId="12" xfId="0" applyNumberFormat="1" applyFont="1" applyFill="1" applyBorder="1" applyAlignment="1">
      <alignment horizontal="right" vertical="center" indent="2"/>
    </xf>
    <xf numFmtId="165" fontId="23" fillId="34" borderId="12" xfId="0" applyNumberFormat="1" applyFont="1" applyFill="1" applyBorder="1" applyAlignment="1">
      <alignment horizontal="right" vertical="center" indent="2"/>
    </xf>
    <xf numFmtId="166" fontId="22" fillId="33" borderId="27" xfId="0" applyNumberFormat="1" applyFont="1" applyFill="1" applyBorder="1" applyAlignment="1">
      <alignment horizontal="right" vertical="center" indent="2"/>
    </xf>
    <xf numFmtId="166" fontId="23" fillId="0" borderId="28" xfId="0" applyNumberFormat="1" applyFont="1" applyBorder="1" applyAlignment="1">
      <alignment horizontal="right" vertical="center" indent="2"/>
    </xf>
    <xf numFmtId="166" fontId="23" fillId="33" borderId="28" xfId="0" applyNumberFormat="1" applyFont="1" applyFill="1" applyBorder="1" applyAlignment="1">
      <alignment horizontal="right" vertical="center" indent="2"/>
    </xf>
    <xf numFmtId="166" fontId="23" fillId="34" borderId="29" xfId="0" applyNumberFormat="1" applyFont="1" applyFill="1" applyBorder="1" applyAlignment="1">
      <alignment horizontal="right" vertical="center" indent="2"/>
    </xf>
    <xf numFmtId="165" fontId="22" fillId="33" borderId="27" xfId="0" applyNumberFormat="1" applyFont="1" applyFill="1" applyBorder="1" applyAlignment="1">
      <alignment horizontal="right" vertical="center" indent="2"/>
    </xf>
    <xf numFmtId="165" fontId="22" fillId="0" borderId="28" xfId="0" applyNumberFormat="1" applyFont="1" applyBorder="1" applyAlignment="1">
      <alignment horizontal="right" vertical="center" indent="2"/>
    </xf>
    <xf numFmtId="165" fontId="22" fillId="33" borderId="28" xfId="0" applyNumberFormat="1" applyFont="1" applyFill="1" applyBorder="1" applyAlignment="1">
      <alignment horizontal="right" vertical="center" indent="2"/>
    </xf>
    <xf numFmtId="165" fontId="22" fillId="34" borderId="29" xfId="0" applyNumberFormat="1" applyFont="1" applyFill="1" applyBorder="1" applyAlignment="1">
      <alignment horizontal="right" vertical="center" indent="2"/>
    </xf>
    <xf numFmtId="0" fontId="21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25" xfId="0" applyFont="1" applyBorder="1" applyAlignment="1">
      <alignment horizontal="center" vertical="top" wrapText="1"/>
    </xf>
    <xf numFmtId="0" fontId="0" fillId="0" borderId="23" xfId="0" applyBorder="1"/>
    <xf numFmtId="0" fontId="33" fillId="0" borderId="0" xfId="0" applyFont="1" applyBorder="1" applyAlignment="1">
      <alignment vertical="center"/>
    </xf>
    <xf numFmtId="0" fontId="16" fillId="0" borderId="32" xfId="0" applyFont="1" applyBorder="1" applyAlignment="1">
      <alignment horizontal="center" vertical="top" wrapText="1"/>
    </xf>
    <xf numFmtId="0" fontId="16" fillId="0" borderId="34" xfId="0" applyFont="1" applyBorder="1" applyAlignment="1">
      <alignment horizontal="center" vertical="top" wrapText="1"/>
    </xf>
    <xf numFmtId="0" fontId="23" fillId="34" borderId="0" xfId="0" applyFont="1" applyFill="1" applyBorder="1" applyAlignment="1">
      <alignment vertical="center"/>
    </xf>
    <xf numFmtId="0" fontId="23" fillId="33" borderId="0" xfId="0" applyFont="1" applyFill="1" applyBorder="1" applyAlignment="1">
      <alignment vertical="center"/>
    </xf>
    <xf numFmtId="0" fontId="23" fillId="34" borderId="11" xfId="0" applyFont="1" applyFill="1" applyBorder="1" applyAlignment="1">
      <alignment vertical="center"/>
    </xf>
    <xf numFmtId="0" fontId="22" fillId="0" borderId="39" xfId="0" applyFont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7" xfId="0" applyNumberFormat="1" applyFont="1" applyBorder="1" applyAlignment="1">
      <alignment vertical="center"/>
    </xf>
    <xf numFmtId="164" fontId="23" fillId="33" borderId="0" xfId="0" applyNumberFormat="1" applyFont="1" applyFill="1" applyAlignment="1">
      <alignment vertical="center"/>
    </xf>
    <xf numFmtId="164" fontId="23" fillId="33" borderId="28" xfId="0" applyNumberFormat="1" applyFont="1" applyFill="1" applyBorder="1" applyAlignment="1">
      <alignment vertical="center"/>
    </xf>
    <xf numFmtId="164" fontId="23" fillId="0" borderId="28" xfId="0" applyNumberFormat="1" applyFont="1" applyBorder="1" applyAlignment="1">
      <alignment vertical="center"/>
    </xf>
    <xf numFmtId="164" fontId="23" fillId="0" borderId="39" xfId="0" applyNumberFormat="1" applyFont="1" applyBorder="1" applyAlignment="1">
      <alignment vertical="center"/>
    </xf>
    <xf numFmtId="1" fontId="23" fillId="0" borderId="11" xfId="0" applyNumberFormat="1" applyFont="1" applyBorder="1" applyAlignment="1">
      <alignment vertical="center"/>
    </xf>
    <xf numFmtId="1" fontId="23" fillId="0" borderId="26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26" xfId="0" applyFont="1" applyBorder="1" applyAlignment="1">
      <alignment horizontal="center" vertical="center"/>
    </xf>
    <xf numFmtId="0" fontId="22" fillId="33" borderId="27" xfId="0" applyFont="1" applyFill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right" vertical="center"/>
    </xf>
    <xf numFmtId="0" fontId="23" fillId="33" borderId="28" xfId="0" applyFont="1" applyFill="1" applyBorder="1" applyAlignment="1">
      <alignment horizontal="left" vertical="center"/>
    </xf>
    <xf numFmtId="0" fontId="23" fillId="33" borderId="28" xfId="0" applyFont="1" applyFill="1" applyBorder="1" applyAlignment="1">
      <alignment horizontal="right" vertical="center"/>
    </xf>
    <xf numFmtId="0" fontId="23" fillId="0" borderId="28" xfId="0" applyFont="1" applyBorder="1" applyAlignment="1">
      <alignment horizontal="left" vertical="center" indent="3"/>
    </xf>
    <xf numFmtId="0" fontId="23" fillId="33" borderId="28" xfId="0" applyFont="1" applyFill="1" applyBorder="1" applyAlignment="1">
      <alignment horizontal="left" vertical="center" indent="7"/>
    </xf>
    <xf numFmtId="0" fontId="23" fillId="0" borderId="28" xfId="0" applyFont="1" applyBorder="1" applyAlignment="1">
      <alignment horizontal="left" vertical="center" indent="7"/>
    </xf>
    <xf numFmtId="0" fontId="23" fillId="34" borderId="29" xfId="0" applyFont="1" applyFill="1" applyBorder="1" applyAlignment="1">
      <alignment horizontal="left" vertical="center" indent="7"/>
    </xf>
    <xf numFmtId="0" fontId="16" fillId="0" borderId="46" xfId="0" applyFont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center"/>
    </xf>
    <xf numFmtId="0" fontId="23" fillId="0" borderId="39" xfId="0" applyFont="1" applyBorder="1" applyAlignment="1">
      <alignment horizontal="left" vertical="center"/>
    </xf>
    <xf numFmtId="164" fontId="34" fillId="0" borderId="11" xfId="0" applyNumberFormat="1" applyFont="1" applyBorder="1" applyAlignment="1">
      <alignment horizontal="right" indent="1"/>
    </xf>
    <xf numFmtId="164" fontId="35" fillId="0" borderId="26" xfId="0" applyNumberFormat="1" applyFont="1" applyBorder="1" applyAlignment="1">
      <alignment horizontal="right" indent="1"/>
    </xf>
    <xf numFmtId="164" fontId="35" fillId="0" borderId="28" xfId="0" applyNumberFormat="1" applyFont="1" applyBorder="1" applyAlignment="1">
      <alignment horizontal="right" indent="1"/>
    </xf>
    <xf numFmtId="164" fontId="35" fillId="33" borderId="28" xfId="0" applyNumberFormat="1" applyFont="1" applyFill="1" applyBorder="1" applyAlignment="1">
      <alignment horizontal="right" indent="1"/>
    </xf>
    <xf numFmtId="164" fontId="35" fillId="33" borderId="29" xfId="0" applyNumberFormat="1" applyFont="1" applyFill="1" applyBorder="1" applyAlignment="1">
      <alignment horizontal="right" indent="1"/>
    </xf>
    <xf numFmtId="0" fontId="23" fillId="33" borderId="41" xfId="0" applyFont="1" applyFill="1" applyBorder="1" applyAlignment="1">
      <alignment horizontal="right"/>
    </xf>
    <xf numFmtId="164" fontId="34" fillId="33" borderId="10" xfId="0" applyNumberFormat="1" applyFont="1" applyFill="1" applyBorder="1" applyAlignment="1">
      <alignment horizontal="right" indent="1"/>
    </xf>
    <xf numFmtId="164" fontId="35" fillId="33" borderId="27" xfId="0" applyNumberFormat="1" applyFont="1" applyFill="1" applyBorder="1" applyAlignment="1">
      <alignment horizontal="right" indent="1"/>
    </xf>
    <xf numFmtId="0" fontId="23" fillId="0" borderId="40" xfId="0" applyFont="1" applyBorder="1" applyAlignment="1">
      <alignment horizontal="right"/>
    </xf>
    <xf numFmtId="164" fontId="34" fillId="0" borderId="0" xfId="0" applyNumberFormat="1" applyFont="1" applyBorder="1" applyAlignment="1">
      <alignment horizontal="right" indent="1"/>
    </xf>
    <xf numFmtId="0" fontId="23" fillId="33" borderId="40" xfId="0" applyFont="1" applyFill="1" applyBorder="1" applyAlignment="1">
      <alignment horizontal="right"/>
    </xf>
    <xf numFmtId="164" fontId="34" fillId="33" borderId="0" xfId="0" applyNumberFormat="1" applyFont="1" applyFill="1" applyBorder="1" applyAlignment="1">
      <alignment horizontal="right" indent="1"/>
    </xf>
    <xf numFmtId="0" fontId="23" fillId="33" borderId="47" xfId="0" applyFont="1" applyFill="1" applyBorder="1" applyAlignment="1">
      <alignment horizontal="right"/>
    </xf>
    <xf numFmtId="164" fontId="34" fillId="33" borderId="12" xfId="0" applyNumberFormat="1" applyFont="1" applyFill="1" applyBorder="1" applyAlignment="1">
      <alignment horizontal="right" indent="1"/>
    </xf>
    <xf numFmtId="0" fontId="21" fillId="0" borderId="12" xfId="0" applyFont="1" applyBorder="1"/>
    <xf numFmtId="164" fontId="23" fillId="0" borderId="41" xfId="0" applyNumberFormat="1" applyFont="1" applyBorder="1" applyAlignment="1">
      <alignment vertical="center"/>
    </xf>
    <xf numFmtId="164" fontId="23" fillId="33" borderId="40" xfId="0" applyNumberFormat="1" applyFont="1" applyFill="1" applyBorder="1" applyAlignment="1">
      <alignment vertical="center"/>
    </xf>
    <xf numFmtId="164" fontId="23" fillId="0" borderId="40" xfId="0" applyNumberFormat="1" applyFont="1" applyBorder="1" applyAlignment="1">
      <alignment vertical="center"/>
    </xf>
    <xf numFmtId="1" fontId="23" fillId="0" borderId="39" xfId="0" applyNumberFormat="1" applyFont="1" applyBorder="1" applyAlignment="1">
      <alignment vertical="center"/>
    </xf>
    <xf numFmtId="0" fontId="16" fillId="0" borderId="33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23" fillId="34" borderId="0" xfId="0" applyFont="1" applyFill="1" applyBorder="1" applyAlignment="1">
      <alignment horizontal="left" vertical="center" indent="7"/>
    </xf>
    <xf numFmtId="165" fontId="23" fillId="34" borderId="0" xfId="0" applyNumberFormat="1" applyFont="1" applyFill="1" applyBorder="1" applyAlignment="1">
      <alignment horizontal="right" vertical="center" indent="2"/>
    </xf>
    <xf numFmtId="165" fontId="22" fillId="34" borderId="0" xfId="0" applyNumberFormat="1" applyFont="1" applyFill="1" applyBorder="1" applyAlignment="1">
      <alignment horizontal="right" vertical="center" indent="2"/>
    </xf>
    <xf numFmtId="0" fontId="16" fillId="0" borderId="35" xfId="0" applyFont="1" applyBorder="1" applyAlignment="1">
      <alignment horizontal="center" vertical="top" wrapText="1"/>
    </xf>
    <xf numFmtId="0" fontId="16" fillId="0" borderId="36" xfId="0" applyFont="1" applyBorder="1" applyAlignment="1">
      <alignment horizontal="center" vertical="top" wrapText="1"/>
    </xf>
    <xf numFmtId="0" fontId="16" fillId="0" borderId="37" xfId="0" applyFont="1" applyBorder="1" applyAlignment="1">
      <alignment horizontal="center" vertical="top" wrapText="1"/>
    </xf>
    <xf numFmtId="0" fontId="16" fillId="0" borderId="38" xfId="0" applyFont="1" applyBorder="1" applyAlignment="1">
      <alignment horizontal="center" vertical="top" wrapText="1"/>
    </xf>
    <xf numFmtId="0" fontId="16" fillId="0" borderId="42" xfId="0" applyFont="1" applyBorder="1" applyAlignment="1">
      <alignment horizontal="center" vertical="top" wrapText="1"/>
    </xf>
    <xf numFmtId="0" fontId="16" fillId="0" borderId="44" xfId="0" applyFont="1" applyBorder="1" applyAlignment="1">
      <alignment horizontal="center" vertical="top" wrapText="1"/>
    </xf>
    <xf numFmtId="0" fontId="16" fillId="0" borderId="31" xfId="0" applyFont="1" applyBorder="1" applyAlignment="1">
      <alignment horizontal="center" vertical="top" wrapText="1"/>
    </xf>
    <xf numFmtId="0" fontId="16" fillId="0" borderId="33" xfId="0" applyFont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top" wrapText="1"/>
    </xf>
    <xf numFmtId="0" fontId="16" fillId="0" borderId="19" xfId="0" applyFont="1" applyBorder="1" applyAlignment="1">
      <alignment horizontal="center" vertical="top" wrapText="1"/>
    </xf>
    <xf numFmtId="0" fontId="16" fillId="0" borderId="45" xfId="0" applyFont="1" applyBorder="1" applyAlignment="1">
      <alignment horizontal="center" vertical="top" wrapText="1"/>
    </xf>
    <xf numFmtId="0" fontId="16" fillId="0" borderId="43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0" fillId="0" borderId="24" xfId="0" applyBorder="1" applyAlignment="1">
      <alignment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center" vertical="top" wrapText="1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left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05"/>
  <sheetViews>
    <sheetView workbookViewId="0">
      <selection activeCell="B220" activeCellId="1" sqref="A197:XFD199 A219:XFD221"/>
    </sheetView>
  </sheetViews>
  <sheetFormatPr baseColWidth="10" defaultRowHeight="14.5" x14ac:dyDescent="0.35"/>
  <cols>
    <col min="1" max="1" width="41.6328125" bestFit="1" customWidth="1"/>
    <col min="2" max="2" width="20" bestFit="1" customWidth="1"/>
    <col min="3" max="4" width="23.453125" bestFit="1" customWidth="1"/>
    <col min="5" max="6" width="16.90625" bestFit="1" customWidth="1"/>
    <col min="7" max="9" width="14.6328125" bestFit="1" customWidth="1"/>
    <col min="10" max="12" width="16.90625" bestFit="1" customWidth="1"/>
    <col min="13" max="15" width="24.453125" bestFit="1" customWidth="1"/>
    <col min="16" max="16" width="19.453125" bestFit="1" customWidth="1"/>
    <col min="17" max="17" width="11" bestFit="1" customWidth="1"/>
    <col min="18" max="18" width="10.1796875" customWidth="1"/>
    <col min="19" max="19" width="19.453125" bestFit="1" customWidth="1"/>
    <col min="20" max="20" width="10" customWidth="1"/>
    <col min="21" max="21" width="19.453125" bestFit="1" customWidth="1"/>
    <col min="22" max="22" width="20" bestFit="1" customWidth="1"/>
    <col min="23" max="23" width="23.453125" bestFit="1" customWidth="1"/>
    <col min="24" max="24" width="8.36328125" customWidth="1"/>
    <col min="25" max="25" width="16.90625" bestFit="1" customWidth="1"/>
    <col min="26" max="26" width="6.81640625" customWidth="1"/>
    <col min="27" max="27" width="9" customWidth="1"/>
    <col min="28" max="28" width="14.6328125" bestFit="1" customWidth="1"/>
    <col min="29" max="29" width="11.7265625" bestFit="1" customWidth="1"/>
    <col min="30" max="30" width="10.1796875" customWidth="1"/>
    <col min="31" max="31" width="16.90625" bestFit="1" customWidth="1"/>
    <col min="32" max="32" width="8.54296875" customWidth="1"/>
    <col min="33" max="33" width="14.1796875" bestFit="1" customWidth="1"/>
    <col min="34" max="34" width="24.453125" bestFit="1" customWidth="1"/>
    <col min="35" max="35" width="19.453125" bestFit="1" customWidth="1"/>
    <col min="36" max="36" width="11" bestFit="1" customWidth="1"/>
    <col min="37" max="37" width="10.1796875" customWidth="1"/>
    <col min="38" max="38" width="7.1796875" customWidth="1"/>
    <col min="39" max="39" width="10" customWidth="1"/>
    <col min="40" max="40" width="8" customWidth="1"/>
    <col min="41" max="41" width="6.81640625" customWidth="1"/>
    <col min="42" max="42" width="19.453125" bestFit="1" customWidth="1"/>
  </cols>
  <sheetData>
    <row r="1" spans="1:42" x14ac:dyDescent="0.35">
      <c r="A1" s="76" t="s">
        <v>21</v>
      </c>
    </row>
    <row r="2" spans="1:42" x14ac:dyDescent="0.35">
      <c r="A2" s="34"/>
    </row>
    <row r="3" spans="1:42" ht="15" thickBot="1" x14ac:dyDescent="0.4">
      <c r="A3" s="147" t="s">
        <v>22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</row>
    <row r="4" spans="1:42" x14ac:dyDescent="0.35">
      <c r="A4" s="141"/>
      <c r="B4" s="139" t="s">
        <v>40</v>
      </c>
      <c r="C4" s="139" t="s">
        <v>41</v>
      </c>
      <c r="D4" s="139" t="s">
        <v>42</v>
      </c>
      <c r="E4" s="139" t="s">
        <v>43</v>
      </c>
      <c r="F4" s="139" t="s">
        <v>44</v>
      </c>
      <c r="G4" s="139" t="s">
        <v>45</v>
      </c>
      <c r="H4" s="139" t="s">
        <v>46</v>
      </c>
      <c r="I4" s="139" t="s">
        <v>47</v>
      </c>
      <c r="J4" s="139" t="s">
        <v>48</v>
      </c>
      <c r="K4" s="139" t="s">
        <v>49</v>
      </c>
      <c r="L4" s="139" t="s">
        <v>50</v>
      </c>
      <c r="M4" s="139" t="s">
        <v>51</v>
      </c>
      <c r="N4" s="139" t="s">
        <v>52</v>
      </c>
      <c r="O4" s="139" t="s">
        <v>13</v>
      </c>
      <c r="P4" s="139" t="s">
        <v>8</v>
      </c>
      <c r="Q4" s="139" t="s">
        <v>9</v>
      </c>
      <c r="R4" s="139" t="s">
        <v>10</v>
      </c>
      <c r="S4" s="139" t="s">
        <v>11</v>
      </c>
      <c r="T4" s="139" t="s">
        <v>12</v>
      </c>
      <c r="U4" s="139" t="s">
        <v>16</v>
      </c>
      <c r="V4" s="80" t="s">
        <v>13</v>
      </c>
    </row>
    <row r="5" spans="1:42" x14ac:dyDescent="0.35">
      <c r="A5" s="142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81" t="s">
        <v>77</v>
      </c>
    </row>
    <row r="6" spans="1:42" x14ac:dyDescent="0.35">
      <c r="A6" s="38" t="s">
        <v>69</v>
      </c>
      <c r="B6" s="35">
        <v>69838</v>
      </c>
      <c r="C6" s="35">
        <v>50227</v>
      </c>
      <c r="D6" s="35">
        <v>25215</v>
      </c>
      <c r="E6" s="35">
        <v>29000</v>
      </c>
      <c r="F6" s="35">
        <v>5004</v>
      </c>
      <c r="G6" s="35">
        <v>74022</v>
      </c>
      <c r="H6" s="35">
        <v>60417</v>
      </c>
      <c r="I6" s="35">
        <v>30228</v>
      </c>
      <c r="J6" s="35">
        <v>42141</v>
      </c>
      <c r="K6" s="35">
        <v>69000</v>
      </c>
      <c r="L6" s="35">
        <v>67014</v>
      </c>
      <c r="M6" s="35">
        <v>25820</v>
      </c>
      <c r="N6" s="35">
        <v>19752</v>
      </c>
      <c r="O6" s="35">
        <v>567678</v>
      </c>
      <c r="P6" s="35">
        <v>1181</v>
      </c>
      <c r="Q6" s="35">
        <v>1154</v>
      </c>
      <c r="R6" s="36">
        <v>783</v>
      </c>
      <c r="S6" s="35">
        <v>1268</v>
      </c>
      <c r="T6" s="36">
        <v>753</v>
      </c>
      <c r="U6" s="35">
        <v>5139</v>
      </c>
      <c r="V6" s="37">
        <v>572817</v>
      </c>
    </row>
    <row r="7" spans="1:42" x14ac:dyDescent="0.35">
      <c r="A7" s="38" t="s">
        <v>26</v>
      </c>
      <c r="B7" s="36">
        <v>204</v>
      </c>
      <c r="C7" s="36">
        <v>100</v>
      </c>
      <c r="D7" s="36">
        <v>83</v>
      </c>
      <c r="E7" s="36">
        <v>77</v>
      </c>
      <c r="F7" s="36">
        <v>64</v>
      </c>
      <c r="G7" s="36">
        <v>169</v>
      </c>
      <c r="H7" s="36">
        <v>170</v>
      </c>
      <c r="I7" s="36">
        <v>209</v>
      </c>
      <c r="J7" s="36">
        <v>102</v>
      </c>
      <c r="K7" s="36">
        <v>183</v>
      </c>
      <c r="L7" s="36">
        <v>158</v>
      </c>
      <c r="M7" s="36">
        <v>93</v>
      </c>
      <c r="N7" s="36">
        <v>123</v>
      </c>
      <c r="O7" s="35">
        <v>1735</v>
      </c>
      <c r="P7" s="36">
        <v>41</v>
      </c>
      <c r="Q7" s="36">
        <v>52</v>
      </c>
      <c r="R7" s="36">
        <v>55</v>
      </c>
      <c r="S7" s="36">
        <v>44</v>
      </c>
      <c r="T7" s="36" t="s">
        <v>27</v>
      </c>
      <c r="U7" s="36">
        <v>192</v>
      </c>
      <c r="V7" s="37">
        <v>1927</v>
      </c>
    </row>
    <row r="8" spans="1:42" x14ac:dyDescent="0.35">
      <c r="A8" s="38" t="s">
        <v>28</v>
      </c>
      <c r="B8" s="36">
        <v>484</v>
      </c>
      <c r="C8" s="36">
        <v>304</v>
      </c>
      <c r="D8" s="36">
        <v>204</v>
      </c>
      <c r="E8" s="36">
        <v>204</v>
      </c>
      <c r="F8" s="36" t="s">
        <v>27</v>
      </c>
      <c r="G8" s="36">
        <v>400</v>
      </c>
      <c r="H8" s="36">
        <v>290</v>
      </c>
      <c r="I8" s="36">
        <v>310</v>
      </c>
      <c r="J8" s="36">
        <v>262</v>
      </c>
      <c r="K8" s="36">
        <v>516</v>
      </c>
      <c r="L8" s="36">
        <v>498</v>
      </c>
      <c r="M8" s="36">
        <v>214</v>
      </c>
      <c r="N8" s="36">
        <v>252</v>
      </c>
      <c r="O8" s="35">
        <v>3938</v>
      </c>
      <c r="P8" s="36">
        <v>42</v>
      </c>
      <c r="Q8" s="36" t="s">
        <v>27</v>
      </c>
      <c r="R8" s="36" t="s">
        <v>27</v>
      </c>
      <c r="S8" s="36">
        <v>50</v>
      </c>
      <c r="T8" s="36">
        <v>26</v>
      </c>
      <c r="U8" s="36">
        <v>118</v>
      </c>
      <c r="V8" s="37">
        <v>4056</v>
      </c>
    </row>
    <row r="9" spans="1:42" x14ac:dyDescent="0.35">
      <c r="A9" s="38" t="s">
        <v>29</v>
      </c>
      <c r="B9" s="35">
        <v>8115</v>
      </c>
      <c r="C9" s="35">
        <v>5568</v>
      </c>
      <c r="D9" s="35">
        <v>2939</v>
      </c>
      <c r="E9" s="35">
        <v>3556</v>
      </c>
      <c r="F9" s="36">
        <v>778</v>
      </c>
      <c r="G9" s="35">
        <v>8609</v>
      </c>
      <c r="H9" s="35">
        <v>6248</v>
      </c>
      <c r="I9" s="35">
        <v>3053</v>
      </c>
      <c r="J9" s="35">
        <v>4466</v>
      </c>
      <c r="K9" s="35">
        <v>7692</v>
      </c>
      <c r="L9" s="35">
        <v>8325</v>
      </c>
      <c r="M9" s="35">
        <v>3113</v>
      </c>
      <c r="N9" s="35">
        <v>2571</v>
      </c>
      <c r="O9" s="35">
        <v>65033</v>
      </c>
      <c r="P9" s="36">
        <v>216</v>
      </c>
      <c r="Q9" s="36">
        <v>158</v>
      </c>
      <c r="R9" s="36">
        <v>147</v>
      </c>
      <c r="S9" s="36">
        <v>285</v>
      </c>
      <c r="T9" s="36">
        <v>176</v>
      </c>
      <c r="U9" s="36">
        <v>982</v>
      </c>
      <c r="V9" s="37">
        <v>66015</v>
      </c>
    </row>
    <row r="10" spans="1:42" ht="15" thickBot="1" x14ac:dyDescent="0.4">
      <c r="A10" s="77" t="s">
        <v>30</v>
      </c>
      <c r="B10" s="42">
        <v>61035</v>
      </c>
      <c r="C10" s="42">
        <v>44255</v>
      </c>
      <c r="D10" s="42">
        <v>21989</v>
      </c>
      <c r="E10" s="42">
        <v>25163</v>
      </c>
      <c r="F10" s="42">
        <v>4162</v>
      </c>
      <c r="G10" s="42">
        <v>64844</v>
      </c>
      <c r="H10" s="42">
        <v>53709</v>
      </c>
      <c r="I10" s="42">
        <v>26656</v>
      </c>
      <c r="J10" s="42">
        <v>37311</v>
      </c>
      <c r="K10" s="42">
        <v>60609</v>
      </c>
      <c r="L10" s="42">
        <v>58033</v>
      </c>
      <c r="M10" s="42">
        <v>22400</v>
      </c>
      <c r="N10" s="42">
        <v>16806</v>
      </c>
      <c r="O10" s="42">
        <v>496972</v>
      </c>
      <c r="P10" s="43">
        <v>882</v>
      </c>
      <c r="Q10" s="43">
        <v>944</v>
      </c>
      <c r="R10" s="43">
        <v>581</v>
      </c>
      <c r="S10" s="43">
        <v>889</v>
      </c>
      <c r="T10" s="43">
        <v>551</v>
      </c>
      <c r="U10" s="42">
        <v>3847</v>
      </c>
      <c r="V10" s="44">
        <v>500819</v>
      </c>
    </row>
    <row r="11" spans="1:42" x14ac:dyDescent="0.35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</row>
    <row r="13" spans="1:42" x14ac:dyDescent="0.35">
      <c r="A13" s="76" t="s">
        <v>21</v>
      </c>
    </row>
    <row r="14" spans="1:42" x14ac:dyDescent="0.35">
      <c r="A14" s="34"/>
    </row>
    <row r="15" spans="1:42" ht="15" thickBot="1" x14ac:dyDescent="0.4">
      <c r="A15" s="147" t="s">
        <v>23</v>
      </c>
      <c r="B15" s="147"/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147"/>
      <c r="P15" s="147"/>
      <c r="Q15" s="147"/>
      <c r="R15" s="147"/>
      <c r="S15" s="147"/>
      <c r="T15" s="147"/>
      <c r="U15" s="147"/>
      <c r="V15" s="147"/>
    </row>
    <row r="16" spans="1:42" x14ac:dyDescent="0.35">
      <c r="A16" s="141"/>
      <c r="B16" s="139" t="s">
        <v>40</v>
      </c>
      <c r="C16" s="139" t="s">
        <v>41</v>
      </c>
      <c r="D16" s="139" t="s">
        <v>42</v>
      </c>
      <c r="E16" s="139" t="s">
        <v>43</v>
      </c>
      <c r="F16" s="139" t="s">
        <v>44</v>
      </c>
      <c r="G16" s="139" t="s">
        <v>45</v>
      </c>
      <c r="H16" s="139" t="s">
        <v>46</v>
      </c>
      <c r="I16" s="139" t="s">
        <v>47</v>
      </c>
      <c r="J16" s="139" t="s">
        <v>48</v>
      </c>
      <c r="K16" s="139" t="s">
        <v>49</v>
      </c>
      <c r="L16" s="139" t="s">
        <v>50</v>
      </c>
      <c r="M16" s="139" t="s">
        <v>51</v>
      </c>
      <c r="N16" s="139" t="s">
        <v>52</v>
      </c>
      <c r="O16" s="139" t="s">
        <v>13</v>
      </c>
      <c r="P16" s="139" t="s">
        <v>8</v>
      </c>
      <c r="Q16" s="139" t="s">
        <v>9</v>
      </c>
      <c r="R16" s="139" t="s">
        <v>10</v>
      </c>
      <c r="S16" s="139" t="s">
        <v>11</v>
      </c>
      <c r="T16" s="139" t="s">
        <v>12</v>
      </c>
      <c r="U16" s="139" t="s">
        <v>16</v>
      </c>
      <c r="V16" s="80" t="s">
        <v>13</v>
      </c>
    </row>
    <row r="17" spans="1:42" x14ac:dyDescent="0.35">
      <c r="A17" s="142"/>
      <c r="B17" s="140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81" t="s">
        <v>77</v>
      </c>
    </row>
    <row r="18" spans="1:42" x14ac:dyDescent="0.35">
      <c r="A18" s="38" t="s">
        <v>69</v>
      </c>
      <c r="B18" s="36">
        <v>53.34</v>
      </c>
      <c r="C18" s="36">
        <v>53.503</v>
      </c>
      <c r="D18" s="36">
        <v>52.661999999999999</v>
      </c>
      <c r="E18" s="36">
        <v>54.637999999999998</v>
      </c>
      <c r="F18" s="36">
        <v>55.408000000000001</v>
      </c>
      <c r="G18" s="36">
        <v>52.84</v>
      </c>
      <c r="H18" s="36">
        <v>53.636000000000003</v>
      </c>
      <c r="I18" s="36">
        <v>53.582999999999998</v>
      </c>
      <c r="J18" s="36">
        <v>54.304000000000002</v>
      </c>
      <c r="K18" s="36">
        <v>54.048000000000002</v>
      </c>
      <c r="L18" s="36">
        <v>54.893999999999998</v>
      </c>
      <c r="M18" s="36">
        <v>52.21</v>
      </c>
      <c r="N18" s="36">
        <v>56.03</v>
      </c>
      <c r="O18" s="36">
        <v>53.771000000000001</v>
      </c>
      <c r="P18" s="36">
        <v>55.207000000000001</v>
      </c>
      <c r="Q18" s="36">
        <v>55.408000000000001</v>
      </c>
      <c r="R18" s="36">
        <v>47.215000000000003</v>
      </c>
      <c r="S18" s="36">
        <v>51.945999999999998</v>
      </c>
      <c r="T18" s="36">
        <v>44.165999999999997</v>
      </c>
      <c r="U18" s="36">
        <v>51.612000000000002</v>
      </c>
      <c r="V18" s="40">
        <v>53.752000000000002</v>
      </c>
    </row>
    <row r="19" spans="1:42" x14ac:dyDescent="0.35">
      <c r="A19" s="38" t="s">
        <v>26</v>
      </c>
      <c r="B19" s="36">
        <v>50.779000000000003</v>
      </c>
      <c r="C19" s="36">
        <v>53.76</v>
      </c>
      <c r="D19" s="36">
        <v>50.277000000000001</v>
      </c>
      <c r="E19" s="36">
        <v>50.466999999999999</v>
      </c>
      <c r="F19" s="36">
        <v>52.061999999999998</v>
      </c>
      <c r="G19" s="36">
        <v>50.963999999999999</v>
      </c>
      <c r="H19" s="36">
        <v>50.463999999999999</v>
      </c>
      <c r="I19" s="36">
        <v>48.951999999999998</v>
      </c>
      <c r="J19" s="36">
        <v>49.078000000000003</v>
      </c>
      <c r="K19" s="36">
        <v>51.311</v>
      </c>
      <c r="L19" s="36">
        <v>51.753</v>
      </c>
      <c r="M19" s="36">
        <v>49.838000000000001</v>
      </c>
      <c r="N19" s="36">
        <v>54.478999999999999</v>
      </c>
      <c r="O19" s="36">
        <v>50.984000000000002</v>
      </c>
      <c r="P19" s="36">
        <v>54.512</v>
      </c>
      <c r="Q19" s="36">
        <v>58.384</v>
      </c>
      <c r="R19" s="36">
        <v>48.981000000000002</v>
      </c>
      <c r="S19" s="36">
        <v>53.34</v>
      </c>
      <c r="T19" s="36" t="s">
        <v>27</v>
      </c>
      <c r="U19" s="36">
        <v>53.707999999999998</v>
      </c>
      <c r="V19" s="40">
        <v>51.255000000000003</v>
      </c>
    </row>
    <row r="20" spans="1:42" x14ac:dyDescent="0.35">
      <c r="A20" s="38" t="s">
        <v>28</v>
      </c>
      <c r="B20" s="36">
        <v>54.578000000000003</v>
      </c>
      <c r="C20" s="36">
        <v>55.667000000000002</v>
      </c>
      <c r="D20" s="36">
        <v>53.146999999999998</v>
      </c>
      <c r="E20" s="36">
        <v>56.637</v>
      </c>
      <c r="F20" s="36" t="s">
        <v>27</v>
      </c>
      <c r="G20" s="36">
        <v>55.637</v>
      </c>
      <c r="H20" s="36">
        <v>55.055</v>
      </c>
      <c r="I20" s="36">
        <v>52.521999999999998</v>
      </c>
      <c r="J20" s="36">
        <v>54.645000000000003</v>
      </c>
      <c r="K20" s="36">
        <v>55.905999999999999</v>
      </c>
      <c r="L20" s="36">
        <v>56.773000000000003</v>
      </c>
      <c r="M20" s="36">
        <v>54.462000000000003</v>
      </c>
      <c r="N20" s="36">
        <v>55.780999999999999</v>
      </c>
      <c r="O20" s="36">
        <v>55.201999999999998</v>
      </c>
      <c r="P20" s="36">
        <v>55.927999999999997</v>
      </c>
      <c r="Q20" s="36" t="s">
        <v>27</v>
      </c>
      <c r="R20" s="36" t="s">
        <v>27</v>
      </c>
      <c r="S20" s="36">
        <v>50.12</v>
      </c>
      <c r="T20" s="36">
        <v>42.23</v>
      </c>
      <c r="U20" s="36">
        <v>50.448999999999998</v>
      </c>
      <c r="V20" s="40">
        <v>55.064</v>
      </c>
    </row>
    <row r="21" spans="1:42" x14ac:dyDescent="0.35">
      <c r="A21" s="38" t="s">
        <v>29</v>
      </c>
      <c r="B21" s="36">
        <v>57.52</v>
      </c>
      <c r="C21" s="36">
        <v>58.429000000000002</v>
      </c>
      <c r="D21" s="36">
        <v>56.558</v>
      </c>
      <c r="E21" s="36">
        <v>59.058</v>
      </c>
      <c r="F21" s="36">
        <v>58.402000000000001</v>
      </c>
      <c r="G21" s="36">
        <v>58.253</v>
      </c>
      <c r="H21" s="36">
        <v>58.81</v>
      </c>
      <c r="I21" s="36">
        <v>56.938000000000002</v>
      </c>
      <c r="J21" s="36">
        <v>59.442999999999998</v>
      </c>
      <c r="K21" s="36">
        <v>58.926000000000002</v>
      </c>
      <c r="L21" s="36">
        <v>59.273000000000003</v>
      </c>
      <c r="M21" s="36">
        <v>56.741999999999997</v>
      </c>
      <c r="N21" s="36">
        <v>58.738999999999997</v>
      </c>
      <c r="O21" s="36">
        <v>58.375999999999998</v>
      </c>
      <c r="P21" s="36">
        <v>56.87</v>
      </c>
      <c r="Q21" s="36">
        <v>57.417000000000002</v>
      </c>
      <c r="R21" s="36">
        <v>49.122</v>
      </c>
      <c r="S21" s="36">
        <v>52.835000000000001</v>
      </c>
      <c r="T21" s="36">
        <v>44.823</v>
      </c>
      <c r="U21" s="36">
        <v>52.468000000000004</v>
      </c>
      <c r="V21" s="40">
        <v>58.287999999999997</v>
      </c>
    </row>
    <row r="22" spans="1:42" ht="15" thickBot="1" x14ac:dyDescent="0.4">
      <c r="A22" s="77" t="s">
        <v>30</v>
      </c>
      <c r="B22" s="43">
        <v>52.783000000000001</v>
      </c>
      <c r="C22" s="43">
        <v>52.866999999999997</v>
      </c>
      <c r="D22" s="43">
        <v>52.146000000000001</v>
      </c>
      <c r="E22" s="43">
        <v>54.01</v>
      </c>
      <c r="F22" s="43">
        <v>54.9</v>
      </c>
      <c r="G22" s="43">
        <v>52.109000000000002</v>
      </c>
      <c r="H22" s="43">
        <v>53.036000000000001</v>
      </c>
      <c r="I22" s="43">
        <v>53.247</v>
      </c>
      <c r="J22" s="43">
        <v>53.701000000000001</v>
      </c>
      <c r="K22" s="43">
        <v>53.420999999999999</v>
      </c>
      <c r="L22" s="43">
        <v>54.258000000000003</v>
      </c>
      <c r="M22" s="43">
        <v>51.569000000000003</v>
      </c>
      <c r="N22" s="43">
        <v>55.631</v>
      </c>
      <c r="O22" s="43">
        <v>53.167000000000002</v>
      </c>
      <c r="P22" s="43">
        <v>54.798000000000002</v>
      </c>
      <c r="Q22" s="43">
        <v>54.906999999999996</v>
      </c>
      <c r="R22" s="43">
        <v>46.566000000000003</v>
      </c>
      <c r="S22" s="43">
        <v>51.695</v>
      </c>
      <c r="T22" s="43">
        <v>44.046999999999997</v>
      </c>
      <c r="U22" s="43">
        <v>51.323999999999998</v>
      </c>
      <c r="V22" s="45">
        <v>53.152999999999999</v>
      </c>
    </row>
    <row r="23" spans="1:42" x14ac:dyDescent="0.35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</row>
    <row r="25" spans="1:42" x14ac:dyDescent="0.35">
      <c r="A25" s="76" t="s">
        <v>21</v>
      </c>
    </row>
    <row r="26" spans="1:42" x14ac:dyDescent="0.35">
      <c r="A26" s="34"/>
    </row>
    <row r="27" spans="1:42" ht="15" thickBot="1" x14ac:dyDescent="0.4">
      <c r="A27" s="147" t="s">
        <v>69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</row>
    <row r="28" spans="1:42" x14ac:dyDescent="0.35">
      <c r="A28" s="141"/>
      <c r="B28" s="139" t="s">
        <v>40</v>
      </c>
      <c r="C28" s="139" t="s">
        <v>41</v>
      </c>
      <c r="D28" s="139" t="s">
        <v>42</v>
      </c>
      <c r="E28" s="139" t="s">
        <v>43</v>
      </c>
      <c r="F28" s="139" t="s">
        <v>44</v>
      </c>
      <c r="G28" s="139" t="s">
        <v>45</v>
      </c>
      <c r="H28" s="139" t="s">
        <v>46</v>
      </c>
      <c r="I28" s="139" t="s">
        <v>47</v>
      </c>
      <c r="J28" s="139" t="s">
        <v>48</v>
      </c>
      <c r="K28" s="139" t="s">
        <v>49</v>
      </c>
      <c r="L28" s="139" t="s">
        <v>50</v>
      </c>
      <c r="M28" s="139" t="s">
        <v>51</v>
      </c>
      <c r="N28" s="139" t="s">
        <v>52</v>
      </c>
      <c r="O28" s="139" t="s">
        <v>13</v>
      </c>
      <c r="P28" s="139" t="s">
        <v>8</v>
      </c>
      <c r="Q28" s="139" t="s">
        <v>9</v>
      </c>
      <c r="R28" s="139" t="s">
        <v>10</v>
      </c>
      <c r="S28" s="139" t="s">
        <v>11</v>
      </c>
      <c r="T28" s="139" t="s">
        <v>12</v>
      </c>
      <c r="U28" s="139" t="s">
        <v>16</v>
      </c>
      <c r="V28" s="80" t="s">
        <v>13</v>
      </c>
    </row>
    <row r="29" spans="1:42" x14ac:dyDescent="0.35">
      <c r="A29" s="142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81" t="s">
        <v>77</v>
      </c>
    </row>
    <row r="30" spans="1:42" x14ac:dyDescent="0.35">
      <c r="A30" s="38" t="s">
        <v>71</v>
      </c>
      <c r="B30" s="36">
        <v>6.6619999999999999</v>
      </c>
      <c r="C30" s="36">
        <v>8.7880000000000003</v>
      </c>
      <c r="D30" s="36">
        <v>7.5860000000000003</v>
      </c>
      <c r="E30" s="36">
        <v>8.2889999999999997</v>
      </c>
      <c r="F30" s="36">
        <v>5.0549999999999997</v>
      </c>
      <c r="G30" s="36">
        <v>9.1120000000000001</v>
      </c>
      <c r="H30" s="36">
        <v>7.0110000000000001</v>
      </c>
      <c r="I30" s="36">
        <v>2.8540000000000001</v>
      </c>
      <c r="J30" s="36">
        <v>7.9729999999999999</v>
      </c>
      <c r="K30" s="36">
        <v>9.5169999999999995</v>
      </c>
      <c r="L30" s="36">
        <v>9.875</v>
      </c>
      <c r="M30" s="36">
        <v>8.4309999999999992</v>
      </c>
      <c r="N30" s="36">
        <v>5.3259999999999996</v>
      </c>
      <c r="O30" s="36">
        <v>7.9710000000000001</v>
      </c>
      <c r="P30" s="36">
        <v>2.54</v>
      </c>
      <c r="Q30" s="36">
        <v>1.819</v>
      </c>
      <c r="R30" s="36">
        <v>4.7249999999999996</v>
      </c>
      <c r="S30" s="36">
        <v>5.0469999999999997</v>
      </c>
      <c r="T30" s="36">
        <v>0.39800000000000002</v>
      </c>
      <c r="U30" s="36">
        <v>3.016</v>
      </c>
      <c r="V30" s="40">
        <v>7.9269999999999996</v>
      </c>
    </row>
    <row r="31" spans="1:42" x14ac:dyDescent="0.35">
      <c r="A31" s="38" t="s">
        <v>72</v>
      </c>
      <c r="B31" s="36">
        <v>7.4930000000000003</v>
      </c>
      <c r="C31" s="36">
        <v>6.3609999999999998</v>
      </c>
      <c r="D31" s="36">
        <v>5.8449999999999998</v>
      </c>
      <c r="E31" s="36">
        <v>6.6310000000000002</v>
      </c>
      <c r="F31" s="36">
        <v>12.27</v>
      </c>
      <c r="G31" s="36">
        <v>5.6790000000000003</v>
      </c>
      <c r="H31" s="36">
        <v>5.1020000000000003</v>
      </c>
      <c r="I31" s="36">
        <v>6.51</v>
      </c>
      <c r="J31" s="36">
        <v>6.3159999999999998</v>
      </c>
      <c r="K31" s="36">
        <v>7.0259999999999998</v>
      </c>
      <c r="L31" s="36">
        <v>7.1260000000000003</v>
      </c>
      <c r="M31" s="36">
        <v>6.0650000000000004</v>
      </c>
      <c r="N31" s="36">
        <v>10.145</v>
      </c>
      <c r="O31" s="36">
        <v>6.6139999999999999</v>
      </c>
      <c r="P31" s="36">
        <v>8.89</v>
      </c>
      <c r="Q31" s="36">
        <v>8.9250000000000007</v>
      </c>
      <c r="R31" s="36">
        <v>9.3230000000000004</v>
      </c>
      <c r="S31" s="36">
        <v>8.4380000000000006</v>
      </c>
      <c r="T31" s="36">
        <v>5.0460000000000003</v>
      </c>
      <c r="U31" s="36">
        <v>8.2889999999999997</v>
      </c>
      <c r="V31" s="40">
        <v>6.6289999999999996</v>
      </c>
    </row>
    <row r="32" spans="1:42" x14ac:dyDescent="0.35">
      <c r="A32" s="38" t="s">
        <v>63</v>
      </c>
      <c r="B32" s="36">
        <v>23.655999999999999</v>
      </c>
      <c r="C32" s="36">
        <v>17.792999999999999</v>
      </c>
      <c r="D32" s="36">
        <v>23.155999999999999</v>
      </c>
      <c r="E32" s="36">
        <v>21.312999999999999</v>
      </c>
      <c r="F32" s="36">
        <v>22.402000000000001</v>
      </c>
      <c r="G32" s="36">
        <v>19.036000000000001</v>
      </c>
      <c r="H32" s="36">
        <v>19.321999999999999</v>
      </c>
      <c r="I32" s="36">
        <v>39.311</v>
      </c>
      <c r="J32" s="36">
        <v>18.420999999999999</v>
      </c>
      <c r="K32" s="36">
        <v>19.184999999999999</v>
      </c>
      <c r="L32" s="36">
        <v>19.923999999999999</v>
      </c>
      <c r="M32" s="36">
        <v>21.908999999999999</v>
      </c>
      <c r="N32" s="36">
        <v>26.579000000000001</v>
      </c>
      <c r="O32" s="36">
        <v>21.404</v>
      </c>
      <c r="P32" s="36">
        <v>30.312999999999999</v>
      </c>
      <c r="Q32" s="36">
        <v>27.295999999999999</v>
      </c>
      <c r="R32" s="36">
        <v>20.561</v>
      </c>
      <c r="S32" s="36">
        <v>29.178999999999998</v>
      </c>
      <c r="T32" s="36">
        <v>30.81</v>
      </c>
      <c r="U32" s="36">
        <v>27.943000000000001</v>
      </c>
      <c r="V32" s="40">
        <v>21.462</v>
      </c>
    </row>
    <row r="33" spans="1:42" x14ac:dyDescent="0.35">
      <c r="A33" s="38" t="s">
        <v>64</v>
      </c>
      <c r="B33" s="36">
        <v>16.893000000000001</v>
      </c>
      <c r="C33" s="36">
        <v>17.222999999999999</v>
      </c>
      <c r="D33" s="36">
        <v>19.111000000000001</v>
      </c>
      <c r="E33" s="36">
        <v>16.716999999999999</v>
      </c>
      <c r="F33" s="36">
        <v>13.848000000000001</v>
      </c>
      <c r="G33" s="36">
        <v>17.571000000000002</v>
      </c>
      <c r="H33" s="36">
        <v>17.965</v>
      </c>
      <c r="I33" s="36">
        <v>14.167999999999999</v>
      </c>
      <c r="J33" s="36">
        <v>17.192</v>
      </c>
      <c r="K33" s="36">
        <v>16.54</v>
      </c>
      <c r="L33" s="36">
        <v>16.039000000000001</v>
      </c>
      <c r="M33" s="36">
        <v>19.181999999999999</v>
      </c>
      <c r="N33" s="36">
        <v>12.798</v>
      </c>
      <c r="O33" s="36">
        <v>16.882000000000001</v>
      </c>
      <c r="P33" s="36">
        <v>19.983000000000001</v>
      </c>
      <c r="Q33" s="36">
        <v>21.143000000000001</v>
      </c>
      <c r="R33" s="36">
        <v>29.117999999999999</v>
      </c>
      <c r="S33" s="36">
        <v>19.952000000000002</v>
      </c>
      <c r="T33" s="36">
        <v>37.582999999999998</v>
      </c>
      <c r="U33" s="36">
        <v>24.207000000000001</v>
      </c>
      <c r="V33" s="40">
        <v>16.948</v>
      </c>
    </row>
    <row r="34" spans="1:42" x14ac:dyDescent="0.35">
      <c r="A34" s="38" t="s">
        <v>73</v>
      </c>
      <c r="B34" s="36">
        <v>13.132999999999999</v>
      </c>
      <c r="C34" s="36">
        <v>12.961</v>
      </c>
      <c r="D34" s="36">
        <v>14.499000000000001</v>
      </c>
      <c r="E34" s="36">
        <v>13.382</v>
      </c>
      <c r="F34" s="36">
        <v>13.109</v>
      </c>
      <c r="G34" s="36">
        <v>13.170999999999999</v>
      </c>
      <c r="H34" s="36">
        <v>13.305</v>
      </c>
      <c r="I34" s="36">
        <v>10.47</v>
      </c>
      <c r="J34" s="36">
        <v>12.648</v>
      </c>
      <c r="K34" s="36">
        <v>13.737</v>
      </c>
      <c r="L34" s="36">
        <v>12.763</v>
      </c>
      <c r="M34" s="36">
        <v>14.647</v>
      </c>
      <c r="N34" s="36">
        <v>11.157999999999999</v>
      </c>
      <c r="O34" s="36">
        <v>13.066000000000001</v>
      </c>
      <c r="P34" s="36">
        <v>12.955</v>
      </c>
      <c r="Q34" s="36">
        <v>12.478</v>
      </c>
      <c r="R34" s="36">
        <v>18.901</v>
      </c>
      <c r="S34" s="36">
        <v>14.984</v>
      </c>
      <c r="T34" s="36">
        <v>16.998000000000001</v>
      </c>
      <c r="U34" s="36">
        <v>14.847</v>
      </c>
      <c r="V34" s="40">
        <v>13.082000000000001</v>
      </c>
    </row>
    <row r="35" spans="1:42" x14ac:dyDescent="0.35">
      <c r="A35" s="38" t="s">
        <v>74</v>
      </c>
      <c r="B35" s="36">
        <v>5.6150000000000002</v>
      </c>
      <c r="C35" s="36">
        <v>9.0860000000000003</v>
      </c>
      <c r="D35" s="36">
        <v>5.8609999999999998</v>
      </c>
      <c r="E35" s="36">
        <v>5.61</v>
      </c>
      <c r="F35" s="36">
        <v>2.4580000000000002</v>
      </c>
      <c r="G35" s="36">
        <v>9.3239999999999998</v>
      </c>
      <c r="H35" s="36">
        <v>8.1839999999999993</v>
      </c>
      <c r="I35" s="36">
        <v>1.855</v>
      </c>
      <c r="J35" s="36">
        <v>7.2249999999999996</v>
      </c>
      <c r="K35" s="36">
        <v>6.431</v>
      </c>
      <c r="L35" s="36">
        <v>4.5389999999999997</v>
      </c>
      <c r="M35" s="36">
        <v>6.7069999999999999</v>
      </c>
      <c r="N35" s="36">
        <v>2.597</v>
      </c>
      <c r="O35" s="36">
        <v>6.4980000000000002</v>
      </c>
      <c r="P35" s="36">
        <v>1.9470000000000001</v>
      </c>
      <c r="Q35" s="36">
        <v>2.512</v>
      </c>
      <c r="R35" s="36">
        <v>3.1920000000000002</v>
      </c>
      <c r="S35" s="36">
        <v>2.444</v>
      </c>
      <c r="T35" s="36">
        <v>2.7879999999999998</v>
      </c>
      <c r="U35" s="36">
        <v>2.5099999999999998</v>
      </c>
      <c r="V35" s="40">
        <v>6.4619999999999997</v>
      </c>
    </row>
    <row r="36" spans="1:42" x14ac:dyDescent="0.35">
      <c r="A36" s="38" t="s">
        <v>67</v>
      </c>
      <c r="B36" s="36">
        <v>23.088999999999999</v>
      </c>
      <c r="C36" s="36">
        <v>24.96</v>
      </c>
      <c r="D36" s="36">
        <v>20.463999999999999</v>
      </c>
      <c r="E36" s="36">
        <v>24.754999999999999</v>
      </c>
      <c r="F36" s="36">
        <v>25.199000000000002</v>
      </c>
      <c r="G36" s="36">
        <v>22.658000000000001</v>
      </c>
      <c r="H36" s="36">
        <v>24.69</v>
      </c>
      <c r="I36" s="36">
        <v>19.971</v>
      </c>
      <c r="J36" s="36">
        <v>27.18</v>
      </c>
      <c r="K36" s="36">
        <v>24.274999999999999</v>
      </c>
      <c r="L36" s="36">
        <v>26.212</v>
      </c>
      <c r="M36" s="36">
        <v>19.731999999999999</v>
      </c>
      <c r="N36" s="36">
        <v>27.03</v>
      </c>
      <c r="O36" s="36">
        <v>23.991</v>
      </c>
      <c r="P36" s="36">
        <v>18.457999999999998</v>
      </c>
      <c r="Q36" s="36">
        <v>20.103000000000002</v>
      </c>
      <c r="R36" s="36">
        <v>6.5129999999999999</v>
      </c>
      <c r="S36" s="36">
        <v>12.145</v>
      </c>
      <c r="T36" s="36">
        <v>2.2570000000000001</v>
      </c>
      <c r="U36" s="36">
        <v>13.076000000000001</v>
      </c>
      <c r="V36" s="40">
        <v>23.893000000000001</v>
      </c>
    </row>
    <row r="37" spans="1:42" x14ac:dyDescent="0.35">
      <c r="A37" s="38" t="s">
        <v>68</v>
      </c>
      <c r="B37" s="36">
        <v>3.456</v>
      </c>
      <c r="C37" s="36">
        <v>2.8250000000000002</v>
      </c>
      <c r="D37" s="36">
        <v>3.4740000000000002</v>
      </c>
      <c r="E37" s="36">
        <v>3.3</v>
      </c>
      <c r="F37" s="36">
        <v>5.6550000000000002</v>
      </c>
      <c r="G37" s="36">
        <v>3.4460000000000002</v>
      </c>
      <c r="H37" s="36">
        <v>4.4169999999999998</v>
      </c>
      <c r="I37" s="36">
        <v>4.8559999999999999</v>
      </c>
      <c r="J37" s="36">
        <v>3.0419999999999998</v>
      </c>
      <c r="K37" s="36">
        <v>3.2850000000000001</v>
      </c>
      <c r="L37" s="36">
        <v>3.5179999999999998</v>
      </c>
      <c r="M37" s="36">
        <v>3.323</v>
      </c>
      <c r="N37" s="36">
        <v>4.3639999999999999</v>
      </c>
      <c r="O37" s="36">
        <v>3.569</v>
      </c>
      <c r="P37" s="36">
        <v>4.9109999999999996</v>
      </c>
      <c r="Q37" s="36">
        <v>5.7190000000000003</v>
      </c>
      <c r="R37" s="36">
        <v>7.6619999999999999</v>
      </c>
      <c r="S37" s="36">
        <v>7.8070000000000004</v>
      </c>
      <c r="T37" s="36">
        <v>4.1159999999999997</v>
      </c>
      <c r="U37" s="36">
        <v>6.11</v>
      </c>
      <c r="V37" s="40">
        <v>3.5920000000000001</v>
      </c>
    </row>
    <row r="38" spans="1:42" ht="15" thickBot="1" x14ac:dyDescent="0.4">
      <c r="A38" s="77" t="s">
        <v>69</v>
      </c>
      <c r="B38" s="43">
        <v>100</v>
      </c>
      <c r="C38" s="43">
        <v>100</v>
      </c>
      <c r="D38" s="43">
        <v>100</v>
      </c>
      <c r="E38" s="43">
        <v>100</v>
      </c>
      <c r="F38" s="43">
        <v>100</v>
      </c>
      <c r="G38" s="43">
        <v>100</v>
      </c>
      <c r="H38" s="43">
        <v>100</v>
      </c>
      <c r="I38" s="43">
        <v>100</v>
      </c>
      <c r="J38" s="43">
        <v>100</v>
      </c>
      <c r="K38" s="43">
        <v>100</v>
      </c>
      <c r="L38" s="43">
        <v>100</v>
      </c>
      <c r="M38" s="43">
        <v>100</v>
      </c>
      <c r="N38" s="43">
        <v>100</v>
      </c>
      <c r="O38" s="43">
        <v>100</v>
      </c>
      <c r="P38" s="43">
        <v>100</v>
      </c>
      <c r="Q38" s="43">
        <v>100</v>
      </c>
      <c r="R38" s="43">
        <v>100</v>
      </c>
      <c r="S38" s="43">
        <v>100</v>
      </c>
      <c r="T38" s="43">
        <v>100</v>
      </c>
      <c r="U38" s="43">
        <v>100</v>
      </c>
      <c r="V38" s="45">
        <v>100</v>
      </c>
    </row>
    <row r="39" spans="1:42" x14ac:dyDescent="0.35">
      <c r="A39" s="78"/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</row>
    <row r="41" spans="1:42" x14ac:dyDescent="0.35">
      <c r="A41" s="76" t="s">
        <v>21</v>
      </c>
    </row>
    <row r="42" spans="1:42" x14ac:dyDescent="0.35">
      <c r="A42" s="34"/>
    </row>
    <row r="43" spans="1:42" ht="15" thickBot="1" x14ac:dyDescent="0.4">
      <c r="A43" s="147" t="s">
        <v>26</v>
      </c>
      <c r="B43" s="147"/>
      <c r="C43" s="147"/>
      <c r="D43" s="147"/>
      <c r="E43" s="147"/>
      <c r="F43" s="147"/>
      <c r="G43" s="147"/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  <c r="T43" s="147"/>
      <c r="U43" s="147"/>
    </row>
    <row r="44" spans="1:42" x14ac:dyDescent="0.35">
      <c r="A44" s="141"/>
      <c r="B44" s="139" t="s">
        <v>40</v>
      </c>
      <c r="C44" s="139" t="s">
        <v>41</v>
      </c>
      <c r="D44" s="139" t="s">
        <v>42</v>
      </c>
      <c r="E44" s="139" t="s">
        <v>43</v>
      </c>
      <c r="F44" s="139" t="s">
        <v>44</v>
      </c>
      <c r="G44" s="139" t="s">
        <v>45</v>
      </c>
      <c r="H44" s="139" t="s">
        <v>46</v>
      </c>
      <c r="I44" s="139" t="s">
        <v>47</v>
      </c>
      <c r="J44" s="139" t="s">
        <v>48</v>
      </c>
      <c r="K44" s="139" t="s">
        <v>49</v>
      </c>
      <c r="L44" s="139" t="s">
        <v>50</v>
      </c>
      <c r="M44" s="139" t="s">
        <v>51</v>
      </c>
      <c r="N44" s="139" t="s">
        <v>52</v>
      </c>
      <c r="O44" s="139" t="s">
        <v>13</v>
      </c>
      <c r="P44" s="139" t="s">
        <v>8</v>
      </c>
      <c r="Q44" s="139" t="s">
        <v>9</v>
      </c>
      <c r="R44" s="139" t="s">
        <v>10</v>
      </c>
      <c r="S44" s="139" t="s">
        <v>11</v>
      </c>
      <c r="T44" s="139" t="s">
        <v>16</v>
      </c>
      <c r="U44" s="80" t="s">
        <v>13</v>
      </c>
    </row>
    <row r="45" spans="1:42" x14ac:dyDescent="0.35">
      <c r="A45" s="142"/>
      <c r="B45" s="140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81" t="s">
        <v>77</v>
      </c>
    </row>
    <row r="46" spans="1:42" x14ac:dyDescent="0.35">
      <c r="A46" s="38" t="s">
        <v>71</v>
      </c>
      <c r="B46" s="36">
        <v>3.431</v>
      </c>
      <c r="C46" s="36">
        <v>4</v>
      </c>
      <c r="D46" s="36">
        <v>3.6139999999999999</v>
      </c>
      <c r="E46" s="36">
        <v>2.597</v>
      </c>
      <c r="F46" s="36">
        <v>3.125</v>
      </c>
      <c r="G46" s="36">
        <v>4.7329999999999997</v>
      </c>
      <c r="H46" s="36">
        <v>4.117</v>
      </c>
      <c r="I46" s="36">
        <v>1.4350000000000001</v>
      </c>
      <c r="J46" s="36">
        <v>6.8620000000000001</v>
      </c>
      <c r="K46" s="36">
        <v>3.278</v>
      </c>
      <c r="L46" s="36">
        <v>4.43</v>
      </c>
      <c r="M46" s="36">
        <v>7.5259999999999998</v>
      </c>
      <c r="N46" s="36">
        <v>0.81299999999999994</v>
      </c>
      <c r="O46" s="36">
        <v>3.6880000000000002</v>
      </c>
      <c r="P46" s="36">
        <v>2.4390000000000001</v>
      </c>
      <c r="Q46" s="36">
        <v>1.923</v>
      </c>
      <c r="R46" s="36">
        <v>3.6360000000000001</v>
      </c>
      <c r="S46" s="36">
        <v>2.2719999999999998</v>
      </c>
      <c r="T46" s="36">
        <v>2.6040000000000001</v>
      </c>
      <c r="U46" s="40">
        <v>3.58</v>
      </c>
    </row>
    <row r="47" spans="1:42" x14ac:dyDescent="0.35">
      <c r="A47" s="38" t="s">
        <v>72</v>
      </c>
      <c r="B47" s="36">
        <v>10.784000000000001</v>
      </c>
      <c r="C47" s="36">
        <v>5</v>
      </c>
      <c r="D47" s="36">
        <v>13.253</v>
      </c>
      <c r="E47" s="36">
        <v>10.388999999999999</v>
      </c>
      <c r="F47" s="36">
        <v>14.061999999999999</v>
      </c>
      <c r="G47" s="36">
        <v>6.508</v>
      </c>
      <c r="H47" s="36">
        <v>8.8230000000000004</v>
      </c>
      <c r="I47" s="36">
        <v>8.6120000000000001</v>
      </c>
      <c r="J47" s="36">
        <v>12.744999999999999</v>
      </c>
      <c r="K47" s="36">
        <v>7.65</v>
      </c>
      <c r="L47" s="36">
        <v>6.9619999999999997</v>
      </c>
      <c r="M47" s="36">
        <v>15.053000000000001</v>
      </c>
      <c r="N47" s="36">
        <v>17.073</v>
      </c>
      <c r="O47" s="36">
        <v>9.9130000000000003</v>
      </c>
      <c r="P47" s="36">
        <v>9.7560000000000002</v>
      </c>
      <c r="Q47" s="36">
        <v>17.306999999999999</v>
      </c>
      <c r="R47" s="36">
        <v>12.727</v>
      </c>
      <c r="S47" s="36">
        <v>4.5449999999999999</v>
      </c>
      <c r="T47" s="36">
        <v>11.458</v>
      </c>
      <c r="U47" s="40">
        <v>10.067</v>
      </c>
    </row>
    <row r="48" spans="1:42" x14ac:dyDescent="0.35">
      <c r="A48" s="38" t="s">
        <v>63</v>
      </c>
      <c r="B48" s="36">
        <v>45.097999999999999</v>
      </c>
      <c r="C48" s="36">
        <v>53</v>
      </c>
      <c r="D48" s="36">
        <v>48.192</v>
      </c>
      <c r="E48" s="36">
        <v>49.35</v>
      </c>
      <c r="F48" s="36">
        <v>40.625</v>
      </c>
      <c r="G48" s="36">
        <v>50.295000000000002</v>
      </c>
      <c r="H48" s="36">
        <v>45.293999999999997</v>
      </c>
      <c r="I48" s="36">
        <v>66.984999999999999</v>
      </c>
      <c r="J48" s="36">
        <v>50</v>
      </c>
      <c r="K48" s="36">
        <v>51.366</v>
      </c>
      <c r="L48" s="36">
        <v>41.771999999999998</v>
      </c>
      <c r="M48" s="36">
        <v>53.762999999999998</v>
      </c>
      <c r="N48" s="36">
        <v>47.154000000000003</v>
      </c>
      <c r="O48" s="36">
        <v>50.143999999999998</v>
      </c>
      <c r="P48" s="36">
        <v>41.463000000000001</v>
      </c>
      <c r="Q48" s="36">
        <v>36.537999999999997</v>
      </c>
      <c r="R48" s="36">
        <v>34.545000000000002</v>
      </c>
      <c r="S48" s="36">
        <v>61.363</v>
      </c>
      <c r="T48" s="36">
        <v>42.707999999999998</v>
      </c>
      <c r="U48" s="40">
        <v>49.402999999999999</v>
      </c>
    </row>
    <row r="49" spans="1:42" x14ac:dyDescent="0.35">
      <c r="A49" s="38" t="s">
        <v>64</v>
      </c>
      <c r="B49" s="36">
        <v>10.784000000000001</v>
      </c>
      <c r="C49" s="36">
        <v>14</v>
      </c>
      <c r="D49" s="36">
        <v>12.048</v>
      </c>
      <c r="E49" s="36">
        <v>15.584</v>
      </c>
      <c r="F49" s="36">
        <v>14.061999999999999</v>
      </c>
      <c r="G49" s="36">
        <v>13.016999999999999</v>
      </c>
      <c r="H49" s="36">
        <v>10</v>
      </c>
      <c r="I49" s="36">
        <v>6.22</v>
      </c>
      <c r="J49" s="36">
        <v>7.843</v>
      </c>
      <c r="K49" s="36">
        <v>11.475</v>
      </c>
      <c r="L49" s="36">
        <v>17.088000000000001</v>
      </c>
      <c r="M49" s="36">
        <v>6.4509999999999996</v>
      </c>
      <c r="N49" s="36">
        <v>4.8780000000000001</v>
      </c>
      <c r="O49" s="36">
        <v>10.778</v>
      </c>
      <c r="P49" s="36">
        <v>12.195</v>
      </c>
      <c r="Q49" s="36">
        <v>9.6150000000000002</v>
      </c>
      <c r="R49" s="36">
        <v>20</v>
      </c>
      <c r="S49" s="36">
        <v>6.8179999999999996</v>
      </c>
      <c r="T49" s="36">
        <v>12.5</v>
      </c>
      <c r="U49" s="40">
        <v>10.949</v>
      </c>
    </row>
    <row r="50" spans="1:42" x14ac:dyDescent="0.35">
      <c r="A50" s="38" t="s">
        <v>73</v>
      </c>
      <c r="B50" s="36">
        <v>8.3330000000000002</v>
      </c>
      <c r="C50" s="36">
        <v>5</v>
      </c>
      <c r="D50" s="36">
        <v>3.6139999999999999</v>
      </c>
      <c r="E50" s="36">
        <v>2.597</v>
      </c>
      <c r="F50" s="36">
        <v>6.25</v>
      </c>
      <c r="G50" s="36">
        <v>5.9169999999999998</v>
      </c>
      <c r="H50" s="36">
        <v>5.2939999999999996</v>
      </c>
      <c r="I50" s="36">
        <v>4.306</v>
      </c>
      <c r="J50" s="36">
        <v>5.8819999999999997</v>
      </c>
      <c r="K50" s="36">
        <v>7.1029999999999998</v>
      </c>
      <c r="L50" s="36">
        <v>8.2270000000000003</v>
      </c>
      <c r="M50" s="36">
        <v>5.3760000000000003</v>
      </c>
      <c r="N50" s="36">
        <v>2.4390000000000001</v>
      </c>
      <c r="O50" s="36">
        <v>5.7060000000000004</v>
      </c>
      <c r="P50" s="36">
        <v>2.4390000000000001</v>
      </c>
      <c r="Q50" s="36">
        <v>3.8460000000000001</v>
      </c>
      <c r="R50" s="36">
        <v>16.363</v>
      </c>
      <c r="S50" s="36">
        <v>6.8179999999999996</v>
      </c>
      <c r="T50" s="36">
        <v>7.8120000000000003</v>
      </c>
      <c r="U50" s="40">
        <v>5.915</v>
      </c>
    </row>
    <row r="51" spans="1:42" x14ac:dyDescent="0.35">
      <c r="A51" s="38" t="s">
        <v>74</v>
      </c>
      <c r="B51" s="36">
        <v>1.96</v>
      </c>
      <c r="C51" s="36" t="s">
        <v>27</v>
      </c>
      <c r="D51" s="36">
        <v>1.204</v>
      </c>
      <c r="E51" s="36" t="s">
        <v>27</v>
      </c>
      <c r="F51" s="36" t="s">
        <v>27</v>
      </c>
      <c r="G51" s="36" t="s">
        <v>27</v>
      </c>
      <c r="H51" s="36">
        <v>2.9409999999999998</v>
      </c>
      <c r="I51" s="36" t="s">
        <v>27</v>
      </c>
      <c r="J51" s="36">
        <v>0.98</v>
      </c>
      <c r="K51" s="36" t="s">
        <v>27</v>
      </c>
      <c r="L51" s="36">
        <v>1.8979999999999999</v>
      </c>
      <c r="M51" s="36" t="s">
        <v>27</v>
      </c>
      <c r="N51" s="36" t="s">
        <v>27</v>
      </c>
      <c r="O51" s="36">
        <v>0.80600000000000005</v>
      </c>
      <c r="P51" s="36" t="s">
        <v>27</v>
      </c>
      <c r="Q51" s="36" t="s">
        <v>27</v>
      </c>
      <c r="R51" s="36">
        <v>1.8180000000000001</v>
      </c>
      <c r="S51" s="36" t="s">
        <v>27</v>
      </c>
      <c r="T51" s="36">
        <v>0.52</v>
      </c>
      <c r="U51" s="40">
        <v>0.77800000000000002</v>
      </c>
    </row>
    <row r="52" spans="1:42" x14ac:dyDescent="0.35">
      <c r="A52" s="38" t="s">
        <v>67</v>
      </c>
      <c r="B52" s="36">
        <v>9.8030000000000008</v>
      </c>
      <c r="C52" s="36">
        <v>17</v>
      </c>
      <c r="D52" s="36">
        <v>7.2279999999999998</v>
      </c>
      <c r="E52" s="36">
        <v>11.688000000000001</v>
      </c>
      <c r="F52" s="36">
        <v>9.375</v>
      </c>
      <c r="G52" s="36">
        <v>10.65</v>
      </c>
      <c r="H52" s="36">
        <v>12.352</v>
      </c>
      <c r="I52" s="36">
        <v>5.2629999999999999</v>
      </c>
      <c r="J52" s="36">
        <v>8.8230000000000004</v>
      </c>
      <c r="K52" s="36">
        <v>9.8360000000000003</v>
      </c>
      <c r="L52" s="36">
        <v>11.391999999999999</v>
      </c>
      <c r="M52" s="36">
        <v>6.4509999999999996</v>
      </c>
      <c r="N52" s="36">
        <v>18.699000000000002</v>
      </c>
      <c r="O52" s="36">
        <v>10.489000000000001</v>
      </c>
      <c r="P52" s="36">
        <v>26.829000000000001</v>
      </c>
      <c r="Q52" s="36">
        <v>25</v>
      </c>
      <c r="R52" s="36">
        <v>9.09</v>
      </c>
      <c r="S52" s="36">
        <v>13.635999999999999</v>
      </c>
      <c r="T52" s="36">
        <v>18.228999999999999</v>
      </c>
      <c r="U52" s="40">
        <v>11.260999999999999</v>
      </c>
    </row>
    <row r="53" spans="1:42" x14ac:dyDescent="0.35">
      <c r="A53" s="38" t="s">
        <v>68</v>
      </c>
      <c r="B53" s="36">
        <v>9.8030000000000008</v>
      </c>
      <c r="C53" s="36">
        <v>2</v>
      </c>
      <c r="D53" s="36">
        <v>10.843</v>
      </c>
      <c r="E53" s="36">
        <v>7.7919999999999998</v>
      </c>
      <c r="F53" s="36">
        <v>12.5</v>
      </c>
      <c r="G53" s="36">
        <v>8.875</v>
      </c>
      <c r="H53" s="36">
        <v>11.176</v>
      </c>
      <c r="I53" s="36">
        <v>7.1769999999999996</v>
      </c>
      <c r="J53" s="36">
        <v>6.8620000000000001</v>
      </c>
      <c r="K53" s="36">
        <v>9.2889999999999997</v>
      </c>
      <c r="L53" s="36">
        <v>8.2270000000000003</v>
      </c>
      <c r="M53" s="36">
        <v>5.3760000000000003</v>
      </c>
      <c r="N53" s="36">
        <v>8.9429999999999996</v>
      </c>
      <c r="O53" s="36">
        <v>8.4719999999999995</v>
      </c>
      <c r="P53" s="36">
        <v>4.8780000000000001</v>
      </c>
      <c r="Q53" s="36">
        <v>5.7690000000000001</v>
      </c>
      <c r="R53" s="36">
        <v>1.8180000000000001</v>
      </c>
      <c r="S53" s="36">
        <v>4.5449999999999999</v>
      </c>
      <c r="T53" s="36">
        <v>4.1660000000000004</v>
      </c>
      <c r="U53" s="40">
        <v>8.0429999999999993</v>
      </c>
    </row>
    <row r="54" spans="1:42" ht="15" thickBot="1" x14ac:dyDescent="0.4">
      <c r="A54" s="77" t="s">
        <v>69</v>
      </c>
      <c r="B54" s="43">
        <v>100</v>
      </c>
      <c r="C54" s="43">
        <v>100</v>
      </c>
      <c r="D54" s="43">
        <v>100</v>
      </c>
      <c r="E54" s="43">
        <v>100</v>
      </c>
      <c r="F54" s="43">
        <v>100</v>
      </c>
      <c r="G54" s="43">
        <v>100</v>
      </c>
      <c r="H54" s="43">
        <v>100</v>
      </c>
      <c r="I54" s="43">
        <v>100</v>
      </c>
      <c r="J54" s="43">
        <v>100</v>
      </c>
      <c r="K54" s="43">
        <v>100</v>
      </c>
      <c r="L54" s="43">
        <v>100</v>
      </c>
      <c r="M54" s="43">
        <v>100</v>
      </c>
      <c r="N54" s="43">
        <v>100</v>
      </c>
      <c r="O54" s="43">
        <v>100</v>
      </c>
      <c r="P54" s="43">
        <v>100</v>
      </c>
      <c r="Q54" s="43">
        <v>100</v>
      </c>
      <c r="R54" s="43">
        <v>100</v>
      </c>
      <c r="S54" s="43">
        <v>100</v>
      </c>
      <c r="T54" s="43">
        <v>100</v>
      </c>
      <c r="U54" s="45">
        <v>100</v>
      </c>
    </row>
    <row r="55" spans="1:42" x14ac:dyDescent="0.35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  <c r="AE55" s="78"/>
      <c r="AF55" s="78"/>
      <c r="AG55" s="78"/>
      <c r="AH55" s="78"/>
      <c r="AI55" s="78"/>
      <c r="AJ55" s="78"/>
      <c r="AK55" s="78"/>
      <c r="AL55" s="78"/>
      <c r="AM55" s="78"/>
      <c r="AN55" s="78"/>
      <c r="AO55" s="78"/>
      <c r="AP55" s="78"/>
    </row>
    <row r="57" spans="1:42" x14ac:dyDescent="0.35">
      <c r="A57" s="76" t="s">
        <v>21</v>
      </c>
    </row>
    <row r="58" spans="1:42" x14ac:dyDescent="0.35">
      <c r="A58" s="34"/>
    </row>
    <row r="59" spans="1:42" ht="15" thickBot="1" x14ac:dyDescent="0.4">
      <c r="A59" s="147" t="s">
        <v>28</v>
      </c>
      <c r="B59" s="147"/>
      <c r="C59" s="147"/>
      <c r="D59" s="147"/>
      <c r="E59" s="147"/>
      <c r="F59" s="147"/>
      <c r="G59" s="147"/>
      <c r="H59" s="147"/>
      <c r="I59" s="147"/>
      <c r="J59" s="147"/>
      <c r="K59" s="147"/>
      <c r="L59" s="147"/>
      <c r="M59" s="147"/>
      <c r="N59" s="147"/>
      <c r="O59" s="147"/>
      <c r="P59" s="147"/>
      <c r="Q59" s="147"/>
      <c r="R59" s="147"/>
      <c r="S59" s="147"/>
    </row>
    <row r="60" spans="1:42" x14ac:dyDescent="0.35">
      <c r="A60" s="141"/>
      <c r="B60" s="139" t="s">
        <v>40</v>
      </c>
      <c r="C60" s="139" t="s">
        <v>41</v>
      </c>
      <c r="D60" s="139" t="s">
        <v>42</v>
      </c>
      <c r="E60" s="139" t="s">
        <v>43</v>
      </c>
      <c r="F60" s="139" t="s">
        <v>45</v>
      </c>
      <c r="G60" s="139" t="s">
        <v>46</v>
      </c>
      <c r="H60" s="139" t="s">
        <v>47</v>
      </c>
      <c r="I60" s="139" t="s">
        <v>48</v>
      </c>
      <c r="J60" s="139" t="s">
        <v>49</v>
      </c>
      <c r="K60" s="139" t="s">
        <v>50</v>
      </c>
      <c r="L60" s="139" t="s">
        <v>51</v>
      </c>
      <c r="M60" s="139" t="s">
        <v>52</v>
      </c>
      <c r="N60" s="139" t="s">
        <v>13</v>
      </c>
      <c r="O60" s="139" t="s">
        <v>8</v>
      </c>
      <c r="P60" s="139" t="s">
        <v>11</v>
      </c>
      <c r="Q60" s="139" t="s">
        <v>12</v>
      </c>
      <c r="R60" s="139" t="s">
        <v>16</v>
      </c>
      <c r="S60" s="80" t="s">
        <v>13</v>
      </c>
    </row>
    <row r="61" spans="1:42" x14ac:dyDescent="0.35">
      <c r="A61" s="142"/>
      <c r="B61" s="140"/>
      <c r="C61" s="140"/>
      <c r="D61" s="140"/>
      <c r="E61" s="140"/>
      <c r="F61" s="140"/>
      <c r="G61" s="140"/>
      <c r="H61" s="140"/>
      <c r="I61" s="140"/>
      <c r="J61" s="140"/>
      <c r="K61" s="140"/>
      <c r="L61" s="140"/>
      <c r="M61" s="140"/>
      <c r="N61" s="140"/>
      <c r="O61" s="140"/>
      <c r="P61" s="140"/>
      <c r="Q61" s="140"/>
      <c r="R61" s="140"/>
      <c r="S61" s="81" t="s">
        <v>77</v>
      </c>
    </row>
    <row r="62" spans="1:42" x14ac:dyDescent="0.35">
      <c r="A62" s="38" t="s">
        <v>71</v>
      </c>
      <c r="B62" s="36">
        <v>4.1319999999999997</v>
      </c>
      <c r="C62" s="36">
        <v>4.9340000000000002</v>
      </c>
      <c r="D62" s="36">
        <v>4.9009999999999998</v>
      </c>
      <c r="E62" s="36">
        <v>3.9209999999999998</v>
      </c>
      <c r="F62" s="36">
        <v>4.75</v>
      </c>
      <c r="G62" s="36">
        <v>3.1030000000000002</v>
      </c>
      <c r="H62" s="36">
        <v>0.96699999999999997</v>
      </c>
      <c r="I62" s="36">
        <v>5.7249999999999996</v>
      </c>
      <c r="J62" s="36">
        <v>4.6509999999999998</v>
      </c>
      <c r="K62" s="36">
        <v>5.0199999999999996</v>
      </c>
      <c r="L62" s="36">
        <v>2.8029999999999999</v>
      </c>
      <c r="M62" s="36">
        <v>3.968</v>
      </c>
      <c r="N62" s="36">
        <v>4.1639999999999997</v>
      </c>
      <c r="O62" s="36" t="s">
        <v>27</v>
      </c>
      <c r="P62" s="36">
        <v>6</v>
      </c>
      <c r="Q62" s="36" t="s">
        <v>27</v>
      </c>
      <c r="R62" s="36">
        <v>2.5419999999999998</v>
      </c>
      <c r="S62" s="40">
        <v>4.117</v>
      </c>
    </row>
    <row r="63" spans="1:42" x14ac:dyDescent="0.35">
      <c r="A63" s="38" t="s">
        <v>72</v>
      </c>
      <c r="B63" s="36">
        <v>8.4710000000000001</v>
      </c>
      <c r="C63" s="36">
        <v>4.9340000000000002</v>
      </c>
      <c r="D63" s="36">
        <v>7.3520000000000003</v>
      </c>
      <c r="E63" s="36">
        <v>4.4109999999999996</v>
      </c>
      <c r="F63" s="36">
        <v>7</v>
      </c>
      <c r="G63" s="36">
        <v>3.7930000000000001</v>
      </c>
      <c r="H63" s="36">
        <v>9.6769999999999996</v>
      </c>
      <c r="I63" s="36">
        <v>4.9610000000000003</v>
      </c>
      <c r="J63" s="36">
        <v>6.782</v>
      </c>
      <c r="K63" s="36">
        <v>4.016</v>
      </c>
      <c r="L63" s="36">
        <v>6.0739999999999998</v>
      </c>
      <c r="M63" s="36">
        <v>9.92</v>
      </c>
      <c r="N63" s="36">
        <v>6.4749999999999996</v>
      </c>
      <c r="O63" s="36">
        <v>7.1420000000000003</v>
      </c>
      <c r="P63" s="36">
        <v>6</v>
      </c>
      <c r="Q63" s="36">
        <v>7.6920000000000002</v>
      </c>
      <c r="R63" s="36">
        <v>6.7789999999999999</v>
      </c>
      <c r="S63" s="40">
        <v>6.484</v>
      </c>
    </row>
    <row r="64" spans="1:42" x14ac:dyDescent="0.35">
      <c r="A64" s="38" t="s">
        <v>63</v>
      </c>
      <c r="B64" s="36">
        <v>37.603000000000002</v>
      </c>
      <c r="C64" s="36">
        <v>35.197000000000003</v>
      </c>
      <c r="D64" s="36">
        <v>42.646999999999998</v>
      </c>
      <c r="E64" s="36">
        <v>34.802999999999997</v>
      </c>
      <c r="F64" s="36">
        <v>33</v>
      </c>
      <c r="G64" s="36">
        <v>37.241</v>
      </c>
      <c r="H64" s="36">
        <v>54.838000000000001</v>
      </c>
      <c r="I64" s="36">
        <v>32.823999999999998</v>
      </c>
      <c r="J64" s="36">
        <v>42.441000000000003</v>
      </c>
      <c r="K64" s="36">
        <v>34.136000000000003</v>
      </c>
      <c r="L64" s="36">
        <v>42.523000000000003</v>
      </c>
      <c r="M64" s="36">
        <v>40.475999999999999</v>
      </c>
      <c r="N64" s="36">
        <v>38.725000000000001</v>
      </c>
      <c r="O64" s="36">
        <v>47.619</v>
      </c>
      <c r="P64" s="36">
        <v>38</v>
      </c>
      <c r="Q64" s="36">
        <v>53.845999999999997</v>
      </c>
      <c r="R64" s="36">
        <v>44.914999999999999</v>
      </c>
      <c r="S64" s="40">
        <v>38.905000000000001</v>
      </c>
    </row>
    <row r="65" spans="1:42" x14ac:dyDescent="0.35">
      <c r="A65" s="38" t="s">
        <v>64</v>
      </c>
      <c r="B65" s="36">
        <v>12.19</v>
      </c>
      <c r="C65" s="36">
        <v>13.815</v>
      </c>
      <c r="D65" s="36">
        <v>13.725</v>
      </c>
      <c r="E65" s="36">
        <v>10.294</v>
      </c>
      <c r="F65" s="36">
        <v>18.5</v>
      </c>
      <c r="G65" s="36">
        <v>16.896000000000001</v>
      </c>
      <c r="H65" s="36">
        <v>9.032</v>
      </c>
      <c r="I65" s="36">
        <v>17.175000000000001</v>
      </c>
      <c r="J65" s="36">
        <v>13.565</v>
      </c>
      <c r="K65" s="36">
        <v>15.863</v>
      </c>
      <c r="L65" s="36">
        <v>9.8130000000000006</v>
      </c>
      <c r="M65" s="36">
        <v>7.9359999999999999</v>
      </c>
      <c r="N65" s="36">
        <v>13.61</v>
      </c>
      <c r="O65" s="36">
        <v>19.047000000000001</v>
      </c>
      <c r="P65" s="36">
        <v>30</v>
      </c>
      <c r="Q65" s="36">
        <v>34.615000000000002</v>
      </c>
      <c r="R65" s="36">
        <v>27.117999999999999</v>
      </c>
      <c r="S65" s="40">
        <v>14.003</v>
      </c>
    </row>
    <row r="66" spans="1:42" x14ac:dyDescent="0.35">
      <c r="A66" s="38" t="s">
        <v>73</v>
      </c>
      <c r="B66" s="36">
        <v>6.1980000000000004</v>
      </c>
      <c r="C66" s="36">
        <v>6.5780000000000003</v>
      </c>
      <c r="D66" s="36">
        <v>7.3520000000000003</v>
      </c>
      <c r="E66" s="36">
        <v>7.3520000000000003</v>
      </c>
      <c r="F66" s="36">
        <v>4.5</v>
      </c>
      <c r="G66" s="36">
        <v>6.5510000000000002</v>
      </c>
      <c r="H66" s="36">
        <v>5.4829999999999997</v>
      </c>
      <c r="I66" s="36">
        <v>8.0150000000000006</v>
      </c>
      <c r="J66" s="36">
        <v>5.4260000000000002</v>
      </c>
      <c r="K66" s="36">
        <v>6.6260000000000003</v>
      </c>
      <c r="L66" s="36">
        <v>7.9429999999999996</v>
      </c>
      <c r="M66" s="36">
        <v>6.7460000000000004</v>
      </c>
      <c r="N66" s="36">
        <v>6.3479999999999999</v>
      </c>
      <c r="O66" s="36">
        <v>7.1420000000000003</v>
      </c>
      <c r="P66" s="36">
        <v>6</v>
      </c>
      <c r="Q66" s="36">
        <v>3.8460000000000001</v>
      </c>
      <c r="R66" s="36">
        <v>5.9320000000000004</v>
      </c>
      <c r="S66" s="40">
        <v>6.3360000000000003</v>
      </c>
    </row>
    <row r="67" spans="1:42" x14ac:dyDescent="0.35">
      <c r="A67" s="38" t="s">
        <v>74</v>
      </c>
      <c r="B67" s="36">
        <v>0.41299999999999998</v>
      </c>
      <c r="C67" s="36">
        <v>0.98599999999999999</v>
      </c>
      <c r="D67" s="36">
        <v>1.47</v>
      </c>
      <c r="E67" s="36">
        <v>0.49</v>
      </c>
      <c r="F67" s="36" t="s">
        <v>27</v>
      </c>
      <c r="G67" s="36">
        <v>1.034</v>
      </c>
      <c r="H67" s="36">
        <v>0.32200000000000001</v>
      </c>
      <c r="I67" s="36">
        <v>0.76300000000000001</v>
      </c>
      <c r="J67" s="36">
        <v>0.193</v>
      </c>
      <c r="K67" s="36">
        <v>0.40100000000000002</v>
      </c>
      <c r="L67" s="36" t="s">
        <v>27</v>
      </c>
      <c r="M67" s="36">
        <v>0.39600000000000002</v>
      </c>
      <c r="N67" s="36">
        <v>0.48199999999999998</v>
      </c>
      <c r="O67" s="36" t="s">
        <v>27</v>
      </c>
      <c r="P67" s="36" t="s">
        <v>27</v>
      </c>
      <c r="Q67" s="36" t="s">
        <v>27</v>
      </c>
      <c r="R67" s="36" t="s">
        <v>27</v>
      </c>
      <c r="S67" s="40">
        <v>0.46800000000000003</v>
      </c>
    </row>
    <row r="68" spans="1:42" x14ac:dyDescent="0.35">
      <c r="A68" s="38" t="s">
        <v>67</v>
      </c>
      <c r="B68" s="36">
        <v>20.661000000000001</v>
      </c>
      <c r="C68" s="36">
        <v>26.315000000000001</v>
      </c>
      <c r="D68" s="36">
        <v>16.666</v>
      </c>
      <c r="E68" s="36">
        <v>31.861999999999998</v>
      </c>
      <c r="F68" s="36">
        <v>26.5</v>
      </c>
      <c r="G68" s="36">
        <v>25.861999999999998</v>
      </c>
      <c r="H68" s="36">
        <v>13.548</v>
      </c>
      <c r="I68" s="36">
        <v>23.664000000000001</v>
      </c>
      <c r="J68" s="36">
        <v>21.704999999999998</v>
      </c>
      <c r="K68" s="36">
        <v>30.12</v>
      </c>
      <c r="L68" s="36">
        <v>19.626000000000001</v>
      </c>
      <c r="M68" s="36">
        <v>23.015000000000001</v>
      </c>
      <c r="N68" s="36">
        <v>23.513999999999999</v>
      </c>
      <c r="O68" s="36">
        <v>14.285</v>
      </c>
      <c r="P68" s="36">
        <v>8</v>
      </c>
      <c r="Q68" s="36" t="s">
        <v>27</v>
      </c>
      <c r="R68" s="36">
        <v>8.4740000000000002</v>
      </c>
      <c r="S68" s="40">
        <v>23.076000000000001</v>
      </c>
    </row>
    <row r="69" spans="1:42" x14ac:dyDescent="0.35">
      <c r="A69" s="38" t="s">
        <v>68</v>
      </c>
      <c r="B69" s="36">
        <v>10.33</v>
      </c>
      <c r="C69" s="36">
        <v>7.2359999999999998</v>
      </c>
      <c r="D69" s="36">
        <v>5.8819999999999997</v>
      </c>
      <c r="E69" s="36">
        <v>6.8620000000000001</v>
      </c>
      <c r="F69" s="36">
        <v>5.75</v>
      </c>
      <c r="G69" s="36">
        <v>5.5170000000000003</v>
      </c>
      <c r="H69" s="36">
        <v>6.1289999999999996</v>
      </c>
      <c r="I69" s="36">
        <v>6.87</v>
      </c>
      <c r="J69" s="36">
        <v>5.2320000000000002</v>
      </c>
      <c r="K69" s="36">
        <v>3.8149999999999999</v>
      </c>
      <c r="L69" s="36">
        <v>11.214</v>
      </c>
      <c r="M69" s="36">
        <v>7.5389999999999997</v>
      </c>
      <c r="N69" s="36">
        <v>6.6779999999999999</v>
      </c>
      <c r="O69" s="36">
        <v>4.7610000000000001</v>
      </c>
      <c r="P69" s="36">
        <v>6</v>
      </c>
      <c r="Q69" s="36" t="s">
        <v>27</v>
      </c>
      <c r="R69" s="36">
        <v>4.2370000000000001</v>
      </c>
      <c r="S69" s="40">
        <v>6.6070000000000002</v>
      </c>
    </row>
    <row r="70" spans="1:42" ht="15" thickBot="1" x14ac:dyDescent="0.4">
      <c r="A70" s="77" t="s">
        <v>69</v>
      </c>
      <c r="B70" s="43">
        <v>100</v>
      </c>
      <c r="C70" s="43">
        <v>100</v>
      </c>
      <c r="D70" s="43">
        <v>100</v>
      </c>
      <c r="E70" s="43">
        <v>100</v>
      </c>
      <c r="F70" s="43">
        <v>100</v>
      </c>
      <c r="G70" s="43">
        <v>100</v>
      </c>
      <c r="H70" s="43">
        <v>100</v>
      </c>
      <c r="I70" s="43">
        <v>100</v>
      </c>
      <c r="J70" s="43">
        <v>100</v>
      </c>
      <c r="K70" s="43">
        <v>100</v>
      </c>
      <c r="L70" s="43">
        <v>100</v>
      </c>
      <c r="M70" s="43">
        <v>100</v>
      </c>
      <c r="N70" s="43">
        <v>100</v>
      </c>
      <c r="O70" s="43">
        <v>100</v>
      </c>
      <c r="P70" s="43">
        <v>100</v>
      </c>
      <c r="Q70" s="43">
        <v>100</v>
      </c>
      <c r="R70" s="43">
        <v>100</v>
      </c>
      <c r="S70" s="45">
        <v>100</v>
      </c>
    </row>
    <row r="71" spans="1:42" x14ac:dyDescent="0.35">
      <c r="A71" s="78"/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</row>
    <row r="73" spans="1:42" x14ac:dyDescent="0.35">
      <c r="A73" s="76" t="s">
        <v>21</v>
      </c>
    </row>
    <row r="74" spans="1:42" x14ac:dyDescent="0.35">
      <c r="A74" s="34"/>
    </row>
    <row r="75" spans="1:42" ht="15" thickBot="1" x14ac:dyDescent="0.4">
      <c r="A75" s="147" t="s">
        <v>29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</row>
    <row r="76" spans="1:42" x14ac:dyDescent="0.35">
      <c r="A76" s="141"/>
      <c r="B76" s="139" t="s">
        <v>40</v>
      </c>
      <c r="C76" s="139" t="s">
        <v>41</v>
      </c>
      <c r="D76" s="139" t="s">
        <v>42</v>
      </c>
      <c r="E76" s="139" t="s">
        <v>43</v>
      </c>
      <c r="F76" s="139" t="s">
        <v>44</v>
      </c>
      <c r="G76" s="139" t="s">
        <v>45</v>
      </c>
      <c r="H76" s="139" t="s">
        <v>46</v>
      </c>
      <c r="I76" s="139" t="s">
        <v>47</v>
      </c>
      <c r="J76" s="139" t="s">
        <v>48</v>
      </c>
      <c r="K76" s="139" t="s">
        <v>49</v>
      </c>
      <c r="L76" s="139" t="s">
        <v>50</v>
      </c>
      <c r="M76" s="139" t="s">
        <v>51</v>
      </c>
      <c r="N76" s="139" t="s">
        <v>52</v>
      </c>
      <c r="O76" s="139" t="s">
        <v>13</v>
      </c>
      <c r="P76" s="139" t="s">
        <v>8</v>
      </c>
      <c r="Q76" s="139" t="s">
        <v>9</v>
      </c>
      <c r="R76" s="139" t="s">
        <v>10</v>
      </c>
      <c r="S76" s="139" t="s">
        <v>11</v>
      </c>
      <c r="T76" s="139" t="s">
        <v>12</v>
      </c>
      <c r="U76" s="139" t="s">
        <v>16</v>
      </c>
      <c r="V76" s="80" t="s">
        <v>13</v>
      </c>
    </row>
    <row r="77" spans="1:42" x14ac:dyDescent="0.35">
      <c r="A77" s="142"/>
      <c r="B77" s="140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81" t="s">
        <v>77</v>
      </c>
    </row>
    <row r="78" spans="1:42" x14ac:dyDescent="0.35">
      <c r="A78" s="38" t="s">
        <v>71</v>
      </c>
      <c r="B78" s="36">
        <v>5.3719999999999999</v>
      </c>
      <c r="C78" s="36">
        <v>7.83</v>
      </c>
      <c r="D78" s="36">
        <v>6.9409999999999998</v>
      </c>
      <c r="E78" s="36">
        <v>8.6329999999999991</v>
      </c>
      <c r="F78" s="36">
        <v>5.7839999999999998</v>
      </c>
      <c r="G78" s="36">
        <v>9.1180000000000003</v>
      </c>
      <c r="H78" s="36">
        <v>8.4819999999999993</v>
      </c>
      <c r="I78" s="36">
        <v>3.6349999999999998</v>
      </c>
      <c r="J78" s="36">
        <v>8.3510000000000009</v>
      </c>
      <c r="K78" s="36">
        <v>8.7360000000000007</v>
      </c>
      <c r="L78" s="36">
        <v>9.0090000000000003</v>
      </c>
      <c r="M78" s="36">
        <v>7.2590000000000003</v>
      </c>
      <c r="N78" s="36">
        <v>5.1340000000000003</v>
      </c>
      <c r="O78" s="36">
        <v>7.6989999999999998</v>
      </c>
      <c r="P78" s="36">
        <v>2.7770000000000001</v>
      </c>
      <c r="Q78" s="36" t="s">
        <v>27</v>
      </c>
      <c r="R78" s="36">
        <v>5.4420000000000002</v>
      </c>
      <c r="S78" s="36">
        <v>3.508</v>
      </c>
      <c r="T78" s="36">
        <v>0.56799999999999995</v>
      </c>
      <c r="U78" s="36">
        <v>2.5449999999999999</v>
      </c>
      <c r="V78" s="40">
        <v>7.6219999999999999</v>
      </c>
    </row>
    <row r="79" spans="1:42" x14ac:dyDescent="0.35">
      <c r="A79" s="38" t="s">
        <v>72</v>
      </c>
      <c r="B79" s="36">
        <v>8.0459999999999994</v>
      </c>
      <c r="C79" s="36">
        <v>6.016</v>
      </c>
      <c r="D79" s="36">
        <v>6.3620000000000001</v>
      </c>
      <c r="E79" s="36">
        <v>6.383</v>
      </c>
      <c r="F79" s="36">
        <v>13.367000000000001</v>
      </c>
      <c r="G79" s="36">
        <v>5.726</v>
      </c>
      <c r="H79" s="36">
        <v>4.8490000000000002</v>
      </c>
      <c r="I79" s="36">
        <v>7.0750000000000002</v>
      </c>
      <c r="J79" s="36">
        <v>5.7990000000000004</v>
      </c>
      <c r="K79" s="36">
        <v>6.3440000000000003</v>
      </c>
      <c r="L79" s="36">
        <v>6.5460000000000003</v>
      </c>
      <c r="M79" s="36">
        <v>6.1029999999999998</v>
      </c>
      <c r="N79" s="36">
        <v>9.7230000000000008</v>
      </c>
      <c r="O79" s="36">
        <v>6.5350000000000001</v>
      </c>
      <c r="P79" s="36">
        <v>6.944</v>
      </c>
      <c r="Q79" s="36">
        <v>10.125999999999999</v>
      </c>
      <c r="R79" s="36">
        <v>11.564</v>
      </c>
      <c r="S79" s="36">
        <v>9.4730000000000008</v>
      </c>
      <c r="T79" s="36">
        <v>5.1130000000000004</v>
      </c>
      <c r="U79" s="36">
        <v>8.5530000000000008</v>
      </c>
      <c r="V79" s="40">
        <v>6.5650000000000004</v>
      </c>
    </row>
    <row r="80" spans="1:42" x14ac:dyDescent="0.35">
      <c r="A80" s="38" t="s">
        <v>63</v>
      </c>
      <c r="B80" s="36">
        <v>28.17</v>
      </c>
      <c r="C80" s="36">
        <v>23.401</v>
      </c>
      <c r="D80" s="36">
        <v>29.806000000000001</v>
      </c>
      <c r="E80" s="36">
        <v>25.562000000000001</v>
      </c>
      <c r="F80" s="36">
        <v>27.376999999999999</v>
      </c>
      <c r="G80" s="36">
        <v>23.207999999999998</v>
      </c>
      <c r="H80" s="36">
        <v>23.847000000000001</v>
      </c>
      <c r="I80" s="36">
        <v>41.86</v>
      </c>
      <c r="J80" s="36">
        <v>22.928000000000001</v>
      </c>
      <c r="K80" s="36">
        <v>25.468</v>
      </c>
      <c r="L80" s="36">
        <v>24.096</v>
      </c>
      <c r="M80" s="36">
        <v>29.295999999999999</v>
      </c>
      <c r="N80" s="36">
        <v>32.01</v>
      </c>
      <c r="O80" s="36">
        <v>26.257999999999999</v>
      </c>
      <c r="P80" s="36">
        <v>37.5</v>
      </c>
      <c r="Q80" s="36">
        <v>31.012</v>
      </c>
      <c r="R80" s="36">
        <v>23.129000000000001</v>
      </c>
      <c r="S80" s="36">
        <v>39.649000000000001</v>
      </c>
      <c r="T80" s="36">
        <v>39.204000000000001</v>
      </c>
      <c r="U80" s="36">
        <v>35.234000000000002</v>
      </c>
      <c r="V80" s="40">
        <v>26.391999999999999</v>
      </c>
    </row>
    <row r="81" spans="1:42" x14ac:dyDescent="0.35">
      <c r="A81" s="38" t="s">
        <v>64</v>
      </c>
      <c r="B81" s="36">
        <v>12.555999999999999</v>
      </c>
      <c r="C81" s="36">
        <v>14.349</v>
      </c>
      <c r="D81" s="36">
        <v>15.923</v>
      </c>
      <c r="E81" s="36">
        <v>13.329000000000001</v>
      </c>
      <c r="F81" s="36">
        <v>11.439</v>
      </c>
      <c r="G81" s="36">
        <v>13.484999999999999</v>
      </c>
      <c r="H81" s="36">
        <v>13.476000000000001</v>
      </c>
      <c r="I81" s="36">
        <v>10.284000000000001</v>
      </c>
      <c r="J81" s="36">
        <v>13.054</v>
      </c>
      <c r="K81" s="36">
        <v>12.727</v>
      </c>
      <c r="L81" s="36">
        <v>12.72</v>
      </c>
      <c r="M81" s="36">
        <v>13.973000000000001</v>
      </c>
      <c r="N81" s="36">
        <v>9.4510000000000005</v>
      </c>
      <c r="O81" s="36">
        <v>13.016</v>
      </c>
      <c r="P81" s="36">
        <v>18.055</v>
      </c>
      <c r="Q81" s="36">
        <v>20.253</v>
      </c>
      <c r="R81" s="36">
        <v>25.17</v>
      </c>
      <c r="S81" s="36">
        <v>17.192</v>
      </c>
      <c r="T81" s="36">
        <v>32.386000000000003</v>
      </c>
      <c r="U81" s="36">
        <v>21.792000000000002</v>
      </c>
      <c r="V81" s="40">
        <v>13.147</v>
      </c>
    </row>
    <row r="82" spans="1:42" x14ac:dyDescent="0.35">
      <c r="A82" s="38" t="s">
        <v>73</v>
      </c>
      <c r="B82" s="36">
        <v>8.6989999999999998</v>
      </c>
      <c r="C82" s="36">
        <v>8.0990000000000002</v>
      </c>
      <c r="D82" s="36">
        <v>7.7229999999999999</v>
      </c>
      <c r="E82" s="36">
        <v>7.2270000000000003</v>
      </c>
      <c r="F82" s="36">
        <v>9.5109999999999992</v>
      </c>
      <c r="G82" s="36">
        <v>8.0609999999999999</v>
      </c>
      <c r="H82" s="36">
        <v>7.1379999999999999</v>
      </c>
      <c r="I82" s="36">
        <v>6.7469999999999999</v>
      </c>
      <c r="J82" s="36">
        <v>6.4930000000000003</v>
      </c>
      <c r="K82" s="36">
        <v>7.319</v>
      </c>
      <c r="L82" s="36">
        <v>7.5910000000000002</v>
      </c>
      <c r="M82" s="36">
        <v>9.4760000000000009</v>
      </c>
      <c r="N82" s="36">
        <v>6.7279999999999998</v>
      </c>
      <c r="O82" s="36">
        <v>7.7089999999999996</v>
      </c>
      <c r="P82" s="36">
        <v>9.7219999999999995</v>
      </c>
      <c r="Q82" s="36">
        <v>6.9619999999999997</v>
      </c>
      <c r="R82" s="36">
        <v>19.047000000000001</v>
      </c>
      <c r="S82" s="36">
        <v>10.175000000000001</v>
      </c>
      <c r="T82" s="36">
        <v>13.068</v>
      </c>
      <c r="U82" s="36">
        <v>11.404999999999999</v>
      </c>
      <c r="V82" s="40">
        <v>7.7640000000000002</v>
      </c>
    </row>
    <row r="83" spans="1:42" x14ac:dyDescent="0.35">
      <c r="A83" s="38" t="s">
        <v>74</v>
      </c>
      <c r="B83" s="36">
        <v>1.9339999999999999</v>
      </c>
      <c r="C83" s="36">
        <v>3.1419999999999999</v>
      </c>
      <c r="D83" s="36">
        <v>1.4970000000000001</v>
      </c>
      <c r="E83" s="36">
        <v>1.6870000000000001</v>
      </c>
      <c r="F83" s="36">
        <v>0.77100000000000002</v>
      </c>
      <c r="G83" s="36">
        <v>3.1360000000000001</v>
      </c>
      <c r="H83" s="36">
        <v>2.6080000000000001</v>
      </c>
      <c r="I83" s="36">
        <v>0.36</v>
      </c>
      <c r="J83" s="36">
        <v>2.0150000000000001</v>
      </c>
      <c r="K83" s="36">
        <v>2.0019999999999998</v>
      </c>
      <c r="L83" s="36">
        <v>1.429</v>
      </c>
      <c r="M83" s="36">
        <v>1.766</v>
      </c>
      <c r="N83" s="36">
        <v>0.97199999999999998</v>
      </c>
      <c r="O83" s="36">
        <v>2.0430000000000001</v>
      </c>
      <c r="P83" s="36">
        <v>1.3879999999999999</v>
      </c>
      <c r="Q83" s="36">
        <v>1.2649999999999999</v>
      </c>
      <c r="R83" s="36">
        <v>4.7610000000000001</v>
      </c>
      <c r="S83" s="36">
        <v>0.70099999999999996</v>
      </c>
      <c r="T83" s="36">
        <v>2.84</v>
      </c>
      <c r="U83" s="36">
        <v>1.9339999999999999</v>
      </c>
      <c r="V83" s="40">
        <v>2.0409999999999999</v>
      </c>
    </row>
    <row r="84" spans="1:42" x14ac:dyDescent="0.35">
      <c r="A84" s="38" t="s">
        <v>67</v>
      </c>
      <c r="B84" s="36">
        <v>31.446999999999999</v>
      </c>
      <c r="C84" s="36">
        <v>34.877000000000002</v>
      </c>
      <c r="D84" s="36">
        <v>27.797999999999998</v>
      </c>
      <c r="E84" s="36">
        <v>33.689</v>
      </c>
      <c r="F84" s="36">
        <v>26.992000000000001</v>
      </c>
      <c r="G84" s="36">
        <v>34.707000000000001</v>
      </c>
      <c r="H84" s="36">
        <v>36.219000000000001</v>
      </c>
      <c r="I84" s="36">
        <v>25.318999999999999</v>
      </c>
      <c r="J84" s="36">
        <v>38.737000000000002</v>
      </c>
      <c r="K84" s="36">
        <v>34.451000000000001</v>
      </c>
      <c r="L84" s="36">
        <v>35.759</v>
      </c>
      <c r="M84" s="36">
        <v>27.85</v>
      </c>
      <c r="N84" s="36">
        <v>31.582999999999998</v>
      </c>
      <c r="O84" s="36">
        <v>33.488999999999997</v>
      </c>
      <c r="P84" s="36">
        <v>20.37</v>
      </c>
      <c r="Q84" s="36">
        <v>26.582000000000001</v>
      </c>
      <c r="R84" s="36">
        <v>5.4420000000000002</v>
      </c>
      <c r="S84" s="36">
        <v>12.631</v>
      </c>
      <c r="T84" s="36">
        <v>2.2719999999999998</v>
      </c>
      <c r="U84" s="36">
        <v>13.645</v>
      </c>
      <c r="V84" s="40">
        <v>33.192999999999998</v>
      </c>
    </row>
    <row r="85" spans="1:42" x14ac:dyDescent="0.35">
      <c r="A85" s="38" t="s">
        <v>68</v>
      </c>
      <c r="B85" s="36">
        <v>3.77</v>
      </c>
      <c r="C85" s="36">
        <v>2.2799999999999998</v>
      </c>
      <c r="D85" s="36">
        <v>3.9460000000000002</v>
      </c>
      <c r="E85" s="36">
        <v>3.4870000000000001</v>
      </c>
      <c r="F85" s="36">
        <v>4.7549999999999999</v>
      </c>
      <c r="G85" s="36">
        <v>2.5550000000000002</v>
      </c>
      <c r="H85" s="36">
        <v>3.3769999999999998</v>
      </c>
      <c r="I85" s="36">
        <v>4.7160000000000002</v>
      </c>
      <c r="J85" s="36">
        <v>2.6190000000000002</v>
      </c>
      <c r="K85" s="36">
        <v>2.9510000000000001</v>
      </c>
      <c r="L85" s="36">
        <v>2.8460000000000001</v>
      </c>
      <c r="M85" s="36">
        <v>4.2720000000000002</v>
      </c>
      <c r="N85" s="36">
        <v>4.3949999999999996</v>
      </c>
      <c r="O85" s="36">
        <v>3.2469999999999999</v>
      </c>
      <c r="P85" s="36">
        <v>3.24</v>
      </c>
      <c r="Q85" s="36">
        <v>3.7970000000000002</v>
      </c>
      <c r="R85" s="36">
        <v>5.4420000000000002</v>
      </c>
      <c r="S85" s="36">
        <v>6.6660000000000004</v>
      </c>
      <c r="T85" s="36">
        <v>4.5449999999999999</v>
      </c>
      <c r="U85" s="36">
        <v>4.8869999999999996</v>
      </c>
      <c r="V85" s="40">
        <v>3.2709999999999999</v>
      </c>
    </row>
    <row r="86" spans="1:42" ht="15" thickBot="1" x14ac:dyDescent="0.4">
      <c r="A86" s="77" t="s">
        <v>69</v>
      </c>
      <c r="B86" s="43">
        <v>100</v>
      </c>
      <c r="C86" s="43">
        <v>100</v>
      </c>
      <c r="D86" s="43">
        <v>100</v>
      </c>
      <c r="E86" s="43">
        <v>100</v>
      </c>
      <c r="F86" s="43">
        <v>100</v>
      </c>
      <c r="G86" s="43">
        <v>100</v>
      </c>
      <c r="H86" s="43">
        <v>100</v>
      </c>
      <c r="I86" s="43">
        <v>100</v>
      </c>
      <c r="J86" s="43">
        <v>100</v>
      </c>
      <c r="K86" s="43">
        <v>100</v>
      </c>
      <c r="L86" s="43">
        <v>100</v>
      </c>
      <c r="M86" s="43">
        <v>100</v>
      </c>
      <c r="N86" s="43">
        <v>100</v>
      </c>
      <c r="O86" s="43">
        <v>100</v>
      </c>
      <c r="P86" s="43">
        <v>100</v>
      </c>
      <c r="Q86" s="43">
        <v>100</v>
      </c>
      <c r="R86" s="43">
        <v>100</v>
      </c>
      <c r="S86" s="43">
        <v>100</v>
      </c>
      <c r="T86" s="43">
        <v>100</v>
      </c>
      <c r="U86" s="43">
        <v>100</v>
      </c>
      <c r="V86" s="45">
        <v>100</v>
      </c>
    </row>
    <row r="87" spans="1:42" x14ac:dyDescent="0.35">
      <c r="A87" s="78"/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</row>
    <row r="89" spans="1:42" x14ac:dyDescent="0.35">
      <c r="A89" s="76" t="s">
        <v>21</v>
      </c>
    </row>
    <row r="90" spans="1:42" x14ac:dyDescent="0.35">
      <c r="A90" s="34"/>
    </row>
    <row r="91" spans="1:42" ht="15" thickBot="1" x14ac:dyDescent="0.4">
      <c r="A91" s="147" t="s">
        <v>30</v>
      </c>
      <c r="B91" s="147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</row>
    <row r="92" spans="1:42" x14ac:dyDescent="0.35">
      <c r="A92" s="141"/>
      <c r="B92" s="139" t="s">
        <v>40</v>
      </c>
      <c r="C92" s="139" t="s">
        <v>41</v>
      </c>
      <c r="D92" s="139" t="s">
        <v>42</v>
      </c>
      <c r="E92" s="139" t="s">
        <v>43</v>
      </c>
      <c r="F92" s="139" t="s">
        <v>44</v>
      </c>
      <c r="G92" s="139" t="s">
        <v>45</v>
      </c>
      <c r="H92" s="139" t="s">
        <v>46</v>
      </c>
      <c r="I92" s="139" t="s">
        <v>47</v>
      </c>
      <c r="J92" s="139" t="s">
        <v>48</v>
      </c>
      <c r="K92" s="139" t="s">
        <v>49</v>
      </c>
      <c r="L92" s="139" t="s">
        <v>50</v>
      </c>
      <c r="M92" s="139" t="s">
        <v>51</v>
      </c>
      <c r="N92" s="139" t="s">
        <v>52</v>
      </c>
      <c r="O92" s="139" t="s">
        <v>13</v>
      </c>
      <c r="P92" s="139" t="s">
        <v>8</v>
      </c>
      <c r="Q92" s="139" t="s">
        <v>9</v>
      </c>
      <c r="R92" s="139" t="s">
        <v>10</v>
      </c>
      <c r="S92" s="139" t="s">
        <v>11</v>
      </c>
      <c r="T92" s="139" t="s">
        <v>12</v>
      </c>
      <c r="U92" s="139" t="s">
        <v>16</v>
      </c>
      <c r="V92" s="80" t="s">
        <v>13</v>
      </c>
    </row>
    <row r="93" spans="1:42" x14ac:dyDescent="0.35">
      <c r="A93" s="142"/>
      <c r="B93" s="140"/>
      <c r="C93" s="140"/>
      <c r="D93" s="140"/>
      <c r="E93" s="140"/>
      <c r="F93" s="140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81" t="s">
        <v>77</v>
      </c>
    </row>
    <row r="94" spans="1:42" x14ac:dyDescent="0.35">
      <c r="A94" s="38" t="s">
        <v>71</v>
      </c>
      <c r="B94" s="36">
        <v>6.8639999999999999</v>
      </c>
      <c r="C94" s="36">
        <v>8.9450000000000003</v>
      </c>
      <c r="D94" s="36">
        <v>7.7119999999999997</v>
      </c>
      <c r="E94" s="36">
        <v>8.2929999999999993</v>
      </c>
      <c r="F94" s="36">
        <v>4.9489999999999998</v>
      </c>
      <c r="G94" s="36">
        <v>9.1489999999999991</v>
      </c>
      <c r="H94" s="36">
        <v>6.87</v>
      </c>
      <c r="I94" s="36">
        <v>2.798</v>
      </c>
      <c r="J94" s="36">
        <v>7.9459999999999997</v>
      </c>
      <c r="K94" s="36">
        <v>9.6760000000000002</v>
      </c>
      <c r="L94" s="36">
        <v>10.055999999999999</v>
      </c>
      <c r="M94" s="36">
        <v>8.6509999999999998</v>
      </c>
      <c r="N94" s="36">
        <v>5.4080000000000004</v>
      </c>
      <c r="O94" s="36">
        <v>8.0519999999999996</v>
      </c>
      <c r="P94" s="36">
        <v>2.6070000000000002</v>
      </c>
      <c r="Q94" s="36">
        <v>2.1179999999999999</v>
      </c>
      <c r="R94" s="36">
        <v>4.6470000000000002</v>
      </c>
      <c r="S94" s="36">
        <v>5.6239999999999997</v>
      </c>
      <c r="T94" s="36">
        <v>0.36199999999999999</v>
      </c>
      <c r="U94" s="36">
        <v>3.1709999999999998</v>
      </c>
      <c r="V94" s="40">
        <v>8.0150000000000006</v>
      </c>
    </row>
    <row r="95" spans="1:42" x14ac:dyDescent="0.35">
      <c r="A95" s="38" t="s">
        <v>72</v>
      </c>
      <c r="B95" s="36">
        <v>7.4</v>
      </c>
      <c r="C95" s="36">
        <v>6.4169999999999998</v>
      </c>
      <c r="D95" s="36">
        <v>5.734</v>
      </c>
      <c r="E95" s="36">
        <v>6.6719999999999997</v>
      </c>
      <c r="F95" s="36">
        <v>12.037000000000001</v>
      </c>
      <c r="G95" s="36">
        <v>5.6619999999999999</v>
      </c>
      <c r="H95" s="36">
        <v>5.1269999999999998</v>
      </c>
      <c r="I95" s="36">
        <v>6.3920000000000003</v>
      </c>
      <c r="J95" s="36">
        <v>6.37</v>
      </c>
      <c r="K95" s="36">
        <v>7.1120000000000001</v>
      </c>
      <c r="L95" s="36">
        <v>7.2370000000000001</v>
      </c>
      <c r="M95" s="36">
        <v>6.0220000000000002</v>
      </c>
      <c r="N95" s="36">
        <v>10.163</v>
      </c>
      <c r="O95" s="36">
        <v>6.6139999999999999</v>
      </c>
      <c r="P95" s="36">
        <v>9.41</v>
      </c>
      <c r="Q95" s="36">
        <v>8.2620000000000005</v>
      </c>
      <c r="R95" s="36">
        <v>8.4329999999999998</v>
      </c>
      <c r="S95" s="36">
        <v>8.4359999999999999</v>
      </c>
      <c r="T95" s="36">
        <v>4.9000000000000004</v>
      </c>
      <c r="U95" s="36">
        <v>8.11</v>
      </c>
      <c r="V95" s="40">
        <v>6.6260000000000003</v>
      </c>
    </row>
    <row r="96" spans="1:42" x14ac:dyDescent="0.35">
      <c r="A96" s="38" t="s">
        <v>63</v>
      </c>
      <c r="B96" s="36">
        <v>22.873000000000001</v>
      </c>
      <c r="C96" s="36">
        <v>16.888000000000002</v>
      </c>
      <c r="D96" s="36">
        <v>21.992000000000001</v>
      </c>
      <c r="E96" s="36">
        <v>20.518000000000001</v>
      </c>
      <c r="F96" s="36">
        <v>21.190999999999999</v>
      </c>
      <c r="G96" s="36">
        <v>18.314</v>
      </c>
      <c r="H96" s="36">
        <v>18.616</v>
      </c>
      <c r="I96" s="36">
        <v>38.621000000000002</v>
      </c>
      <c r="J96" s="36">
        <v>17.693999999999999</v>
      </c>
      <c r="K96" s="36">
        <v>18.093</v>
      </c>
      <c r="L96" s="36">
        <v>19.143999999999998</v>
      </c>
      <c r="M96" s="36">
        <v>20.553000000000001</v>
      </c>
      <c r="N96" s="36">
        <v>25.388999999999999</v>
      </c>
      <c r="O96" s="36">
        <v>20.530999999999999</v>
      </c>
      <c r="P96" s="36">
        <v>27.21</v>
      </c>
      <c r="Q96" s="36">
        <v>26.164999999999999</v>
      </c>
      <c r="R96" s="36">
        <v>18.588000000000001</v>
      </c>
      <c r="S96" s="36">
        <v>23.734000000000002</v>
      </c>
      <c r="T96" s="36">
        <v>27.041</v>
      </c>
      <c r="U96" s="36">
        <v>24.824000000000002</v>
      </c>
      <c r="V96" s="40">
        <v>20.564</v>
      </c>
    </row>
    <row r="97" spans="1:42" x14ac:dyDescent="0.35">
      <c r="A97" s="38" t="s">
        <v>64</v>
      </c>
      <c r="B97" s="36">
        <v>17.527000000000001</v>
      </c>
      <c r="C97" s="36">
        <v>17.616</v>
      </c>
      <c r="D97" s="36">
        <v>19.614000000000001</v>
      </c>
      <c r="E97" s="36">
        <v>17.251000000000001</v>
      </c>
      <c r="F97" s="36">
        <v>14.295999999999999</v>
      </c>
      <c r="G97" s="36">
        <v>18.12</v>
      </c>
      <c r="H97" s="36">
        <v>18.518000000000001</v>
      </c>
      <c r="I97" s="36">
        <v>14.734999999999999</v>
      </c>
      <c r="J97" s="36">
        <v>17.713000000000001</v>
      </c>
      <c r="K97" s="36">
        <v>17.065000000000001</v>
      </c>
      <c r="L97" s="36">
        <v>16.513999999999999</v>
      </c>
      <c r="M97" s="36">
        <v>20.048999999999999</v>
      </c>
      <c r="N97" s="36">
        <v>13.441000000000001</v>
      </c>
      <c r="O97" s="36">
        <v>17.436</v>
      </c>
      <c r="P97" s="36">
        <v>20.861000000000001</v>
      </c>
      <c r="Q97" s="36">
        <v>21.927</v>
      </c>
      <c r="R97" s="36">
        <v>30.981000000000002</v>
      </c>
      <c r="S97" s="36">
        <v>20.922000000000001</v>
      </c>
      <c r="T97" s="36">
        <v>39.381999999999998</v>
      </c>
      <c r="U97" s="36">
        <v>25.318000000000001</v>
      </c>
      <c r="V97" s="40">
        <v>17.495999999999999</v>
      </c>
    </row>
    <row r="98" spans="1:42" x14ac:dyDescent="0.35">
      <c r="A98" s="38" t="s">
        <v>73</v>
      </c>
      <c r="B98" s="36">
        <v>13.792999999999999</v>
      </c>
      <c r="C98" s="36">
        <v>13.634</v>
      </c>
      <c r="D98" s="36">
        <v>15.512</v>
      </c>
      <c r="E98" s="36">
        <v>14.334</v>
      </c>
      <c r="F98" s="36">
        <v>13.887</v>
      </c>
      <c r="G98" s="36">
        <v>13.922000000000001</v>
      </c>
      <c r="H98" s="36">
        <v>14.085000000000001</v>
      </c>
      <c r="I98" s="36">
        <v>11.003</v>
      </c>
      <c r="J98" s="36">
        <v>13.435</v>
      </c>
      <c r="K98" s="36">
        <v>14.643000000000001</v>
      </c>
      <c r="L98" s="36">
        <v>13.569000000000001</v>
      </c>
      <c r="M98" s="36">
        <v>15.468</v>
      </c>
      <c r="N98" s="36">
        <v>11.965</v>
      </c>
      <c r="O98" s="36">
        <v>13.846</v>
      </c>
      <c r="P98" s="36">
        <v>14.512</v>
      </c>
      <c r="Q98" s="36">
        <v>13.877000000000001</v>
      </c>
      <c r="R98" s="36">
        <v>19.103999999999999</v>
      </c>
      <c r="S98" s="36">
        <v>17.434999999999999</v>
      </c>
      <c r="T98" s="36">
        <v>18.873999999999999</v>
      </c>
      <c r="U98" s="36">
        <v>16.350000000000001</v>
      </c>
      <c r="V98" s="40">
        <v>13.865</v>
      </c>
    </row>
    <row r="99" spans="1:42" x14ac:dyDescent="0.35">
      <c r="A99" s="38" t="s">
        <v>74</v>
      </c>
      <c r="B99" s="36">
        <v>6.1580000000000004</v>
      </c>
      <c r="C99" s="36">
        <v>9.91</v>
      </c>
      <c r="D99" s="36">
        <v>6.5030000000000001</v>
      </c>
      <c r="E99" s="36">
        <v>6.2229999999999999</v>
      </c>
      <c r="F99" s="36">
        <v>2.8109999999999999</v>
      </c>
      <c r="G99" s="36">
        <v>10.227</v>
      </c>
      <c r="H99" s="36">
        <v>8.8879999999999999</v>
      </c>
      <c r="I99" s="36">
        <v>2.0590000000000002</v>
      </c>
      <c r="J99" s="36">
        <v>7.9109999999999996</v>
      </c>
      <c r="K99" s="36">
        <v>7.0659999999999998</v>
      </c>
      <c r="L99" s="36">
        <v>5.0279999999999996</v>
      </c>
      <c r="M99" s="36">
        <v>7.4859999999999998</v>
      </c>
      <c r="N99" s="36">
        <v>2.8969999999999998</v>
      </c>
      <c r="O99" s="36">
        <v>7.149</v>
      </c>
      <c r="P99" s="36">
        <v>2.2669999999999999</v>
      </c>
      <c r="Q99" s="36">
        <v>2.86</v>
      </c>
      <c r="R99" s="36">
        <v>2.9249999999999998</v>
      </c>
      <c r="S99" s="36">
        <v>3.262</v>
      </c>
      <c r="T99" s="36">
        <v>2.903</v>
      </c>
      <c r="U99" s="36">
        <v>2.8330000000000002</v>
      </c>
      <c r="V99" s="40">
        <v>7.1159999999999997</v>
      </c>
    </row>
    <row r="100" spans="1:42" x14ac:dyDescent="0.35">
      <c r="A100" s="38" t="s">
        <v>67</v>
      </c>
      <c r="B100" s="36">
        <v>22.041</v>
      </c>
      <c r="C100" s="36">
        <v>23.721</v>
      </c>
      <c r="D100" s="36">
        <v>19.568000000000001</v>
      </c>
      <c r="E100" s="36">
        <v>23.474</v>
      </c>
      <c r="F100" s="36">
        <v>25.108000000000001</v>
      </c>
      <c r="G100" s="36">
        <v>21.065000000000001</v>
      </c>
      <c r="H100" s="36">
        <v>23.381</v>
      </c>
      <c r="I100" s="36">
        <v>19.548999999999999</v>
      </c>
      <c r="J100" s="36">
        <v>25.870999999999999</v>
      </c>
      <c r="K100" s="36">
        <v>23.048999999999999</v>
      </c>
      <c r="L100" s="36">
        <v>24.849</v>
      </c>
      <c r="M100" s="36">
        <v>18.66</v>
      </c>
      <c r="N100" s="36">
        <v>26.454000000000001</v>
      </c>
      <c r="O100" s="36">
        <v>22.798999999999999</v>
      </c>
      <c r="P100" s="36">
        <v>17.8</v>
      </c>
      <c r="Q100" s="36">
        <v>18.75</v>
      </c>
      <c r="R100" s="36">
        <v>6.54</v>
      </c>
      <c r="S100" s="36">
        <v>12.148</v>
      </c>
      <c r="T100" s="36">
        <v>2.359</v>
      </c>
      <c r="U100" s="36">
        <v>12.815</v>
      </c>
      <c r="V100" s="40">
        <v>22.722000000000001</v>
      </c>
    </row>
    <row r="101" spans="1:42" x14ac:dyDescent="0.35">
      <c r="A101" s="38" t="s">
        <v>68</v>
      </c>
      <c r="B101" s="36">
        <v>3.339</v>
      </c>
      <c r="C101" s="36">
        <v>2.8650000000000002</v>
      </c>
      <c r="D101" s="36">
        <v>3.36</v>
      </c>
      <c r="E101" s="36">
        <v>3.23</v>
      </c>
      <c r="F101" s="36">
        <v>5.718</v>
      </c>
      <c r="G101" s="36">
        <v>3.536</v>
      </c>
      <c r="H101" s="36">
        <v>4.5110000000000001</v>
      </c>
      <c r="I101" s="36">
        <v>4.8390000000000004</v>
      </c>
      <c r="J101" s="36">
        <v>3.0550000000000002</v>
      </c>
      <c r="K101" s="36">
        <v>3.2930000000000001</v>
      </c>
      <c r="L101" s="36">
        <v>3.5990000000000002</v>
      </c>
      <c r="M101" s="36">
        <v>3.1070000000000002</v>
      </c>
      <c r="N101" s="36">
        <v>4.2779999999999996</v>
      </c>
      <c r="O101" s="36">
        <v>3.57</v>
      </c>
      <c r="P101" s="36">
        <v>5.3280000000000003</v>
      </c>
      <c r="Q101" s="36">
        <v>6.0380000000000003</v>
      </c>
      <c r="R101" s="36">
        <v>8.7769999999999992</v>
      </c>
      <c r="S101" s="36">
        <v>8.4359999999999999</v>
      </c>
      <c r="T101" s="36">
        <v>4.1740000000000004</v>
      </c>
      <c r="U101" s="36">
        <v>6.5759999999999996</v>
      </c>
      <c r="V101" s="40">
        <v>3.593</v>
      </c>
    </row>
    <row r="102" spans="1:42" ht="15" thickBot="1" x14ac:dyDescent="0.4">
      <c r="A102" s="77" t="s">
        <v>69</v>
      </c>
      <c r="B102" s="43">
        <v>100</v>
      </c>
      <c r="C102" s="43">
        <v>100</v>
      </c>
      <c r="D102" s="43">
        <v>100</v>
      </c>
      <c r="E102" s="43">
        <v>100</v>
      </c>
      <c r="F102" s="43">
        <v>100</v>
      </c>
      <c r="G102" s="43">
        <v>100</v>
      </c>
      <c r="H102" s="43">
        <v>100</v>
      </c>
      <c r="I102" s="43">
        <v>100</v>
      </c>
      <c r="J102" s="43">
        <v>100</v>
      </c>
      <c r="K102" s="43">
        <v>100</v>
      </c>
      <c r="L102" s="43">
        <v>100</v>
      </c>
      <c r="M102" s="43">
        <v>100</v>
      </c>
      <c r="N102" s="43">
        <v>100</v>
      </c>
      <c r="O102" s="43">
        <v>100</v>
      </c>
      <c r="P102" s="43">
        <v>100</v>
      </c>
      <c r="Q102" s="43">
        <v>100</v>
      </c>
      <c r="R102" s="43">
        <v>100</v>
      </c>
      <c r="S102" s="43">
        <v>100</v>
      </c>
      <c r="T102" s="43">
        <v>100</v>
      </c>
      <c r="U102" s="43">
        <v>100</v>
      </c>
      <c r="V102" s="45">
        <v>100</v>
      </c>
    </row>
    <row r="103" spans="1:42" x14ac:dyDescent="0.35">
      <c r="A103" s="78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78"/>
      <c r="AM103" s="78"/>
      <c r="AN103" s="78"/>
      <c r="AO103" s="78"/>
      <c r="AP103" s="78"/>
    </row>
    <row r="105" spans="1:42" x14ac:dyDescent="0.35">
      <c r="A105" s="76" t="s">
        <v>21</v>
      </c>
    </row>
    <row r="106" spans="1:42" ht="15" thickBot="1" x14ac:dyDescent="0.4">
      <c r="A106" s="34"/>
    </row>
    <row r="107" spans="1:42" x14ac:dyDescent="0.35">
      <c r="A107" s="141"/>
      <c r="B107" s="139" t="s">
        <v>40</v>
      </c>
      <c r="C107" s="139" t="s">
        <v>41</v>
      </c>
      <c r="D107" s="139" t="s">
        <v>42</v>
      </c>
      <c r="E107" s="139" t="s">
        <v>43</v>
      </c>
      <c r="F107" s="139" t="s">
        <v>44</v>
      </c>
      <c r="G107" s="139" t="s">
        <v>45</v>
      </c>
      <c r="H107" s="139" t="s">
        <v>46</v>
      </c>
      <c r="I107" s="139" t="s">
        <v>47</v>
      </c>
      <c r="J107" s="139" t="s">
        <v>48</v>
      </c>
      <c r="K107" s="139" t="s">
        <v>49</v>
      </c>
      <c r="L107" s="139" t="s">
        <v>50</v>
      </c>
      <c r="M107" s="139" t="s">
        <v>51</v>
      </c>
      <c r="N107" s="139" t="s">
        <v>52</v>
      </c>
      <c r="O107" s="139" t="s">
        <v>13</v>
      </c>
      <c r="P107" s="139" t="s">
        <v>8</v>
      </c>
      <c r="Q107" s="139" t="s">
        <v>9</v>
      </c>
      <c r="R107" s="139" t="s">
        <v>10</v>
      </c>
      <c r="S107" s="139" t="s">
        <v>11</v>
      </c>
      <c r="T107" s="139" t="s">
        <v>12</v>
      </c>
      <c r="U107" s="139" t="s">
        <v>16</v>
      </c>
      <c r="V107" s="80" t="s">
        <v>13</v>
      </c>
    </row>
    <row r="108" spans="1:42" x14ac:dyDescent="0.35">
      <c r="A108" s="142"/>
      <c r="B108" s="140"/>
      <c r="C108" s="140"/>
      <c r="D108" s="140"/>
      <c r="E108" s="140"/>
      <c r="F108" s="140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81" t="s">
        <v>77</v>
      </c>
    </row>
    <row r="109" spans="1:42" x14ac:dyDescent="0.35">
      <c r="A109" s="38" t="s">
        <v>71</v>
      </c>
      <c r="B109" s="36">
        <v>8.6129999999999995</v>
      </c>
      <c r="C109" s="36">
        <v>11.499000000000001</v>
      </c>
      <c r="D109" s="36">
        <v>10.29</v>
      </c>
      <c r="E109" s="36">
        <v>13.592000000000001</v>
      </c>
      <c r="F109" s="36">
        <v>8.3559999999999999</v>
      </c>
      <c r="G109" s="36">
        <v>13.065</v>
      </c>
      <c r="H109" s="36">
        <v>12.863</v>
      </c>
      <c r="I109" s="36">
        <v>7.6059999999999999</v>
      </c>
      <c r="J109" s="36">
        <v>11.548</v>
      </c>
      <c r="K109" s="36">
        <v>13.544</v>
      </c>
      <c r="L109" s="36">
        <v>12.7</v>
      </c>
      <c r="M109" s="36">
        <v>11.012</v>
      </c>
      <c r="N109" s="36">
        <v>8.58</v>
      </c>
      <c r="O109" s="36">
        <v>11.747</v>
      </c>
      <c r="P109" s="36" t="s">
        <v>27</v>
      </c>
      <c r="Q109" s="36" t="s">
        <v>27</v>
      </c>
      <c r="R109" s="36">
        <v>13.635999999999999</v>
      </c>
      <c r="S109" s="36">
        <v>4.1660000000000004</v>
      </c>
      <c r="T109" s="36" t="s">
        <v>27</v>
      </c>
      <c r="U109" s="36">
        <v>3.149</v>
      </c>
      <c r="V109" s="40">
        <v>11.715999999999999</v>
      </c>
    </row>
    <row r="110" spans="1:42" x14ac:dyDescent="0.35">
      <c r="A110" s="38" t="s">
        <v>72</v>
      </c>
      <c r="B110" s="36">
        <v>7.0940000000000003</v>
      </c>
      <c r="C110" s="36">
        <v>6.0209999999999999</v>
      </c>
      <c r="D110" s="36">
        <v>6.3070000000000004</v>
      </c>
      <c r="E110" s="36">
        <v>5.7110000000000003</v>
      </c>
      <c r="F110" s="36">
        <v>10.863</v>
      </c>
      <c r="G110" s="36">
        <v>5.1120000000000001</v>
      </c>
      <c r="H110" s="36">
        <v>4.7640000000000002</v>
      </c>
      <c r="I110" s="36">
        <v>6.4969999999999999</v>
      </c>
      <c r="J110" s="36">
        <v>5.7549999999999999</v>
      </c>
      <c r="K110" s="36">
        <v>5.9569999999999999</v>
      </c>
      <c r="L110" s="36">
        <v>5.774</v>
      </c>
      <c r="M110" s="36">
        <v>6.234</v>
      </c>
      <c r="N110" s="36">
        <v>8.7919999999999998</v>
      </c>
      <c r="O110" s="36">
        <v>5.96</v>
      </c>
      <c r="P110" s="36">
        <v>3.3330000000000002</v>
      </c>
      <c r="Q110" s="36">
        <v>17.646999999999998</v>
      </c>
      <c r="R110" s="36">
        <v>4.5449999999999999</v>
      </c>
      <c r="S110" s="36">
        <v>8.3330000000000002</v>
      </c>
      <c r="T110" s="36">
        <v>5.8819999999999997</v>
      </c>
      <c r="U110" s="36">
        <v>8.6609999999999996</v>
      </c>
      <c r="V110" s="40">
        <v>5.9690000000000003</v>
      </c>
    </row>
    <row r="111" spans="1:42" x14ac:dyDescent="0.35">
      <c r="A111" s="38" t="s">
        <v>63</v>
      </c>
      <c r="B111" s="36">
        <v>25.192</v>
      </c>
      <c r="C111" s="36">
        <v>18.957999999999998</v>
      </c>
      <c r="D111" s="36">
        <v>27.219000000000001</v>
      </c>
      <c r="E111" s="36">
        <v>21.073</v>
      </c>
      <c r="F111" s="36">
        <v>26.462</v>
      </c>
      <c r="G111" s="36">
        <v>18.981000000000002</v>
      </c>
      <c r="H111" s="36">
        <v>19.163</v>
      </c>
      <c r="I111" s="36">
        <v>35.578000000000003</v>
      </c>
      <c r="J111" s="36">
        <v>18.402000000000001</v>
      </c>
      <c r="K111" s="36">
        <v>19.617999999999999</v>
      </c>
      <c r="L111" s="36">
        <v>18.948</v>
      </c>
      <c r="M111" s="36">
        <v>24.533999999999999</v>
      </c>
      <c r="N111" s="36">
        <v>26.376999999999999</v>
      </c>
      <c r="O111" s="36">
        <v>21.219000000000001</v>
      </c>
      <c r="P111" s="36">
        <v>56.665999999999997</v>
      </c>
      <c r="Q111" s="36">
        <v>29.411000000000001</v>
      </c>
      <c r="R111" s="36">
        <v>36.363</v>
      </c>
      <c r="S111" s="36">
        <v>58.332999999999998</v>
      </c>
      <c r="T111" s="36">
        <v>35.293999999999997</v>
      </c>
      <c r="U111" s="36">
        <v>43.307000000000002</v>
      </c>
      <c r="V111" s="40">
        <v>21.298999999999999</v>
      </c>
    </row>
    <row r="112" spans="1:42" x14ac:dyDescent="0.35">
      <c r="A112" s="38" t="s">
        <v>64</v>
      </c>
      <c r="B112" s="36">
        <v>9.8819999999999997</v>
      </c>
      <c r="C112" s="36">
        <v>11.417999999999999</v>
      </c>
      <c r="D112" s="36">
        <v>12.116</v>
      </c>
      <c r="E112" s="36">
        <v>9.3079999999999998</v>
      </c>
      <c r="F112" s="36">
        <v>8.3559999999999999</v>
      </c>
      <c r="G112" s="36">
        <v>10.93</v>
      </c>
      <c r="H112" s="36">
        <v>10.718999999999999</v>
      </c>
      <c r="I112" s="36">
        <v>8.5570000000000004</v>
      </c>
      <c r="J112" s="36">
        <v>10.677</v>
      </c>
      <c r="K112" s="36">
        <v>10.705</v>
      </c>
      <c r="L112" s="36">
        <v>11.504</v>
      </c>
      <c r="M112" s="36">
        <v>10.930999999999999</v>
      </c>
      <c r="N112" s="36">
        <v>7.8380000000000001</v>
      </c>
      <c r="O112" s="36">
        <v>10.625999999999999</v>
      </c>
      <c r="P112" s="36">
        <v>10</v>
      </c>
      <c r="Q112" s="36">
        <v>5.8819999999999997</v>
      </c>
      <c r="R112" s="36">
        <v>18.181000000000001</v>
      </c>
      <c r="S112" s="36">
        <v>8.3330000000000002</v>
      </c>
      <c r="T112" s="36">
        <v>29.411000000000001</v>
      </c>
      <c r="U112" s="36">
        <v>12.598000000000001</v>
      </c>
      <c r="V112" s="40">
        <v>10.634</v>
      </c>
    </row>
    <row r="113" spans="1:42" x14ac:dyDescent="0.35">
      <c r="A113" s="38" t="s">
        <v>73</v>
      </c>
      <c r="B113" s="36">
        <v>7.0449999999999999</v>
      </c>
      <c r="C113" s="36">
        <v>6.2380000000000004</v>
      </c>
      <c r="D113" s="36">
        <v>5.4770000000000003</v>
      </c>
      <c r="E113" s="36">
        <v>5.5389999999999997</v>
      </c>
      <c r="F113" s="36">
        <v>6.9630000000000001</v>
      </c>
      <c r="G113" s="36">
        <v>6.2679999999999998</v>
      </c>
      <c r="H113" s="36">
        <v>5.8230000000000004</v>
      </c>
      <c r="I113" s="36">
        <v>4.3579999999999997</v>
      </c>
      <c r="J113" s="36">
        <v>5.3760000000000003</v>
      </c>
      <c r="K113" s="36">
        <v>5.6550000000000002</v>
      </c>
      <c r="L113" s="36">
        <v>6.3380000000000001</v>
      </c>
      <c r="M113" s="36">
        <v>5.6680000000000001</v>
      </c>
      <c r="N113" s="36">
        <v>4.6609999999999996</v>
      </c>
      <c r="O113" s="36">
        <v>5.98</v>
      </c>
      <c r="P113" s="36" t="s">
        <v>27</v>
      </c>
      <c r="Q113" s="36">
        <v>5.8819999999999997</v>
      </c>
      <c r="R113" s="36">
        <v>18.181000000000001</v>
      </c>
      <c r="S113" s="36">
        <v>4.1660000000000004</v>
      </c>
      <c r="T113" s="36">
        <v>5.8819999999999997</v>
      </c>
      <c r="U113" s="36">
        <v>6.2990000000000004</v>
      </c>
      <c r="V113" s="40">
        <v>5.9809999999999999</v>
      </c>
    </row>
    <row r="114" spans="1:42" x14ac:dyDescent="0.35">
      <c r="A114" s="38" t="s">
        <v>74</v>
      </c>
      <c r="B114" s="36">
        <v>2.2650000000000001</v>
      </c>
      <c r="C114" s="36">
        <v>3.77</v>
      </c>
      <c r="D114" s="36">
        <v>1.742</v>
      </c>
      <c r="E114" s="36">
        <v>1.77</v>
      </c>
      <c r="F114" s="36">
        <v>0.27800000000000002</v>
      </c>
      <c r="G114" s="36">
        <v>3.7410000000000001</v>
      </c>
      <c r="H114" s="36">
        <v>3.0169999999999999</v>
      </c>
      <c r="I114" s="36">
        <v>0.47499999999999998</v>
      </c>
      <c r="J114" s="36">
        <v>1.968</v>
      </c>
      <c r="K114" s="36">
        <v>2.4900000000000002</v>
      </c>
      <c r="L114" s="36">
        <v>1.556</v>
      </c>
      <c r="M114" s="36">
        <v>1.9430000000000001</v>
      </c>
      <c r="N114" s="36">
        <v>1.2709999999999999</v>
      </c>
      <c r="O114" s="36">
        <v>2.4710000000000001</v>
      </c>
      <c r="P114" s="36" t="s">
        <v>27</v>
      </c>
      <c r="Q114" s="36" t="s">
        <v>27</v>
      </c>
      <c r="R114" s="36" t="s">
        <v>27</v>
      </c>
      <c r="S114" s="36" t="s">
        <v>27</v>
      </c>
      <c r="T114" s="36">
        <v>5.8819999999999997</v>
      </c>
      <c r="U114" s="36">
        <v>0.78700000000000003</v>
      </c>
      <c r="V114" s="40">
        <v>2.4649999999999999</v>
      </c>
    </row>
    <row r="115" spans="1:42" x14ac:dyDescent="0.35">
      <c r="A115" s="38" t="s">
        <v>67</v>
      </c>
      <c r="B115" s="36">
        <v>36.369999999999997</v>
      </c>
      <c r="C115" s="36">
        <v>40.222000000000001</v>
      </c>
      <c r="D115" s="36">
        <v>34.19</v>
      </c>
      <c r="E115" s="36">
        <v>39.405999999999999</v>
      </c>
      <c r="F115" s="36">
        <v>35.097000000000001</v>
      </c>
      <c r="G115" s="36">
        <v>39.725000000000001</v>
      </c>
      <c r="H115" s="36">
        <v>40.973999999999997</v>
      </c>
      <c r="I115" s="36">
        <v>33.438000000000002</v>
      </c>
      <c r="J115" s="36">
        <v>44.225000000000001</v>
      </c>
      <c r="K115" s="36">
        <v>39.165999999999997</v>
      </c>
      <c r="L115" s="36">
        <v>40.784999999999997</v>
      </c>
      <c r="M115" s="36">
        <v>34.978999999999999</v>
      </c>
      <c r="N115" s="36">
        <v>39.299999999999997</v>
      </c>
      <c r="O115" s="36">
        <v>39.268999999999998</v>
      </c>
      <c r="P115" s="36">
        <v>23.332999999999998</v>
      </c>
      <c r="Q115" s="36">
        <v>38.234999999999999</v>
      </c>
      <c r="R115" s="36">
        <v>4.5449999999999999</v>
      </c>
      <c r="S115" s="36">
        <v>16.666</v>
      </c>
      <c r="T115" s="36">
        <v>5.8819999999999997</v>
      </c>
      <c r="U115" s="36">
        <v>20.472000000000001</v>
      </c>
      <c r="V115" s="40">
        <v>39.200000000000003</v>
      </c>
    </row>
    <row r="116" spans="1:42" x14ac:dyDescent="0.35">
      <c r="A116" s="38" t="s">
        <v>68</v>
      </c>
      <c r="B116" s="36">
        <v>3.5339999999999998</v>
      </c>
      <c r="C116" s="36">
        <v>1.871</v>
      </c>
      <c r="D116" s="36">
        <v>2.6549999999999998</v>
      </c>
      <c r="E116" s="36">
        <v>3.597</v>
      </c>
      <c r="F116" s="36">
        <v>3.621</v>
      </c>
      <c r="G116" s="36">
        <v>2.1739999999999999</v>
      </c>
      <c r="H116" s="36">
        <v>2.673</v>
      </c>
      <c r="I116" s="36">
        <v>3.4860000000000002</v>
      </c>
      <c r="J116" s="36">
        <v>2.044</v>
      </c>
      <c r="K116" s="36">
        <v>2.8620000000000001</v>
      </c>
      <c r="L116" s="36">
        <v>2.391</v>
      </c>
      <c r="M116" s="36">
        <v>4.6959999999999997</v>
      </c>
      <c r="N116" s="36">
        <v>3.177</v>
      </c>
      <c r="O116" s="36">
        <v>2.7250000000000001</v>
      </c>
      <c r="P116" s="36">
        <v>6.6660000000000004</v>
      </c>
      <c r="Q116" s="36">
        <v>2.9409999999999998</v>
      </c>
      <c r="R116" s="36">
        <v>4.5449999999999999</v>
      </c>
      <c r="S116" s="36" t="s">
        <v>27</v>
      </c>
      <c r="T116" s="36">
        <v>11.763999999999999</v>
      </c>
      <c r="U116" s="36">
        <v>4.7240000000000002</v>
      </c>
      <c r="V116" s="40">
        <v>2.7320000000000002</v>
      </c>
    </row>
    <row r="117" spans="1:42" ht="15" thickBot="1" x14ac:dyDescent="0.4">
      <c r="A117" s="77" t="s">
        <v>69</v>
      </c>
      <c r="B117" s="43">
        <v>100</v>
      </c>
      <c r="C117" s="43">
        <v>100</v>
      </c>
      <c r="D117" s="43">
        <v>100</v>
      </c>
      <c r="E117" s="43">
        <v>100</v>
      </c>
      <c r="F117" s="43">
        <v>100</v>
      </c>
      <c r="G117" s="43">
        <v>100</v>
      </c>
      <c r="H117" s="43">
        <v>100</v>
      </c>
      <c r="I117" s="43">
        <v>100</v>
      </c>
      <c r="J117" s="43">
        <v>100</v>
      </c>
      <c r="K117" s="43">
        <v>100</v>
      </c>
      <c r="L117" s="43">
        <v>100</v>
      </c>
      <c r="M117" s="43">
        <v>100</v>
      </c>
      <c r="N117" s="43">
        <v>100</v>
      </c>
      <c r="O117" s="43">
        <v>100</v>
      </c>
      <c r="P117" s="43">
        <v>100</v>
      </c>
      <c r="Q117" s="43">
        <v>100</v>
      </c>
      <c r="R117" s="43">
        <v>100</v>
      </c>
      <c r="S117" s="43">
        <v>100</v>
      </c>
      <c r="T117" s="43">
        <v>100</v>
      </c>
      <c r="U117" s="43">
        <v>100</v>
      </c>
      <c r="V117" s="45">
        <v>100</v>
      </c>
    </row>
    <row r="118" spans="1:42" x14ac:dyDescent="0.35">
      <c r="A118" s="78"/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  <c r="S118" s="78"/>
      <c r="T118" s="78"/>
      <c r="U118" s="78"/>
      <c r="V118" s="78"/>
      <c r="W118" s="78"/>
      <c r="X118" s="78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  <c r="AM118" s="78"/>
      <c r="AN118" s="78"/>
      <c r="AO118" s="78"/>
      <c r="AP118" s="78"/>
    </row>
    <row r="120" spans="1:42" x14ac:dyDescent="0.35">
      <c r="A120" s="76" t="s">
        <v>21</v>
      </c>
    </row>
    <row r="121" spans="1:42" x14ac:dyDescent="0.35">
      <c r="A121" s="34"/>
    </row>
    <row r="122" spans="1:42" ht="15" thickBot="1" x14ac:dyDescent="0.4">
      <c r="A122" s="147" t="s">
        <v>31</v>
      </c>
      <c r="B122" s="147"/>
      <c r="C122" s="147"/>
      <c r="D122" s="147"/>
      <c r="E122" s="147"/>
      <c r="F122" s="147"/>
      <c r="G122" s="147"/>
      <c r="H122" s="147"/>
      <c r="I122" s="147"/>
      <c r="J122" s="147"/>
      <c r="K122" s="147"/>
      <c r="L122" s="147"/>
      <c r="M122" s="147"/>
      <c r="N122" s="147"/>
      <c r="O122" s="147"/>
      <c r="P122" s="147"/>
      <c r="Q122" s="147"/>
      <c r="R122" s="147"/>
      <c r="S122" s="147"/>
      <c r="T122" s="147"/>
      <c r="U122" s="147"/>
      <c r="V122" s="147"/>
      <c r="W122" s="147"/>
    </row>
    <row r="123" spans="1:42" x14ac:dyDescent="0.35">
      <c r="A123" s="133"/>
      <c r="B123" s="134"/>
      <c r="C123" s="139" t="s">
        <v>40</v>
      </c>
      <c r="D123" s="139" t="s">
        <v>41</v>
      </c>
      <c r="E123" s="139" t="s">
        <v>42</v>
      </c>
      <c r="F123" s="139" t="s">
        <v>43</v>
      </c>
      <c r="G123" s="139" t="s">
        <v>44</v>
      </c>
      <c r="H123" s="139" t="s">
        <v>45</v>
      </c>
      <c r="I123" s="139" t="s">
        <v>46</v>
      </c>
      <c r="J123" s="139" t="s">
        <v>47</v>
      </c>
      <c r="K123" s="139" t="s">
        <v>48</v>
      </c>
      <c r="L123" s="139" t="s">
        <v>49</v>
      </c>
      <c r="M123" s="139" t="s">
        <v>50</v>
      </c>
      <c r="N123" s="139" t="s">
        <v>51</v>
      </c>
      <c r="O123" s="139" t="s">
        <v>52</v>
      </c>
      <c r="P123" s="139" t="s">
        <v>13</v>
      </c>
      <c r="Q123" s="139" t="s">
        <v>8</v>
      </c>
      <c r="R123" s="139" t="s">
        <v>9</v>
      </c>
      <c r="S123" s="139" t="s">
        <v>10</v>
      </c>
      <c r="T123" s="139" t="s">
        <v>11</v>
      </c>
      <c r="U123" s="139" t="s">
        <v>12</v>
      </c>
      <c r="V123" s="139" t="s">
        <v>16</v>
      </c>
      <c r="W123" s="80" t="s">
        <v>13</v>
      </c>
    </row>
    <row r="124" spans="1:42" x14ac:dyDescent="0.35">
      <c r="A124" s="135"/>
      <c r="B124" s="136"/>
      <c r="C124" s="140"/>
      <c r="D124" s="140"/>
      <c r="E124" s="140"/>
      <c r="F124" s="140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81" t="s">
        <v>77</v>
      </c>
    </row>
    <row r="125" spans="1:42" x14ac:dyDescent="0.35">
      <c r="A125" s="148" t="s">
        <v>69</v>
      </c>
      <c r="B125" s="39" t="s">
        <v>69</v>
      </c>
      <c r="C125" s="36">
        <v>42.933</v>
      </c>
      <c r="D125" s="36">
        <v>38.073</v>
      </c>
      <c r="E125" s="36">
        <v>46.110999999999997</v>
      </c>
      <c r="F125" s="36">
        <v>42.536999999999999</v>
      </c>
      <c r="G125" s="36">
        <v>36.549999999999997</v>
      </c>
      <c r="H125" s="36">
        <v>37.631999999999998</v>
      </c>
      <c r="I125" s="36">
        <v>39.743000000000002</v>
      </c>
      <c r="J125" s="36">
        <v>45.857999999999997</v>
      </c>
      <c r="K125" s="36">
        <v>41.402999999999999</v>
      </c>
      <c r="L125" s="36">
        <v>42.378999999999998</v>
      </c>
      <c r="M125" s="36">
        <v>40.76</v>
      </c>
      <c r="N125" s="36">
        <v>45.603999999999999</v>
      </c>
      <c r="O125" s="36">
        <v>44.142000000000003</v>
      </c>
      <c r="P125" s="36">
        <v>41.418999999999997</v>
      </c>
      <c r="Q125" s="36">
        <v>48.601999999999997</v>
      </c>
      <c r="R125" s="36">
        <v>47.313000000000002</v>
      </c>
      <c r="S125" s="36">
        <v>46.487000000000002</v>
      </c>
      <c r="T125" s="36">
        <v>49.369</v>
      </c>
      <c r="U125" s="36">
        <v>47.808</v>
      </c>
      <c r="V125" s="36">
        <v>48.063000000000002</v>
      </c>
      <c r="W125" s="40">
        <v>41.478000000000002</v>
      </c>
    </row>
    <row r="126" spans="1:42" x14ac:dyDescent="0.35">
      <c r="A126" s="145"/>
      <c r="B126" s="39" t="s">
        <v>78</v>
      </c>
      <c r="C126" s="36">
        <v>21.077000000000002</v>
      </c>
      <c r="D126" s="36">
        <v>20.161999999999999</v>
      </c>
      <c r="E126" s="36">
        <v>21.181000000000001</v>
      </c>
      <c r="F126" s="36">
        <v>22.591000000000001</v>
      </c>
      <c r="G126" s="36">
        <v>11.842000000000001</v>
      </c>
      <c r="H126" s="36">
        <v>17.195</v>
      </c>
      <c r="I126" s="36">
        <v>17.681000000000001</v>
      </c>
      <c r="J126" s="36">
        <v>21.785</v>
      </c>
      <c r="K126" s="36">
        <v>21.097000000000001</v>
      </c>
      <c r="L126" s="36">
        <v>21.885999999999999</v>
      </c>
      <c r="M126" s="36">
        <v>18.922999999999998</v>
      </c>
      <c r="N126" s="36">
        <v>20.457999999999998</v>
      </c>
      <c r="O126" s="36">
        <v>19.48</v>
      </c>
      <c r="P126" s="36">
        <v>19.818000000000001</v>
      </c>
      <c r="Q126" s="36">
        <v>18.420999999999999</v>
      </c>
      <c r="R126" s="36">
        <v>12.82</v>
      </c>
      <c r="S126" s="36">
        <v>22.222000000000001</v>
      </c>
      <c r="T126" s="36">
        <v>12.903</v>
      </c>
      <c r="U126" s="36" t="s">
        <v>27</v>
      </c>
      <c r="V126" s="36">
        <v>13.923999999999999</v>
      </c>
      <c r="W126" s="40">
        <v>19.792000000000002</v>
      </c>
    </row>
    <row r="127" spans="1:42" x14ac:dyDescent="0.35">
      <c r="A127" s="142"/>
      <c r="B127" s="39" t="s">
        <v>75</v>
      </c>
      <c r="C127" s="36">
        <v>44.33</v>
      </c>
      <c r="D127" s="36">
        <v>39.542000000000002</v>
      </c>
      <c r="E127" s="36">
        <v>47.433</v>
      </c>
      <c r="F127" s="36">
        <v>43.886000000000003</v>
      </c>
      <c r="G127" s="36">
        <v>38.581000000000003</v>
      </c>
      <c r="H127" s="36">
        <v>39.195999999999998</v>
      </c>
      <c r="I127" s="36">
        <v>41.255000000000003</v>
      </c>
      <c r="J127" s="36">
        <v>46.959000000000003</v>
      </c>
      <c r="K127" s="36">
        <v>42.802</v>
      </c>
      <c r="L127" s="36">
        <v>43.796999999999997</v>
      </c>
      <c r="M127" s="36">
        <v>42.372</v>
      </c>
      <c r="N127" s="36">
        <v>46.948</v>
      </c>
      <c r="O127" s="36">
        <v>45.457999999999998</v>
      </c>
      <c r="P127" s="36">
        <v>42.883000000000003</v>
      </c>
      <c r="Q127" s="36">
        <v>49.606000000000002</v>
      </c>
      <c r="R127" s="36">
        <v>48.52</v>
      </c>
      <c r="S127" s="36">
        <v>47.353999999999999</v>
      </c>
      <c r="T127" s="36">
        <v>50.281999999999996</v>
      </c>
      <c r="U127" s="36">
        <v>49.314999999999998</v>
      </c>
      <c r="V127" s="36">
        <v>49.146000000000001</v>
      </c>
      <c r="W127" s="40">
        <v>42.942</v>
      </c>
    </row>
    <row r="128" spans="1:42" x14ac:dyDescent="0.35">
      <c r="A128" s="148" t="s">
        <v>26</v>
      </c>
      <c r="B128" s="39" t="s">
        <v>69</v>
      </c>
      <c r="C128" s="36">
        <v>49.018999999999998</v>
      </c>
      <c r="D128" s="36">
        <v>48</v>
      </c>
      <c r="E128" s="36">
        <v>49.396999999999998</v>
      </c>
      <c r="F128" s="36">
        <v>50.649000000000001</v>
      </c>
      <c r="G128" s="36">
        <v>48.436999999999998</v>
      </c>
      <c r="H128" s="36">
        <v>47.927999999999997</v>
      </c>
      <c r="I128" s="36">
        <v>48.823</v>
      </c>
      <c r="J128" s="36">
        <v>50.238999999999997</v>
      </c>
      <c r="K128" s="36">
        <v>50</v>
      </c>
      <c r="L128" s="36">
        <v>48.633000000000003</v>
      </c>
      <c r="M128" s="36">
        <v>46.835000000000001</v>
      </c>
      <c r="N128" s="36">
        <v>48.387</v>
      </c>
      <c r="O128" s="36">
        <v>47.966999999999999</v>
      </c>
      <c r="P128" s="36">
        <v>48.76</v>
      </c>
      <c r="Q128" s="36">
        <v>48.78</v>
      </c>
      <c r="R128" s="36">
        <v>44.23</v>
      </c>
      <c r="S128" s="36">
        <v>41.817999999999998</v>
      </c>
      <c r="T128" s="36">
        <v>52.271999999999998</v>
      </c>
      <c r="U128" s="36" t="s">
        <v>27</v>
      </c>
      <c r="V128" s="36">
        <v>46.353999999999999</v>
      </c>
      <c r="W128" s="40">
        <v>48.521000000000001</v>
      </c>
    </row>
    <row r="129" spans="1:42" x14ac:dyDescent="0.35">
      <c r="A129" s="145"/>
      <c r="B129" s="39" t="s">
        <v>78</v>
      </c>
      <c r="C129" s="36" t="s">
        <v>27</v>
      </c>
      <c r="D129" s="36">
        <v>100</v>
      </c>
      <c r="E129" s="36" t="s">
        <v>27</v>
      </c>
      <c r="F129" s="36" t="s">
        <v>27</v>
      </c>
      <c r="G129" s="36">
        <v>50</v>
      </c>
      <c r="H129" s="36" t="s">
        <v>27</v>
      </c>
      <c r="I129" s="36" t="s">
        <v>27</v>
      </c>
      <c r="J129" s="36">
        <v>100</v>
      </c>
      <c r="K129" s="36" t="s">
        <v>27</v>
      </c>
      <c r="L129" s="36" t="s">
        <v>27</v>
      </c>
      <c r="M129" s="36">
        <v>100</v>
      </c>
      <c r="N129" s="36">
        <v>100</v>
      </c>
      <c r="O129" s="36" t="s">
        <v>27</v>
      </c>
      <c r="P129" s="36">
        <v>35.713999999999999</v>
      </c>
      <c r="Q129" s="36" t="s">
        <v>27</v>
      </c>
      <c r="R129" s="36" t="s">
        <v>27</v>
      </c>
      <c r="S129" s="36" t="s">
        <v>27</v>
      </c>
      <c r="T129" s="36">
        <v>100</v>
      </c>
      <c r="U129" s="36" t="s">
        <v>27</v>
      </c>
      <c r="V129" s="36">
        <v>20</v>
      </c>
      <c r="W129" s="40">
        <v>31.577999999999999</v>
      </c>
    </row>
    <row r="130" spans="1:42" x14ac:dyDescent="0.35">
      <c r="A130" s="142"/>
      <c r="B130" s="39" t="s">
        <v>75</v>
      </c>
      <c r="C130" s="36">
        <v>49.261000000000003</v>
      </c>
      <c r="D130" s="36">
        <v>47.473999999999997</v>
      </c>
      <c r="E130" s="36">
        <v>50</v>
      </c>
      <c r="F130" s="36">
        <v>51.314999999999998</v>
      </c>
      <c r="G130" s="36">
        <v>48.387</v>
      </c>
      <c r="H130" s="36">
        <v>48.213999999999999</v>
      </c>
      <c r="I130" s="36">
        <v>49.112000000000002</v>
      </c>
      <c r="J130" s="36">
        <v>50</v>
      </c>
      <c r="K130" s="36">
        <v>50.494999999999997</v>
      </c>
      <c r="L130" s="36">
        <v>48.901000000000003</v>
      </c>
      <c r="M130" s="36">
        <v>46.496000000000002</v>
      </c>
      <c r="N130" s="36">
        <v>47.826000000000001</v>
      </c>
      <c r="O130" s="36">
        <v>48.36</v>
      </c>
      <c r="P130" s="36">
        <v>48.866</v>
      </c>
      <c r="Q130" s="36">
        <v>50</v>
      </c>
      <c r="R130" s="36">
        <v>46</v>
      </c>
      <c r="S130" s="36">
        <v>42.591999999999999</v>
      </c>
      <c r="T130" s="36">
        <v>51.161999999999999</v>
      </c>
      <c r="U130" s="36" t="s">
        <v>27</v>
      </c>
      <c r="V130" s="36">
        <v>47.058</v>
      </c>
      <c r="W130" s="40">
        <v>48.689</v>
      </c>
    </row>
    <row r="131" spans="1:42" x14ac:dyDescent="0.35">
      <c r="A131" s="148" t="s">
        <v>28</v>
      </c>
      <c r="B131" s="39" t="s">
        <v>69</v>
      </c>
      <c r="C131" s="36">
        <v>50</v>
      </c>
      <c r="D131" s="36">
        <v>50</v>
      </c>
      <c r="E131" s="36">
        <v>50</v>
      </c>
      <c r="F131" s="36">
        <v>50</v>
      </c>
      <c r="G131" s="36" t="s">
        <v>27</v>
      </c>
      <c r="H131" s="36">
        <v>50</v>
      </c>
      <c r="I131" s="36">
        <v>50</v>
      </c>
      <c r="J131" s="36">
        <v>50</v>
      </c>
      <c r="K131" s="36">
        <v>50</v>
      </c>
      <c r="L131" s="36">
        <v>50</v>
      </c>
      <c r="M131" s="36">
        <v>50</v>
      </c>
      <c r="N131" s="36">
        <v>50</v>
      </c>
      <c r="O131" s="36">
        <v>50</v>
      </c>
      <c r="P131" s="36">
        <v>50</v>
      </c>
      <c r="Q131" s="36">
        <v>50</v>
      </c>
      <c r="R131" s="36" t="s">
        <v>27</v>
      </c>
      <c r="S131" s="36" t="s">
        <v>27</v>
      </c>
      <c r="T131" s="36">
        <v>50</v>
      </c>
      <c r="U131" s="36">
        <v>50</v>
      </c>
      <c r="V131" s="36">
        <v>50</v>
      </c>
      <c r="W131" s="40">
        <v>50</v>
      </c>
    </row>
    <row r="132" spans="1:42" x14ac:dyDescent="0.35">
      <c r="A132" s="145"/>
      <c r="B132" s="39" t="s">
        <v>78</v>
      </c>
      <c r="C132" s="36">
        <v>16.666</v>
      </c>
      <c r="D132" s="36">
        <v>12.5</v>
      </c>
      <c r="E132" s="36" t="s">
        <v>27</v>
      </c>
      <c r="F132" s="36" t="s">
        <v>27</v>
      </c>
      <c r="G132" s="36" t="s">
        <v>27</v>
      </c>
      <c r="H132" s="36">
        <v>11.111000000000001</v>
      </c>
      <c r="I132" s="36">
        <v>20</v>
      </c>
      <c r="J132" s="36">
        <v>14.285</v>
      </c>
      <c r="K132" s="36" t="s">
        <v>27</v>
      </c>
      <c r="L132" s="36">
        <v>33.332999999999998</v>
      </c>
      <c r="M132" s="36">
        <v>38.460999999999999</v>
      </c>
      <c r="N132" s="36">
        <v>20</v>
      </c>
      <c r="O132" s="36">
        <v>50</v>
      </c>
      <c r="P132" s="36">
        <v>20.652000000000001</v>
      </c>
      <c r="Q132" s="36" t="s">
        <v>27</v>
      </c>
      <c r="R132" s="36" t="s">
        <v>27</v>
      </c>
      <c r="S132" s="36" t="s">
        <v>27</v>
      </c>
      <c r="T132" s="36" t="s">
        <v>27</v>
      </c>
      <c r="U132" s="36" t="s">
        <v>27</v>
      </c>
      <c r="V132" s="36" t="s">
        <v>27</v>
      </c>
      <c r="W132" s="40">
        <v>20</v>
      </c>
    </row>
    <row r="133" spans="1:42" x14ac:dyDescent="0.35">
      <c r="A133" s="142"/>
      <c r="B133" s="39" t="s">
        <v>75</v>
      </c>
      <c r="C133" s="36">
        <v>50.847000000000001</v>
      </c>
      <c r="D133" s="36">
        <v>51.012999999999998</v>
      </c>
      <c r="E133" s="36">
        <v>51</v>
      </c>
      <c r="F133" s="36">
        <v>51.515000000000001</v>
      </c>
      <c r="G133" s="36" t="s">
        <v>27</v>
      </c>
      <c r="H133" s="36">
        <v>50.895000000000003</v>
      </c>
      <c r="I133" s="36">
        <v>50.526000000000003</v>
      </c>
      <c r="J133" s="36">
        <v>50.825000000000003</v>
      </c>
      <c r="K133" s="36">
        <v>50.972000000000001</v>
      </c>
      <c r="L133" s="36">
        <v>50.396000000000001</v>
      </c>
      <c r="M133" s="36">
        <v>50.308999999999997</v>
      </c>
      <c r="N133" s="36">
        <v>50.716999999999999</v>
      </c>
      <c r="O133" s="36">
        <v>50</v>
      </c>
      <c r="P133" s="36">
        <v>50.701999999999998</v>
      </c>
      <c r="Q133" s="36">
        <v>51.219000000000001</v>
      </c>
      <c r="R133" s="36" t="s">
        <v>27</v>
      </c>
      <c r="S133" s="36" t="s">
        <v>27</v>
      </c>
      <c r="T133" s="36">
        <v>51.02</v>
      </c>
      <c r="U133" s="36">
        <v>52</v>
      </c>
      <c r="V133" s="36">
        <v>51.304000000000002</v>
      </c>
      <c r="W133" s="40">
        <v>50.719000000000001</v>
      </c>
    </row>
    <row r="134" spans="1:42" x14ac:dyDescent="0.35">
      <c r="A134" s="148" t="s">
        <v>29</v>
      </c>
      <c r="B134" s="39" t="s">
        <v>69</v>
      </c>
      <c r="C134" s="36">
        <v>36.783000000000001</v>
      </c>
      <c r="D134" s="36">
        <v>32.183</v>
      </c>
      <c r="E134" s="36">
        <v>40.625999999999998</v>
      </c>
      <c r="F134" s="36">
        <v>37.26</v>
      </c>
      <c r="G134" s="36">
        <v>29.562000000000001</v>
      </c>
      <c r="H134" s="36">
        <v>31.13</v>
      </c>
      <c r="I134" s="36">
        <v>31.306000000000001</v>
      </c>
      <c r="J134" s="36">
        <v>39.927</v>
      </c>
      <c r="K134" s="36">
        <v>33.384999999999998</v>
      </c>
      <c r="L134" s="36">
        <v>34.984000000000002</v>
      </c>
      <c r="M134" s="36">
        <v>33.320999999999998</v>
      </c>
      <c r="N134" s="36">
        <v>41.021000000000001</v>
      </c>
      <c r="O134" s="36">
        <v>39.323</v>
      </c>
      <c r="P134" s="36">
        <v>34.79</v>
      </c>
      <c r="Q134" s="36">
        <v>45.832999999999998</v>
      </c>
      <c r="R134" s="36">
        <v>43.67</v>
      </c>
      <c r="S134" s="36">
        <v>44.216999999999999</v>
      </c>
      <c r="T134" s="36">
        <v>48.771000000000001</v>
      </c>
      <c r="U134" s="36">
        <v>46.59</v>
      </c>
      <c r="V134" s="36">
        <v>46.231999999999999</v>
      </c>
      <c r="W134" s="40">
        <v>34.96</v>
      </c>
    </row>
    <row r="135" spans="1:42" x14ac:dyDescent="0.35">
      <c r="A135" s="145"/>
      <c r="B135" s="39" t="s">
        <v>78</v>
      </c>
      <c r="C135" s="36">
        <v>12.195</v>
      </c>
      <c r="D135" s="36">
        <v>15.929</v>
      </c>
      <c r="E135" s="36">
        <v>18.332999999999998</v>
      </c>
      <c r="F135" s="36">
        <v>11.391999999999999</v>
      </c>
      <c r="G135" s="36">
        <v>5.2629999999999999</v>
      </c>
      <c r="H135" s="36">
        <v>8.7829999999999995</v>
      </c>
      <c r="I135" s="36">
        <v>14.444000000000001</v>
      </c>
      <c r="J135" s="36">
        <v>13.461</v>
      </c>
      <c r="K135" s="36">
        <v>7.2460000000000004</v>
      </c>
      <c r="L135" s="36">
        <v>11.038</v>
      </c>
      <c r="M135" s="36">
        <v>7.4530000000000003</v>
      </c>
      <c r="N135" s="36">
        <v>18.84</v>
      </c>
      <c r="O135" s="36">
        <v>12</v>
      </c>
      <c r="P135" s="36">
        <v>11.807</v>
      </c>
      <c r="Q135" s="36">
        <v>16.666</v>
      </c>
      <c r="R135" s="36" t="s">
        <v>27</v>
      </c>
      <c r="S135" s="36">
        <v>25</v>
      </c>
      <c r="T135" s="36" t="s">
        <v>27</v>
      </c>
      <c r="U135" s="36" t="s">
        <v>27</v>
      </c>
      <c r="V135" s="36">
        <v>8.6950000000000003</v>
      </c>
      <c r="W135" s="40">
        <v>11.75</v>
      </c>
    </row>
    <row r="136" spans="1:42" x14ac:dyDescent="0.35">
      <c r="A136" s="142"/>
      <c r="B136" s="39" t="s">
        <v>75</v>
      </c>
      <c r="C136" s="36">
        <v>37.29</v>
      </c>
      <c r="D136" s="36">
        <v>32.520000000000003</v>
      </c>
      <c r="E136" s="36">
        <v>41.09</v>
      </c>
      <c r="F136" s="36">
        <v>37.847999999999999</v>
      </c>
      <c r="G136" s="36">
        <v>30.170999999999999</v>
      </c>
      <c r="H136" s="36">
        <v>31.521000000000001</v>
      </c>
      <c r="I136" s="36">
        <v>31.552</v>
      </c>
      <c r="J136" s="36">
        <v>40.386000000000003</v>
      </c>
      <c r="K136" s="36">
        <v>33.795000000000002</v>
      </c>
      <c r="L136" s="36">
        <v>35.472999999999999</v>
      </c>
      <c r="M136" s="36">
        <v>33.831000000000003</v>
      </c>
      <c r="N136" s="36">
        <v>41.524000000000001</v>
      </c>
      <c r="O136" s="36">
        <v>39.865000000000002</v>
      </c>
      <c r="P136" s="36">
        <v>35.231999999999999</v>
      </c>
      <c r="Q136" s="36">
        <v>46.665999999999997</v>
      </c>
      <c r="R136" s="36">
        <v>44.515999999999998</v>
      </c>
      <c r="S136" s="36">
        <v>44.755000000000003</v>
      </c>
      <c r="T136" s="36">
        <v>49.642000000000003</v>
      </c>
      <c r="U136" s="36">
        <v>47.953000000000003</v>
      </c>
      <c r="V136" s="36">
        <v>47.131999999999998</v>
      </c>
      <c r="W136" s="40">
        <v>35.408000000000001</v>
      </c>
    </row>
    <row r="137" spans="1:42" x14ac:dyDescent="0.35">
      <c r="A137" s="148" t="s">
        <v>30</v>
      </c>
      <c r="B137" s="39" t="s">
        <v>69</v>
      </c>
      <c r="C137" s="36">
        <v>43.673999999999999</v>
      </c>
      <c r="D137" s="36">
        <v>38.709000000000003</v>
      </c>
      <c r="E137" s="36">
        <v>46.795999999999999</v>
      </c>
      <c r="F137" s="36">
        <v>43.198</v>
      </c>
      <c r="G137" s="36">
        <v>37.673999999999999</v>
      </c>
      <c r="H137" s="36">
        <v>38.392000000000003</v>
      </c>
      <c r="I137" s="36">
        <v>40.640999999999998</v>
      </c>
      <c r="J137" s="36">
        <v>46.454000000000001</v>
      </c>
      <c r="K137" s="36">
        <v>42.279000000000003</v>
      </c>
      <c r="L137" s="36">
        <v>43.234000000000002</v>
      </c>
      <c r="M137" s="36">
        <v>41.731000000000002</v>
      </c>
      <c r="N137" s="36">
        <v>46.186999999999998</v>
      </c>
      <c r="O137" s="36">
        <v>44.762999999999998</v>
      </c>
      <c r="P137" s="36">
        <v>42.192999999999998</v>
      </c>
      <c r="Q137" s="36">
        <v>49.206000000000003</v>
      </c>
      <c r="R137" s="36">
        <v>48.093000000000004</v>
      </c>
      <c r="S137" s="36">
        <v>47.503999999999998</v>
      </c>
      <c r="T137" s="36">
        <v>49.381</v>
      </c>
      <c r="U137" s="36">
        <v>48.094000000000001</v>
      </c>
      <c r="V137" s="36">
        <v>48.557000000000002</v>
      </c>
      <c r="W137" s="40">
        <v>42.241999999999997</v>
      </c>
    </row>
    <row r="138" spans="1:42" x14ac:dyDescent="0.35">
      <c r="A138" s="145"/>
      <c r="B138" s="39" t="s">
        <v>78</v>
      </c>
      <c r="C138" s="36">
        <v>21.457999999999998</v>
      </c>
      <c r="D138" s="36">
        <v>20.286999999999999</v>
      </c>
      <c r="E138" s="36">
        <v>21.41</v>
      </c>
      <c r="F138" s="36">
        <v>23.186</v>
      </c>
      <c r="G138" s="36">
        <v>11.977</v>
      </c>
      <c r="H138" s="36">
        <v>17.452999999999999</v>
      </c>
      <c r="I138" s="36">
        <v>17.760000000000002</v>
      </c>
      <c r="J138" s="36">
        <v>22.106999999999999</v>
      </c>
      <c r="K138" s="36">
        <v>21.507000000000001</v>
      </c>
      <c r="L138" s="36">
        <v>22.248000000000001</v>
      </c>
      <c r="M138" s="36">
        <v>19.263999999999999</v>
      </c>
      <c r="N138" s="36">
        <v>20.484999999999999</v>
      </c>
      <c r="O138" s="36">
        <v>19.702999999999999</v>
      </c>
      <c r="P138" s="36">
        <v>20.091999999999999</v>
      </c>
      <c r="Q138" s="36">
        <v>20</v>
      </c>
      <c r="R138" s="36">
        <v>14.705</v>
      </c>
      <c r="S138" s="36">
        <v>22.727</v>
      </c>
      <c r="T138" s="36">
        <v>12.5</v>
      </c>
      <c r="U138" s="36" t="s">
        <v>27</v>
      </c>
      <c r="V138" s="36">
        <v>14.96</v>
      </c>
      <c r="W138" s="40">
        <v>20.074000000000002</v>
      </c>
    </row>
    <row r="139" spans="1:42" ht="15" thickBot="1" x14ac:dyDescent="0.4">
      <c r="A139" s="149"/>
      <c r="B139" s="41" t="s">
        <v>75</v>
      </c>
      <c r="C139" s="43">
        <v>45.24</v>
      </c>
      <c r="D139" s="43">
        <v>40.384</v>
      </c>
      <c r="E139" s="43">
        <v>48.267000000000003</v>
      </c>
      <c r="F139" s="43">
        <v>44.695</v>
      </c>
      <c r="G139" s="43">
        <v>40.098999999999997</v>
      </c>
      <c r="H139" s="43">
        <v>40.180999999999997</v>
      </c>
      <c r="I139" s="43">
        <v>42.372</v>
      </c>
      <c r="J139" s="43">
        <v>47.664000000000001</v>
      </c>
      <c r="K139" s="43">
        <v>43.862000000000002</v>
      </c>
      <c r="L139" s="43">
        <v>44.835000000000001</v>
      </c>
      <c r="M139" s="43">
        <v>43.588999999999999</v>
      </c>
      <c r="N139" s="43">
        <v>47.686999999999998</v>
      </c>
      <c r="O139" s="43">
        <v>46.255000000000003</v>
      </c>
      <c r="P139" s="43">
        <v>43.851999999999997</v>
      </c>
      <c r="Q139" s="43">
        <v>50.234000000000002</v>
      </c>
      <c r="R139" s="43">
        <v>49.34</v>
      </c>
      <c r="S139" s="43">
        <v>48.478999999999999</v>
      </c>
      <c r="T139" s="43">
        <v>50.404000000000003</v>
      </c>
      <c r="U139" s="43">
        <v>49.625</v>
      </c>
      <c r="V139" s="43">
        <v>49.704000000000001</v>
      </c>
      <c r="W139" s="45">
        <v>43.899000000000001</v>
      </c>
    </row>
    <row r="140" spans="1:42" x14ac:dyDescent="0.35">
      <c r="A140" s="78"/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  <c r="U140" s="78"/>
      <c r="V140" s="78"/>
      <c r="W140" s="78"/>
      <c r="X140" s="78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  <c r="AM140" s="78"/>
      <c r="AN140" s="78"/>
      <c r="AO140" s="78"/>
      <c r="AP140" s="78"/>
    </row>
    <row r="142" spans="1:42" x14ac:dyDescent="0.35">
      <c r="A142" s="76" t="s">
        <v>21</v>
      </c>
    </row>
    <row r="143" spans="1:42" x14ac:dyDescent="0.35">
      <c r="A143" s="34"/>
    </row>
    <row r="144" spans="1:42" ht="15" thickBot="1" x14ac:dyDescent="0.4">
      <c r="A144" s="147" t="s">
        <v>32</v>
      </c>
      <c r="B144" s="147"/>
      <c r="C144" s="147"/>
      <c r="D144" s="147"/>
      <c r="E144" s="147"/>
      <c r="F144" s="147"/>
      <c r="G144" s="147"/>
      <c r="H144" s="147"/>
      <c r="I144" s="147"/>
      <c r="J144" s="147"/>
      <c r="K144" s="147"/>
      <c r="L144" s="147"/>
      <c r="M144" s="147"/>
      <c r="N144" s="147"/>
      <c r="O144" s="147"/>
      <c r="P144" s="147"/>
      <c r="Q144" s="147"/>
      <c r="R144" s="147"/>
      <c r="S144" s="147"/>
      <c r="T144" s="147"/>
      <c r="U144" s="147"/>
      <c r="V144" s="147"/>
      <c r="W144" s="147"/>
    </row>
    <row r="145" spans="1:23" x14ac:dyDescent="0.35">
      <c r="A145" s="133"/>
      <c r="B145" s="134"/>
      <c r="C145" s="139" t="s">
        <v>40</v>
      </c>
      <c r="D145" s="139" t="s">
        <v>41</v>
      </c>
      <c r="E145" s="139" t="s">
        <v>42</v>
      </c>
      <c r="F145" s="139" t="s">
        <v>43</v>
      </c>
      <c r="G145" s="139" t="s">
        <v>44</v>
      </c>
      <c r="H145" s="139" t="s">
        <v>45</v>
      </c>
      <c r="I145" s="139" t="s">
        <v>46</v>
      </c>
      <c r="J145" s="139" t="s">
        <v>47</v>
      </c>
      <c r="K145" s="139" t="s">
        <v>48</v>
      </c>
      <c r="L145" s="139" t="s">
        <v>49</v>
      </c>
      <c r="M145" s="139" t="s">
        <v>50</v>
      </c>
      <c r="N145" s="139" t="s">
        <v>51</v>
      </c>
      <c r="O145" s="139" t="s">
        <v>52</v>
      </c>
      <c r="P145" s="139" t="s">
        <v>13</v>
      </c>
      <c r="Q145" s="139" t="s">
        <v>8</v>
      </c>
      <c r="R145" s="139" t="s">
        <v>9</v>
      </c>
      <c r="S145" s="139" t="s">
        <v>10</v>
      </c>
      <c r="T145" s="139" t="s">
        <v>11</v>
      </c>
      <c r="U145" s="139" t="s">
        <v>12</v>
      </c>
      <c r="V145" s="139" t="s">
        <v>16</v>
      </c>
      <c r="W145" s="80" t="s">
        <v>13</v>
      </c>
    </row>
    <row r="146" spans="1:23" x14ac:dyDescent="0.35">
      <c r="A146" s="135"/>
      <c r="B146" s="136"/>
      <c r="C146" s="140"/>
      <c r="D146" s="140"/>
      <c r="E146" s="140"/>
      <c r="F146" s="140"/>
      <c r="G146" s="140"/>
      <c r="H146" s="140"/>
      <c r="I146" s="140"/>
      <c r="J146" s="140"/>
      <c r="K146" s="140"/>
      <c r="L146" s="140"/>
      <c r="M146" s="140"/>
      <c r="N146" s="140"/>
      <c r="O146" s="140"/>
      <c r="P146" s="140"/>
      <c r="Q146" s="140"/>
      <c r="R146" s="140"/>
      <c r="S146" s="140"/>
      <c r="T146" s="140"/>
      <c r="U146" s="140"/>
      <c r="V146" s="140"/>
      <c r="W146" s="81" t="s">
        <v>77</v>
      </c>
    </row>
    <row r="147" spans="1:23" x14ac:dyDescent="0.35">
      <c r="A147" s="148" t="s">
        <v>69</v>
      </c>
      <c r="B147" s="39" t="s">
        <v>69</v>
      </c>
      <c r="C147" s="36">
        <v>57.066000000000003</v>
      </c>
      <c r="D147" s="36">
        <v>61.926000000000002</v>
      </c>
      <c r="E147" s="36">
        <v>53.887999999999998</v>
      </c>
      <c r="F147" s="36">
        <v>57.462000000000003</v>
      </c>
      <c r="G147" s="36">
        <v>63.448999999999998</v>
      </c>
      <c r="H147" s="36">
        <v>62.366999999999997</v>
      </c>
      <c r="I147" s="36">
        <v>60.256</v>
      </c>
      <c r="J147" s="36">
        <v>54.140999999999998</v>
      </c>
      <c r="K147" s="36">
        <v>58.595999999999997</v>
      </c>
      <c r="L147" s="36">
        <v>57.62</v>
      </c>
      <c r="M147" s="36">
        <v>59.238999999999997</v>
      </c>
      <c r="N147" s="36">
        <v>54.395000000000003</v>
      </c>
      <c r="O147" s="36">
        <v>55.856999999999999</v>
      </c>
      <c r="P147" s="36">
        <v>58.58</v>
      </c>
      <c r="Q147" s="36">
        <v>51.396999999999998</v>
      </c>
      <c r="R147" s="36">
        <v>52.686</v>
      </c>
      <c r="S147" s="36">
        <v>53.512</v>
      </c>
      <c r="T147" s="36">
        <v>50.63</v>
      </c>
      <c r="U147" s="36">
        <v>52.191000000000003</v>
      </c>
      <c r="V147" s="36">
        <v>51.936</v>
      </c>
      <c r="W147" s="40">
        <v>58.521000000000001</v>
      </c>
    </row>
    <row r="148" spans="1:23" x14ac:dyDescent="0.35">
      <c r="A148" s="145"/>
      <c r="B148" s="39" t="s">
        <v>78</v>
      </c>
      <c r="C148" s="36">
        <v>78.921999999999997</v>
      </c>
      <c r="D148" s="36">
        <v>79.837000000000003</v>
      </c>
      <c r="E148" s="36">
        <v>78.817999999999998</v>
      </c>
      <c r="F148" s="36">
        <v>77.408000000000001</v>
      </c>
      <c r="G148" s="36">
        <v>88.156999999999996</v>
      </c>
      <c r="H148" s="36">
        <v>82.804000000000002</v>
      </c>
      <c r="I148" s="36">
        <v>82.317999999999998</v>
      </c>
      <c r="J148" s="36">
        <v>78.213999999999999</v>
      </c>
      <c r="K148" s="36">
        <v>78.902000000000001</v>
      </c>
      <c r="L148" s="36">
        <v>78.113</v>
      </c>
      <c r="M148" s="36">
        <v>81.075999999999993</v>
      </c>
      <c r="N148" s="36">
        <v>79.540999999999997</v>
      </c>
      <c r="O148" s="36">
        <v>80.519000000000005</v>
      </c>
      <c r="P148" s="36">
        <v>80.180999999999997</v>
      </c>
      <c r="Q148" s="36">
        <v>81.578000000000003</v>
      </c>
      <c r="R148" s="36">
        <v>87.179000000000002</v>
      </c>
      <c r="S148" s="36">
        <v>77.777000000000001</v>
      </c>
      <c r="T148" s="36">
        <v>87.096000000000004</v>
      </c>
      <c r="U148" s="36">
        <v>100</v>
      </c>
      <c r="V148" s="36">
        <v>86.075000000000003</v>
      </c>
      <c r="W148" s="40">
        <v>80.206999999999994</v>
      </c>
    </row>
    <row r="149" spans="1:23" x14ac:dyDescent="0.35">
      <c r="A149" s="142"/>
      <c r="B149" s="39" t="s">
        <v>75</v>
      </c>
      <c r="C149" s="36">
        <v>55.668999999999997</v>
      </c>
      <c r="D149" s="36">
        <v>60.457000000000001</v>
      </c>
      <c r="E149" s="36">
        <v>52.566000000000003</v>
      </c>
      <c r="F149" s="36">
        <v>56.113</v>
      </c>
      <c r="G149" s="36">
        <v>61.417999999999999</v>
      </c>
      <c r="H149" s="36">
        <v>60.802999999999997</v>
      </c>
      <c r="I149" s="36">
        <v>58.744</v>
      </c>
      <c r="J149" s="36">
        <v>53.04</v>
      </c>
      <c r="K149" s="36">
        <v>57.197000000000003</v>
      </c>
      <c r="L149" s="36">
        <v>56.201999999999998</v>
      </c>
      <c r="M149" s="36">
        <v>57.627000000000002</v>
      </c>
      <c r="N149" s="36">
        <v>53.051000000000002</v>
      </c>
      <c r="O149" s="36">
        <v>54.540999999999997</v>
      </c>
      <c r="P149" s="36">
        <v>57.116</v>
      </c>
      <c r="Q149" s="36">
        <v>50.393000000000001</v>
      </c>
      <c r="R149" s="36">
        <v>51.478999999999999</v>
      </c>
      <c r="S149" s="36">
        <v>52.645000000000003</v>
      </c>
      <c r="T149" s="36">
        <v>49.716999999999999</v>
      </c>
      <c r="U149" s="36">
        <v>50.683999999999997</v>
      </c>
      <c r="V149" s="36">
        <v>50.853000000000002</v>
      </c>
      <c r="W149" s="40">
        <v>57.057000000000002</v>
      </c>
    </row>
    <row r="150" spans="1:23" x14ac:dyDescent="0.35">
      <c r="A150" s="148" t="s">
        <v>26</v>
      </c>
      <c r="B150" s="39" t="s">
        <v>69</v>
      </c>
      <c r="C150" s="36">
        <v>50.98</v>
      </c>
      <c r="D150" s="36">
        <v>52</v>
      </c>
      <c r="E150" s="36">
        <v>50.601999999999997</v>
      </c>
      <c r="F150" s="36">
        <v>49.35</v>
      </c>
      <c r="G150" s="36">
        <v>51.561999999999998</v>
      </c>
      <c r="H150" s="36">
        <v>52.070999999999998</v>
      </c>
      <c r="I150" s="36">
        <v>51.176000000000002</v>
      </c>
      <c r="J150" s="36">
        <v>49.76</v>
      </c>
      <c r="K150" s="36">
        <v>50</v>
      </c>
      <c r="L150" s="36">
        <v>51.366</v>
      </c>
      <c r="M150" s="36">
        <v>53.164000000000001</v>
      </c>
      <c r="N150" s="36">
        <v>51.612000000000002</v>
      </c>
      <c r="O150" s="36">
        <v>52.031999999999996</v>
      </c>
      <c r="P150" s="36">
        <v>51.238999999999997</v>
      </c>
      <c r="Q150" s="36">
        <v>51.219000000000001</v>
      </c>
      <c r="R150" s="36">
        <v>55.768999999999998</v>
      </c>
      <c r="S150" s="36">
        <v>58.180999999999997</v>
      </c>
      <c r="T150" s="36">
        <v>47.726999999999997</v>
      </c>
      <c r="U150" s="36" t="s">
        <v>27</v>
      </c>
      <c r="V150" s="36">
        <v>53.645000000000003</v>
      </c>
      <c r="W150" s="40">
        <v>51.478000000000002</v>
      </c>
    </row>
    <row r="151" spans="1:23" x14ac:dyDescent="0.35">
      <c r="A151" s="145"/>
      <c r="B151" s="39" t="s">
        <v>78</v>
      </c>
      <c r="C151" s="36">
        <v>100</v>
      </c>
      <c r="D151" s="36" t="s">
        <v>27</v>
      </c>
      <c r="E151" s="36">
        <v>100</v>
      </c>
      <c r="F151" s="36">
        <v>100</v>
      </c>
      <c r="G151" s="36">
        <v>50</v>
      </c>
      <c r="H151" s="36">
        <v>100</v>
      </c>
      <c r="I151" s="36">
        <v>100</v>
      </c>
      <c r="J151" s="36" t="s">
        <v>27</v>
      </c>
      <c r="K151" s="36">
        <v>100</v>
      </c>
      <c r="L151" s="36">
        <v>100</v>
      </c>
      <c r="M151" s="36" t="s">
        <v>27</v>
      </c>
      <c r="N151" s="36" t="s">
        <v>27</v>
      </c>
      <c r="O151" s="36">
        <v>100</v>
      </c>
      <c r="P151" s="36">
        <v>64.284999999999997</v>
      </c>
      <c r="Q151" s="36">
        <v>100</v>
      </c>
      <c r="R151" s="36">
        <v>100</v>
      </c>
      <c r="S151" s="36">
        <v>100</v>
      </c>
      <c r="T151" s="36" t="s">
        <v>27</v>
      </c>
      <c r="U151" s="36" t="s">
        <v>27</v>
      </c>
      <c r="V151" s="36">
        <v>80</v>
      </c>
      <c r="W151" s="40">
        <v>68.421000000000006</v>
      </c>
    </row>
    <row r="152" spans="1:23" x14ac:dyDescent="0.35">
      <c r="A152" s="142"/>
      <c r="B152" s="39" t="s">
        <v>75</v>
      </c>
      <c r="C152" s="36">
        <v>50.738</v>
      </c>
      <c r="D152" s="36">
        <v>52.524999999999999</v>
      </c>
      <c r="E152" s="36">
        <v>50</v>
      </c>
      <c r="F152" s="36">
        <v>48.683999999999997</v>
      </c>
      <c r="G152" s="36">
        <v>51.612000000000002</v>
      </c>
      <c r="H152" s="36">
        <v>51.784999999999997</v>
      </c>
      <c r="I152" s="36">
        <v>50.887</v>
      </c>
      <c r="J152" s="36">
        <v>50</v>
      </c>
      <c r="K152" s="36">
        <v>49.503999999999998</v>
      </c>
      <c r="L152" s="36">
        <v>51.097999999999999</v>
      </c>
      <c r="M152" s="36">
        <v>53.503</v>
      </c>
      <c r="N152" s="36">
        <v>52.173000000000002</v>
      </c>
      <c r="O152" s="36">
        <v>51.639000000000003</v>
      </c>
      <c r="P152" s="36">
        <v>51.133000000000003</v>
      </c>
      <c r="Q152" s="36">
        <v>50</v>
      </c>
      <c r="R152" s="36">
        <v>54</v>
      </c>
      <c r="S152" s="36">
        <v>57.406999999999996</v>
      </c>
      <c r="T152" s="36">
        <v>48.837000000000003</v>
      </c>
      <c r="U152" s="36" t="s">
        <v>27</v>
      </c>
      <c r="V152" s="36">
        <v>52.941000000000003</v>
      </c>
      <c r="W152" s="40">
        <v>51.31</v>
      </c>
    </row>
    <row r="153" spans="1:23" x14ac:dyDescent="0.35">
      <c r="A153" s="148" t="s">
        <v>28</v>
      </c>
      <c r="B153" s="39" t="s">
        <v>69</v>
      </c>
      <c r="C153" s="36">
        <v>50</v>
      </c>
      <c r="D153" s="36">
        <v>50</v>
      </c>
      <c r="E153" s="36">
        <v>50</v>
      </c>
      <c r="F153" s="36">
        <v>50</v>
      </c>
      <c r="G153" s="36" t="s">
        <v>27</v>
      </c>
      <c r="H153" s="36">
        <v>50</v>
      </c>
      <c r="I153" s="36">
        <v>50</v>
      </c>
      <c r="J153" s="36">
        <v>50</v>
      </c>
      <c r="K153" s="36">
        <v>50</v>
      </c>
      <c r="L153" s="36">
        <v>50</v>
      </c>
      <c r="M153" s="36">
        <v>50</v>
      </c>
      <c r="N153" s="36">
        <v>50</v>
      </c>
      <c r="O153" s="36">
        <v>50</v>
      </c>
      <c r="P153" s="36">
        <v>50</v>
      </c>
      <c r="Q153" s="36">
        <v>50</v>
      </c>
      <c r="R153" s="36" t="s">
        <v>27</v>
      </c>
      <c r="S153" s="36" t="s">
        <v>27</v>
      </c>
      <c r="T153" s="36">
        <v>50</v>
      </c>
      <c r="U153" s="36">
        <v>50</v>
      </c>
      <c r="V153" s="36">
        <v>50</v>
      </c>
      <c r="W153" s="40">
        <v>50</v>
      </c>
    </row>
    <row r="154" spans="1:23" x14ac:dyDescent="0.35">
      <c r="A154" s="145"/>
      <c r="B154" s="39" t="s">
        <v>78</v>
      </c>
      <c r="C154" s="36">
        <v>83.332999999999998</v>
      </c>
      <c r="D154" s="36">
        <v>87.5</v>
      </c>
      <c r="E154" s="36">
        <v>100</v>
      </c>
      <c r="F154" s="36">
        <v>100</v>
      </c>
      <c r="G154" s="36" t="s">
        <v>27</v>
      </c>
      <c r="H154" s="36">
        <v>88.888000000000005</v>
      </c>
      <c r="I154" s="36">
        <v>80</v>
      </c>
      <c r="J154" s="36">
        <v>85.713999999999999</v>
      </c>
      <c r="K154" s="36">
        <v>100</v>
      </c>
      <c r="L154" s="36">
        <v>66.665999999999997</v>
      </c>
      <c r="M154" s="36">
        <v>61.537999999999997</v>
      </c>
      <c r="N154" s="36">
        <v>80</v>
      </c>
      <c r="O154" s="36">
        <v>50</v>
      </c>
      <c r="P154" s="36">
        <v>79.346999999999994</v>
      </c>
      <c r="Q154" s="36">
        <v>100</v>
      </c>
      <c r="R154" s="36" t="s">
        <v>27</v>
      </c>
      <c r="S154" s="36" t="s">
        <v>27</v>
      </c>
      <c r="T154" s="36">
        <v>100</v>
      </c>
      <c r="U154" s="36">
        <v>100</v>
      </c>
      <c r="V154" s="36">
        <v>100</v>
      </c>
      <c r="W154" s="40">
        <v>80</v>
      </c>
    </row>
    <row r="155" spans="1:23" x14ac:dyDescent="0.35">
      <c r="A155" s="142"/>
      <c r="B155" s="39" t="s">
        <v>75</v>
      </c>
      <c r="C155" s="36">
        <v>49.152000000000001</v>
      </c>
      <c r="D155" s="36">
        <v>48.985999999999997</v>
      </c>
      <c r="E155" s="36">
        <v>49</v>
      </c>
      <c r="F155" s="36">
        <v>48.484000000000002</v>
      </c>
      <c r="G155" s="36" t="s">
        <v>27</v>
      </c>
      <c r="H155" s="36">
        <v>49.103999999999999</v>
      </c>
      <c r="I155" s="36">
        <v>49.472999999999999</v>
      </c>
      <c r="J155" s="36">
        <v>49.173999999999999</v>
      </c>
      <c r="K155" s="36">
        <v>49.027000000000001</v>
      </c>
      <c r="L155" s="36">
        <v>49.603000000000002</v>
      </c>
      <c r="M155" s="36">
        <v>49.69</v>
      </c>
      <c r="N155" s="36">
        <v>49.281999999999996</v>
      </c>
      <c r="O155" s="36">
        <v>50</v>
      </c>
      <c r="P155" s="36">
        <v>49.296999999999997</v>
      </c>
      <c r="Q155" s="36">
        <v>48.78</v>
      </c>
      <c r="R155" s="36" t="s">
        <v>27</v>
      </c>
      <c r="S155" s="36" t="s">
        <v>27</v>
      </c>
      <c r="T155" s="36">
        <v>48.978999999999999</v>
      </c>
      <c r="U155" s="36">
        <v>48</v>
      </c>
      <c r="V155" s="36">
        <v>48.695</v>
      </c>
      <c r="W155" s="40">
        <v>49.28</v>
      </c>
    </row>
    <row r="156" spans="1:23" x14ac:dyDescent="0.35">
      <c r="A156" s="148" t="s">
        <v>29</v>
      </c>
      <c r="B156" s="39" t="s">
        <v>69</v>
      </c>
      <c r="C156" s="36">
        <v>63.216000000000001</v>
      </c>
      <c r="D156" s="36">
        <v>67.816000000000003</v>
      </c>
      <c r="E156" s="36">
        <v>59.372999999999998</v>
      </c>
      <c r="F156" s="36">
        <v>62.738999999999997</v>
      </c>
      <c r="G156" s="36">
        <v>70.436999999999998</v>
      </c>
      <c r="H156" s="36">
        <v>68.869</v>
      </c>
      <c r="I156" s="36">
        <v>68.692999999999998</v>
      </c>
      <c r="J156" s="36">
        <v>60.072000000000003</v>
      </c>
      <c r="K156" s="36">
        <v>66.614000000000004</v>
      </c>
      <c r="L156" s="36">
        <v>65.015000000000001</v>
      </c>
      <c r="M156" s="36">
        <v>66.677999999999997</v>
      </c>
      <c r="N156" s="36">
        <v>58.978000000000002</v>
      </c>
      <c r="O156" s="36">
        <v>60.676000000000002</v>
      </c>
      <c r="P156" s="36">
        <v>65.209000000000003</v>
      </c>
      <c r="Q156" s="36">
        <v>54.165999999999997</v>
      </c>
      <c r="R156" s="36">
        <v>56.329000000000001</v>
      </c>
      <c r="S156" s="36">
        <v>55.781999999999996</v>
      </c>
      <c r="T156" s="36">
        <v>51.228000000000002</v>
      </c>
      <c r="U156" s="36">
        <v>53.408999999999999</v>
      </c>
      <c r="V156" s="36">
        <v>53.767000000000003</v>
      </c>
      <c r="W156" s="40">
        <v>65.039000000000001</v>
      </c>
    </row>
    <row r="157" spans="1:23" x14ac:dyDescent="0.35">
      <c r="A157" s="145"/>
      <c r="B157" s="39" t="s">
        <v>78</v>
      </c>
      <c r="C157" s="36">
        <v>87.804000000000002</v>
      </c>
      <c r="D157" s="36">
        <v>84.07</v>
      </c>
      <c r="E157" s="36">
        <v>81.665999999999997</v>
      </c>
      <c r="F157" s="36">
        <v>88.606999999999999</v>
      </c>
      <c r="G157" s="36">
        <v>94.736000000000004</v>
      </c>
      <c r="H157" s="36">
        <v>91.215999999999994</v>
      </c>
      <c r="I157" s="36">
        <v>85.555000000000007</v>
      </c>
      <c r="J157" s="36">
        <v>86.537999999999997</v>
      </c>
      <c r="K157" s="36">
        <v>92.753</v>
      </c>
      <c r="L157" s="36">
        <v>88.960999999999999</v>
      </c>
      <c r="M157" s="36">
        <v>92.546000000000006</v>
      </c>
      <c r="N157" s="36">
        <v>81.159000000000006</v>
      </c>
      <c r="O157" s="36">
        <v>88</v>
      </c>
      <c r="P157" s="36">
        <v>88.191999999999993</v>
      </c>
      <c r="Q157" s="36">
        <v>83.332999999999998</v>
      </c>
      <c r="R157" s="36">
        <v>100</v>
      </c>
      <c r="S157" s="36">
        <v>75</v>
      </c>
      <c r="T157" s="36">
        <v>100</v>
      </c>
      <c r="U157" s="36">
        <v>100</v>
      </c>
      <c r="V157" s="36">
        <v>91.304000000000002</v>
      </c>
      <c r="W157" s="40">
        <v>88.248999999999995</v>
      </c>
    </row>
    <row r="158" spans="1:23" x14ac:dyDescent="0.35">
      <c r="A158" s="142"/>
      <c r="B158" s="39" t="s">
        <v>75</v>
      </c>
      <c r="C158" s="36">
        <v>62.709000000000003</v>
      </c>
      <c r="D158" s="36">
        <v>67.478999999999999</v>
      </c>
      <c r="E158" s="36">
        <v>58.908999999999999</v>
      </c>
      <c r="F158" s="36">
        <v>62.151000000000003</v>
      </c>
      <c r="G158" s="36">
        <v>69.828000000000003</v>
      </c>
      <c r="H158" s="36">
        <v>68.477999999999994</v>
      </c>
      <c r="I158" s="36">
        <v>68.447000000000003</v>
      </c>
      <c r="J158" s="36">
        <v>59.613</v>
      </c>
      <c r="K158" s="36">
        <v>66.203999999999994</v>
      </c>
      <c r="L158" s="36">
        <v>64.525999999999996</v>
      </c>
      <c r="M158" s="36">
        <v>66.168000000000006</v>
      </c>
      <c r="N158" s="36">
        <v>58.475000000000001</v>
      </c>
      <c r="O158" s="36">
        <v>60.134</v>
      </c>
      <c r="P158" s="36">
        <v>64.766999999999996</v>
      </c>
      <c r="Q158" s="36">
        <v>53.332999999999998</v>
      </c>
      <c r="R158" s="36">
        <v>55.482999999999997</v>
      </c>
      <c r="S158" s="36">
        <v>55.244</v>
      </c>
      <c r="T158" s="36">
        <v>50.356999999999999</v>
      </c>
      <c r="U158" s="36">
        <v>52.045999999999999</v>
      </c>
      <c r="V158" s="36">
        <v>52.866999999999997</v>
      </c>
      <c r="W158" s="40">
        <v>64.590999999999994</v>
      </c>
    </row>
    <row r="159" spans="1:23" x14ac:dyDescent="0.35">
      <c r="A159" s="148" t="s">
        <v>30</v>
      </c>
      <c r="B159" s="39" t="s">
        <v>69</v>
      </c>
      <c r="C159" s="36">
        <v>56.325000000000003</v>
      </c>
      <c r="D159" s="36">
        <v>61.29</v>
      </c>
      <c r="E159" s="36">
        <v>53.203000000000003</v>
      </c>
      <c r="F159" s="36">
        <v>56.801000000000002</v>
      </c>
      <c r="G159" s="36">
        <v>62.325000000000003</v>
      </c>
      <c r="H159" s="36">
        <v>61.606999999999999</v>
      </c>
      <c r="I159" s="36">
        <v>59.357999999999997</v>
      </c>
      <c r="J159" s="36">
        <v>53.545000000000002</v>
      </c>
      <c r="K159" s="36">
        <v>57.72</v>
      </c>
      <c r="L159" s="36">
        <v>56.765000000000001</v>
      </c>
      <c r="M159" s="36">
        <v>58.268000000000001</v>
      </c>
      <c r="N159" s="36">
        <v>53.811999999999998</v>
      </c>
      <c r="O159" s="36">
        <v>55.235999999999997</v>
      </c>
      <c r="P159" s="36">
        <v>57.805999999999997</v>
      </c>
      <c r="Q159" s="36">
        <v>50.792999999999999</v>
      </c>
      <c r="R159" s="36">
        <v>51.905999999999999</v>
      </c>
      <c r="S159" s="36">
        <v>52.494999999999997</v>
      </c>
      <c r="T159" s="36">
        <v>50.618000000000002</v>
      </c>
      <c r="U159" s="36">
        <v>51.905000000000001</v>
      </c>
      <c r="V159" s="36">
        <v>51.442</v>
      </c>
      <c r="W159" s="40">
        <v>57.756999999999998</v>
      </c>
    </row>
    <row r="160" spans="1:23" x14ac:dyDescent="0.35">
      <c r="A160" s="145"/>
      <c r="B160" s="39" t="s">
        <v>78</v>
      </c>
      <c r="C160" s="36">
        <v>78.540999999999997</v>
      </c>
      <c r="D160" s="36">
        <v>79.712000000000003</v>
      </c>
      <c r="E160" s="36">
        <v>78.588999999999999</v>
      </c>
      <c r="F160" s="36">
        <v>76.813000000000002</v>
      </c>
      <c r="G160" s="36">
        <v>88.022000000000006</v>
      </c>
      <c r="H160" s="36">
        <v>82.546000000000006</v>
      </c>
      <c r="I160" s="36">
        <v>82.239000000000004</v>
      </c>
      <c r="J160" s="36">
        <v>77.891999999999996</v>
      </c>
      <c r="K160" s="36">
        <v>78.492000000000004</v>
      </c>
      <c r="L160" s="36">
        <v>77.751000000000005</v>
      </c>
      <c r="M160" s="36">
        <v>80.734999999999999</v>
      </c>
      <c r="N160" s="36">
        <v>79.513999999999996</v>
      </c>
      <c r="O160" s="36">
        <v>80.296000000000006</v>
      </c>
      <c r="P160" s="36">
        <v>79.906999999999996</v>
      </c>
      <c r="Q160" s="36">
        <v>80</v>
      </c>
      <c r="R160" s="36">
        <v>85.293999999999997</v>
      </c>
      <c r="S160" s="36">
        <v>77.272000000000006</v>
      </c>
      <c r="T160" s="36">
        <v>87.5</v>
      </c>
      <c r="U160" s="36">
        <v>100</v>
      </c>
      <c r="V160" s="36">
        <v>85.039000000000001</v>
      </c>
      <c r="W160" s="40">
        <v>79.924999999999997</v>
      </c>
    </row>
    <row r="161" spans="1:42" ht="15" thickBot="1" x14ac:dyDescent="0.4">
      <c r="A161" s="149"/>
      <c r="B161" s="41" t="s">
        <v>75</v>
      </c>
      <c r="C161" s="43">
        <v>54.759</v>
      </c>
      <c r="D161" s="43">
        <v>59.615000000000002</v>
      </c>
      <c r="E161" s="43">
        <v>51.731999999999999</v>
      </c>
      <c r="F161" s="43">
        <v>55.304000000000002</v>
      </c>
      <c r="G161" s="43">
        <v>59.9</v>
      </c>
      <c r="H161" s="43">
        <v>59.817999999999998</v>
      </c>
      <c r="I161" s="43">
        <v>57.627000000000002</v>
      </c>
      <c r="J161" s="43">
        <v>52.335000000000001</v>
      </c>
      <c r="K161" s="43">
        <v>56.137</v>
      </c>
      <c r="L161" s="43">
        <v>55.164000000000001</v>
      </c>
      <c r="M161" s="43">
        <v>56.41</v>
      </c>
      <c r="N161" s="43">
        <v>52.311999999999998</v>
      </c>
      <c r="O161" s="43">
        <v>53.744</v>
      </c>
      <c r="P161" s="43">
        <v>56.146999999999998</v>
      </c>
      <c r="Q161" s="43">
        <v>49.765000000000001</v>
      </c>
      <c r="R161" s="43">
        <v>50.658999999999999</v>
      </c>
      <c r="S161" s="43">
        <v>51.52</v>
      </c>
      <c r="T161" s="43">
        <v>49.594999999999999</v>
      </c>
      <c r="U161" s="43">
        <v>50.374000000000002</v>
      </c>
      <c r="V161" s="43">
        <v>50.295000000000002</v>
      </c>
      <c r="W161" s="45">
        <v>56.1</v>
      </c>
    </row>
    <row r="162" spans="1:42" x14ac:dyDescent="0.35">
      <c r="A162" s="78"/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78"/>
      <c r="AO162" s="78"/>
      <c r="AP162" s="78"/>
    </row>
    <row r="164" spans="1:42" x14ac:dyDescent="0.35">
      <c r="A164" s="76" t="s">
        <v>21</v>
      </c>
    </row>
    <row r="165" spans="1:42" x14ac:dyDescent="0.35">
      <c r="A165" s="34"/>
    </row>
    <row r="166" spans="1:42" ht="15" thickBot="1" x14ac:dyDescent="0.4">
      <c r="A166" s="147" t="s">
        <v>33</v>
      </c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  <c r="R166" s="147"/>
      <c r="S166" s="147"/>
      <c r="T166" s="147"/>
      <c r="U166" s="147"/>
      <c r="V166" s="147"/>
      <c r="W166" s="147"/>
    </row>
    <row r="167" spans="1:42" x14ac:dyDescent="0.35">
      <c r="A167" s="133"/>
      <c r="B167" s="134"/>
      <c r="C167" s="139" t="s">
        <v>40</v>
      </c>
      <c r="D167" s="139" t="s">
        <v>41</v>
      </c>
      <c r="E167" s="139" t="s">
        <v>42</v>
      </c>
      <c r="F167" s="139" t="s">
        <v>43</v>
      </c>
      <c r="G167" s="139" t="s">
        <v>44</v>
      </c>
      <c r="H167" s="139" t="s">
        <v>45</v>
      </c>
      <c r="I167" s="139" t="s">
        <v>46</v>
      </c>
      <c r="J167" s="139" t="s">
        <v>47</v>
      </c>
      <c r="K167" s="139" t="s">
        <v>48</v>
      </c>
      <c r="L167" s="139" t="s">
        <v>49</v>
      </c>
      <c r="M167" s="139" t="s">
        <v>50</v>
      </c>
      <c r="N167" s="139" t="s">
        <v>51</v>
      </c>
      <c r="O167" s="139" t="s">
        <v>52</v>
      </c>
      <c r="P167" s="139" t="s">
        <v>13</v>
      </c>
      <c r="Q167" s="139" t="s">
        <v>8</v>
      </c>
      <c r="R167" s="139" t="s">
        <v>9</v>
      </c>
      <c r="S167" s="139" t="s">
        <v>10</v>
      </c>
      <c r="T167" s="139" t="s">
        <v>11</v>
      </c>
      <c r="U167" s="139" t="s">
        <v>12</v>
      </c>
      <c r="V167" s="139" t="s">
        <v>16</v>
      </c>
      <c r="W167" s="80" t="s">
        <v>13</v>
      </c>
    </row>
    <row r="168" spans="1:42" x14ac:dyDescent="0.35">
      <c r="A168" s="135"/>
      <c r="B168" s="136"/>
      <c r="C168" s="140"/>
      <c r="D168" s="140"/>
      <c r="E168" s="140"/>
      <c r="F168" s="140"/>
      <c r="G168" s="140"/>
      <c r="H168" s="140"/>
      <c r="I168" s="140"/>
      <c r="J168" s="140"/>
      <c r="K168" s="140"/>
      <c r="L168" s="140"/>
      <c r="M168" s="140"/>
      <c r="N168" s="140"/>
      <c r="O168" s="140"/>
      <c r="P168" s="140"/>
      <c r="Q168" s="140"/>
      <c r="R168" s="140"/>
      <c r="S168" s="140"/>
      <c r="T168" s="140"/>
      <c r="U168" s="140"/>
      <c r="V168" s="140"/>
      <c r="W168" s="81" t="s">
        <v>77</v>
      </c>
    </row>
    <row r="169" spans="1:42" x14ac:dyDescent="0.35">
      <c r="A169" s="148" t="s">
        <v>69</v>
      </c>
      <c r="B169" s="39" t="s">
        <v>69</v>
      </c>
      <c r="C169" s="36">
        <v>100</v>
      </c>
      <c r="D169" s="36">
        <v>100</v>
      </c>
      <c r="E169" s="36">
        <v>100</v>
      </c>
      <c r="F169" s="36">
        <v>100</v>
      </c>
      <c r="G169" s="36">
        <v>100</v>
      </c>
      <c r="H169" s="36">
        <v>100</v>
      </c>
      <c r="I169" s="36">
        <v>100</v>
      </c>
      <c r="J169" s="36">
        <v>100</v>
      </c>
      <c r="K169" s="36">
        <v>100</v>
      </c>
      <c r="L169" s="36">
        <v>100</v>
      </c>
      <c r="M169" s="36">
        <v>100</v>
      </c>
      <c r="N169" s="36">
        <v>100</v>
      </c>
      <c r="O169" s="36">
        <v>100</v>
      </c>
      <c r="P169" s="36">
        <v>100</v>
      </c>
      <c r="Q169" s="36">
        <v>100</v>
      </c>
      <c r="R169" s="36">
        <v>100</v>
      </c>
      <c r="S169" s="36">
        <v>100</v>
      </c>
      <c r="T169" s="36">
        <v>100</v>
      </c>
      <c r="U169" s="36">
        <v>100</v>
      </c>
      <c r="V169" s="36">
        <v>100</v>
      </c>
      <c r="W169" s="40">
        <v>100</v>
      </c>
    </row>
    <row r="170" spans="1:42" x14ac:dyDescent="0.35">
      <c r="A170" s="145"/>
      <c r="B170" s="39" t="s">
        <v>78</v>
      </c>
      <c r="C170" s="36">
        <v>100</v>
      </c>
      <c r="D170" s="36">
        <v>100</v>
      </c>
      <c r="E170" s="36">
        <v>100</v>
      </c>
      <c r="F170" s="36">
        <v>100</v>
      </c>
      <c r="G170" s="36">
        <v>100</v>
      </c>
      <c r="H170" s="36">
        <v>100</v>
      </c>
      <c r="I170" s="36">
        <v>100</v>
      </c>
      <c r="J170" s="36">
        <v>100</v>
      </c>
      <c r="K170" s="36">
        <v>100</v>
      </c>
      <c r="L170" s="36">
        <v>100</v>
      </c>
      <c r="M170" s="36">
        <v>100</v>
      </c>
      <c r="N170" s="36">
        <v>100</v>
      </c>
      <c r="O170" s="36">
        <v>100</v>
      </c>
      <c r="P170" s="36">
        <v>100</v>
      </c>
      <c r="Q170" s="36">
        <v>100</v>
      </c>
      <c r="R170" s="36">
        <v>100</v>
      </c>
      <c r="S170" s="36">
        <v>100</v>
      </c>
      <c r="T170" s="36">
        <v>100</v>
      </c>
      <c r="U170" s="36">
        <v>100</v>
      </c>
      <c r="V170" s="36">
        <v>100</v>
      </c>
      <c r="W170" s="40">
        <v>100</v>
      </c>
    </row>
    <row r="171" spans="1:42" x14ac:dyDescent="0.35">
      <c r="A171" s="142"/>
      <c r="B171" s="39" t="s">
        <v>75</v>
      </c>
      <c r="C171" s="36">
        <v>100</v>
      </c>
      <c r="D171" s="36">
        <v>100</v>
      </c>
      <c r="E171" s="36">
        <v>100</v>
      </c>
      <c r="F171" s="36">
        <v>100</v>
      </c>
      <c r="G171" s="36">
        <v>100</v>
      </c>
      <c r="H171" s="36">
        <v>100</v>
      </c>
      <c r="I171" s="36">
        <v>100</v>
      </c>
      <c r="J171" s="36">
        <v>100</v>
      </c>
      <c r="K171" s="36">
        <v>100</v>
      </c>
      <c r="L171" s="36">
        <v>100</v>
      </c>
      <c r="M171" s="36">
        <v>100</v>
      </c>
      <c r="N171" s="36">
        <v>100</v>
      </c>
      <c r="O171" s="36">
        <v>100</v>
      </c>
      <c r="P171" s="36">
        <v>100</v>
      </c>
      <c r="Q171" s="36">
        <v>100</v>
      </c>
      <c r="R171" s="36">
        <v>100</v>
      </c>
      <c r="S171" s="36">
        <v>100</v>
      </c>
      <c r="T171" s="36">
        <v>100</v>
      </c>
      <c r="U171" s="36">
        <v>100</v>
      </c>
      <c r="V171" s="36">
        <v>100</v>
      </c>
      <c r="W171" s="40">
        <v>100</v>
      </c>
    </row>
    <row r="172" spans="1:42" x14ac:dyDescent="0.35">
      <c r="A172" s="148" t="s">
        <v>26</v>
      </c>
      <c r="B172" s="39" t="s">
        <v>69</v>
      </c>
      <c r="C172" s="36">
        <v>100</v>
      </c>
      <c r="D172" s="36">
        <v>100</v>
      </c>
      <c r="E172" s="36">
        <v>100</v>
      </c>
      <c r="F172" s="36">
        <v>100</v>
      </c>
      <c r="G172" s="36">
        <v>100</v>
      </c>
      <c r="H172" s="36">
        <v>100</v>
      </c>
      <c r="I172" s="36">
        <v>100</v>
      </c>
      <c r="J172" s="36">
        <v>100</v>
      </c>
      <c r="K172" s="36">
        <v>100</v>
      </c>
      <c r="L172" s="36">
        <v>100</v>
      </c>
      <c r="M172" s="36">
        <v>100</v>
      </c>
      <c r="N172" s="36">
        <v>100</v>
      </c>
      <c r="O172" s="36">
        <v>100</v>
      </c>
      <c r="P172" s="36">
        <v>100</v>
      </c>
      <c r="Q172" s="36">
        <v>100</v>
      </c>
      <c r="R172" s="36">
        <v>100</v>
      </c>
      <c r="S172" s="36">
        <v>100</v>
      </c>
      <c r="T172" s="36">
        <v>100</v>
      </c>
      <c r="U172" s="36" t="s">
        <v>27</v>
      </c>
      <c r="V172" s="36">
        <v>100</v>
      </c>
      <c r="W172" s="40">
        <v>100</v>
      </c>
    </row>
    <row r="173" spans="1:42" x14ac:dyDescent="0.35">
      <c r="A173" s="145"/>
      <c r="B173" s="39" t="s">
        <v>78</v>
      </c>
      <c r="C173" s="36">
        <v>100</v>
      </c>
      <c r="D173" s="36">
        <v>100</v>
      </c>
      <c r="E173" s="36">
        <v>100</v>
      </c>
      <c r="F173" s="36">
        <v>100</v>
      </c>
      <c r="G173" s="36">
        <v>100</v>
      </c>
      <c r="H173" s="36">
        <v>100</v>
      </c>
      <c r="I173" s="36">
        <v>100</v>
      </c>
      <c r="J173" s="36">
        <v>100</v>
      </c>
      <c r="K173" s="36">
        <v>100</v>
      </c>
      <c r="L173" s="36">
        <v>100</v>
      </c>
      <c r="M173" s="36">
        <v>100</v>
      </c>
      <c r="N173" s="36">
        <v>100</v>
      </c>
      <c r="O173" s="36">
        <v>100</v>
      </c>
      <c r="P173" s="36">
        <v>100</v>
      </c>
      <c r="Q173" s="36">
        <v>100</v>
      </c>
      <c r="R173" s="36">
        <v>100</v>
      </c>
      <c r="S173" s="36">
        <v>100</v>
      </c>
      <c r="T173" s="36">
        <v>100</v>
      </c>
      <c r="U173" s="36" t="s">
        <v>27</v>
      </c>
      <c r="V173" s="36">
        <v>100</v>
      </c>
      <c r="W173" s="40">
        <v>100</v>
      </c>
    </row>
    <row r="174" spans="1:42" x14ac:dyDescent="0.35">
      <c r="A174" s="142"/>
      <c r="B174" s="39" t="s">
        <v>75</v>
      </c>
      <c r="C174" s="36">
        <v>100</v>
      </c>
      <c r="D174" s="36">
        <v>100</v>
      </c>
      <c r="E174" s="36">
        <v>100</v>
      </c>
      <c r="F174" s="36">
        <v>100</v>
      </c>
      <c r="G174" s="36">
        <v>100</v>
      </c>
      <c r="H174" s="36">
        <v>100</v>
      </c>
      <c r="I174" s="36">
        <v>100</v>
      </c>
      <c r="J174" s="36">
        <v>100</v>
      </c>
      <c r="K174" s="36">
        <v>100</v>
      </c>
      <c r="L174" s="36">
        <v>100</v>
      </c>
      <c r="M174" s="36">
        <v>100</v>
      </c>
      <c r="N174" s="36">
        <v>100</v>
      </c>
      <c r="O174" s="36">
        <v>100</v>
      </c>
      <c r="P174" s="36">
        <v>100</v>
      </c>
      <c r="Q174" s="36">
        <v>100</v>
      </c>
      <c r="R174" s="36">
        <v>100</v>
      </c>
      <c r="S174" s="36">
        <v>100</v>
      </c>
      <c r="T174" s="36">
        <v>100</v>
      </c>
      <c r="U174" s="36" t="s">
        <v>27</v>
      </c>
      <c r="V174" s="36">
        <v>100</v>
      </c>
      <c r="W174" s="40">
        <v>100</v>
      </c>
    </row>
    <row r="175" spans="1:42" x14ac:dyDescent="0.35">
      <c r="A175" s="148" t="s">
        <v>28</v>
      </c>
      <c r="B175" s="39" t="s">
        <v>69</v>
      </c>
      <c r="C175" s="36">
        <v>100</v>
      </c>
      <c r="D175" s="36">
        <v>100</v>
      </c>
      <c r="E175" s="36">
        <v>100</v>
      </c>
      <c r="F175" s="36">
        <v>100</v>
      </c>
      <c r="G175" s="36" t="s">
        <v>27</v>
      </c>
      <c r="H175" s="36">
        <v>100</v>
      </c>
      <c r="I175" s="36">
        <v>100</v>
      </c>
      <c r="J175" s="36">
        <v>100</v>
      </c>
      <c r="K175" s="36">
        <v>100</v>
      </c>
      <c r="L175" s="36">
        <v>100</v>
      </c>
      <c r="M175" s="36">
        <v>100</v>
      </c>
      <c r="N175" s="36">
        <v>100</v>
      </c>
      <c r="O175" s="36">
        <v>100</v>
      </c>
      <c r="P175" s="36">
        <v>100</v>
      </c>
      <c r="Q175" s="36">
        <v>100</v>
      </c>
      <c r="R175" s="36" t="s">
        <v>27</v>
      </c>
      <c r="S175" s="36" t="s">
        <v>27</v>
      </c>
      <c r="T175" s="36">
        <v>100</v>
      </c>
      <c r="U175" s="36">
        <v>100</v>
      </c>
      <c r="V175" s="36">
        <v>100</v>
      </c>
      <c r="W175" s="40">
        <v>100</v>
      </c>
    </row>
    <row r="176" spans="1:42" x14ac:dyDescent="0.35">
      <c r="A176" s="145"/>
      <c r="B176" s="39" t="s">
        <v>78</v>
      </c>
      <c r="C176" s="36">
        <v>100</v>
      </c>
      <c r="D176" s="36">
        <v>100</v>
      </c>
      <c r="E176" s="36">
        <v>100</v>
      </c>
      <c r="F176" s="36">
        <v>100</v>
      </c>
      <c r="G176" s="36" t="s">
        <v>27</v>
      </c>
      <c r="H176" s="36">
        <v>100</v>
      </c>
      <c r="I176" s="36">
        <v>100</v>
      </c>
      <c r="J176" s="36">
        <v>100</v>
      </c>
      <c r="K176" s="36">
        <v>100</v>
      </c>
      <c r="L176" s="36">
        <v>100</v>
      </c>
      <c r="M176" s="36">
        <v>100</v>
      </c>
      <c r="N176" s="36">
        <v>100</v>
      </c>
      <c r="O176" s="36">
        <v>100</v>
      </c>
      <c r="P176" s="36">
        <v>100</v>
      </c>
      <c r="Q176" s="36">
        <v>100</v>
      </c>
      <c r="R176" s="36" t="s">
        <v>27</v>
      </c>
      <c r="S176" s="36" t="s">
        <v>27</v>
      </c>
      <c r="T176" s="36">
        <v>100</v>
      </c>
      <c r="U176" s="36">
        <v>100</v>
      </c>
      <c r="V176" s="36">
        <v>100</v>
      </c>
      <c r="W176" s="40">
        <v>100</v>
      </c>
    </row>
    <row r="177" spans="1:42" x14ac:dyDescent="0.35">
      <c r="A177" s="142"/>
      <c r="B177" s="39" t="s">
        <v>75</v>
      </c>
      <c r="C177" s="36">
        <v>100</v>
      </c>
      <c r="D177" s="36">
        <v>100</v>
      </c>
      <c r="E177" s="36">
        <v>100</v>
      </c>
      <c r="F177" s="36">
        <v>100</v>
      </c>
      <c r="G177" s="36" t="s">
        <v>27</v>
      </c>
      <c r="H177" s="36">
        <v>100</v>
      </c>
      <c r="I177" s="36">
        <v>100</v>
      </c>
      <c r="J177" s="36">
        <v>100</v>
      </c>
      <c r="K177" s="36">
        <v>100</v>
      </c>
      <c r="L177" s="36">
        <v>100</v>
      </c>
      <c r="M177" s="36">
        <v>100</v>
      </c>
      <c r="N177" s="36">
        <v>100</v>
      </c>
      <c r="O177" s="36">
        <v>100</v>
      </c>
      <c r="P177" s="36">
        <v>100</v>
      </c>
      <c r="Q177" s="36">
        <v>100</v>
      </c>
      <c r="R177" s="36" t="s">
        <v>27</v>
      </c>
      <c r="S177" s="36" t="s">
        <v>27</v>
      </c>
      <c r="T177" s="36">
        <v>100</v>
      </c>
      <c r="U177" s="36">
        <v>100</v>
      </c>
      <c r="V177" s="36">
        <v>100</v>
      </c>
      <c r="W177" s="40">
        <v>100</v>
      </c>
    </row>
    <row r="178" spans="1:42" x14ac:dyDescent="0.35">
      <c r="A178" s="148" t="s">
        <v>29</v>
      </c>
      <c r="B178" s="39" t="s">
        <v>69</v>
      </c>
      <c r="C178" s="36">
        <v>100</v>
      </c>
      <c r="D178" s="36">
        <v>100</v>
      </c>
      <c r="E178" s="36">
        <v>100</v>
      </c>
      <c r="F178" s="36">
        <v>100</v>
      </c>
      <c r="G178" s="36">
        <v>100</v>
      </c>
      <c r="H178" s="36">
        <v>100</v>
      </c>
      <c r="I178" s="36">
        <v>100</v>
      </c>
      <c r="J178" s="36">
        <v>100</v>
      </c>
      <c r="K178" s="36">
        <v>100</v>
      </c>
      <c r="L178" s="36">
        <v>100</v>
      </c>
      <c r="M178" s="36">
        <v>100</v>
      </c>
      <c r="N178" s="36">
        <v>100</v>
      </c>
      <c r="O178" s="36">
        <v>100</v>
      </c>
      <c r="P178" s="36">
        <v>100</v>
      </c>
      <c r="Q178" s="36">
        <v>100</v>
      </c>
      <c r="R178" s="36">
        <v>100</v>
      </c>
      <c r="S178" s="36">
        <v>100</v>
      </c>
      <c r="T178" s="36">
        <v>100</v>
      </c>
      <c r="U178" s="36">
        <v>100</v>
      </c>
      <c r="V178" s="36">
        <v>100</v>
      </c>
      <c r="W178" s="40">
        <v>100</v>
      </c>
    </row>
    <row r="179" spans="1:42" x14ac:dyDescent="0.35">
      <c r="A179" s="145"/>
      <c r="B179" s="39" t="s">
        <v>78</v>
      </c>
      <c r="C179" s="36">
        <v>100</v>
      </c>
      <c r="D179" s="36">
        <v>100</v>
      </c>
      <c r="E179" s="36">
        <v>100</v>
      </c>
      <c r="F179" s="36">
        <v>100</v>
      </c>
      <c r="G179" s="36">
        <v>100</v>
      </c>
      <c r="H179" s="36">
        <v>100</v>
      </c>
      <c r="I179" s="36">
        <v>100</v>
      </c>
      <c r="J179" s="36">
        <v>100</v>
      </c>
      <c r="K179" s="36">
        <v>100</v>
      </c>
      <c r="L179" s="36">
        <v>100</v>
      </c>
      <c r="M179" s="36">
        <v>100</v>
      </c>
      <c r="N179" s="36">
        <v>100</v>
      </c>
      <c r="O179" s="36">
        <v>100</v>
      </c>
      <c r="P179" s="36">
        <v>100</v>
      </c>
      <c r="Q179" s="36">
        <v>100</v>
      </c>
      <c r="R179" s="36">
        <v>100</v>
      </c>
      <c r="S179" s="36">
        <v>100</v>
      </c>
      <c r="T179" s="36">
        <v>100</v>
      </c>
      <c r="U179" s="36">
        <v>100</v>
      </c>
      <c r="V179" s="36">
        <v>100</v>
      </c>
      <c r="W179" s="40">
        <v>100</v>
      </c>
    </row>
    <row r="180" spans="1:42" x14ac:dyDescent="0.35">
      <c r="A180" s="142"/>
      <c r="B180" s="39" t="s">
        <v>75</v>
      </c>
      <c r="C180" s="36">
        <v>100</v>
      </c>
      <c r="D180" s="36">
        <v>100</v>
      </c>
      <c r="E180" s="36">
        <v>100</v>
      </c>
      <c r="F180" s="36">
        <v>100</v>
      </c>
      <c r="G180" s="36">
        <v>100</v>
      </c>
      <c r="H180" s="36">
        <v>100</v>
      </c>
      <c r="I180" s="36">
        <v>100</v>
      </c>
      <c r="J180" s="36">
        <v>100</v>
      </c>
      <c r="K180" s="36">
        <v>100</v>
      </c>
      <c r="L180" s="36">
        <v>100</v>
      </c>
      <c r="M180" s="36">
        <v>100</v>
      </c>
      <c r="N180" s="36">
        <v>100</v>
      </c>
      <c r="O180" s="36">
        <v>100</v>
      </c>
      <c r="P180" s="36">
        <v>100</v>
      </c>
      <c r="Q180" s="36">
        <v>100</v>
      </c>
      <c r="R180" s="36">
        <v>100</v>
      </c>
      <c r="S180" s="36">
        <v>100</v>
      </c>
      <c r="T180" s="36">
        <v>100</v>
      </c>
      <c r="U180" s="36">
        <v>100</v>
      </c>
      <c r="V180" s="36">
        <v>100</v>
      </c>
      <c r="W180" s="40">
        <v>100</v>
      </c>
    </row>
    <row r="181" spans="1:42" x14ac:dyDescent="0.35">
      <c r="A181" s="148" t="s">
        <v>30</v>
      </c>
      <c r="B181" s="39" t="s">
        <v>69</v>
      </c>
      <c r="C181" s="36">
        <v>100</v>
      </c>
      <c r="D181" s="36">
        <v>100</v>
      </c>
      <c r="E181" s="36">
        <v>100</v>
      </c>
      <c r="F181" s="36">
        <v>100</v>
      </c>
      <c r="G181" s="36">
        <v>100</v>
      </c>
      <c r="H181" s="36">
        <v>100</v>
      </c>
      <c r="I181" s="36">
        <v>100</v>
      </c>
      <c r="J181" s="36">
        <v>100</v>
      </c>
      <c r="K181" s="36">
        <v>100</v>
      </c>
      <c r="L181" s="36">
        <v>100</v>
      </c>
      <c r="M181" s="36">
        <v>100</v>
      </c>
      <c r="N181" s="36">
        <v>100</v>
      </c>
      <c r="O181" s="36">
        <v>100</v>
      </c>
      <c r="P181" s="36">
        <v>100</v>
      </c>
      <c r="Q181" s="36">
        <v>100</v>
      </c>
      <c r="R181" s="36">
        <v>100</v>
      </c>
      <c r="S181" s="36">
        <v>100</v>
      </c>
      <c r="T181" s="36">
        <v>100</v>
      </c>
      <c r="U181" s="36">
        <v>100</v>
      </c>
      <c r="V181" s="36">
        <v>100</v>
      </c>
      <c r="W181" s="40">
        <v>100</v>
      </c>
    </row>
    <row r="182" spans="1:42" x14ac:dyDescent="0.35">
      <c r="A182" s="145"/>
      <c r="B182" s="39" t="s">
        <v>78</v>
      </c>
      <c r="C182" s="36">
        <v>100</v>
      </c>
      <c r="D182" s="36">
        <v>100</v>
      </c>
      <c r="E182" s="36">
        <v>100</v>
      </c>
      <c r="F182" s="36">
        <v>100</v>
      </c>
      <c r="G182" s="36">
        <v>100</v>
      </c>
      <c r="H182" s="36">
        <v>100</v>
      </c>
      <c r="I182" s="36">
        <v>100</v>
      </c>
      <c r="J182" s="36">
        <v>100</v>
      </c>
      <c r="K182" s="36">
        <v>100</v>
      </c>
      <c r="L182" s="36">
        <v>100</v>
      </c>
      <c r="M182" s="36">
        <v>100</v>
      </c>
      <c r="N182" s="36">
        <v>100</v>
      </c>
      <c r="O182" s="36">
        <v>100</v>
      </c>
      <c r="P182" s="36">
        <v>100</v>
      </c>
      <c r="Q182" s="36">
        <v>100</v>
      </c>
      <c r="R182" s="36">
        <v>100</v>
      </c>
      <c r="S182" s="36">
        <v>100</v>
      </c>
      <c r="T182" s="36">
        <v>100</v>
      </c>
      <c r="U182" s="36">
        <v>100</v>
      </c>
      <c r="V182" s="36">
        <v>100</v>
      </c>
      <c r="W182" s="40">
        <v>100</v>
      </c>
    </row>
    <row r="183" spans="1:42" ht="15" thickBot="1" x14ac:dyDescent="0.4">
      <c r="A183" s="149"/>
      <c r="B183" s="41" t="s">
        <v>75</v>
      </c>
      <c r="C183" s="43">
        <v>100</v>
      </c>
      <c r="D183" s="43">
        <v>100</v>
      </c>
      <c r="E183" s="43">
        <v>100</v>
      </c>
      <c r="F183" s="43">
        <v>100</v>
      </c>
      <c r="G183" s="43">
        <v>100</v>
      </c>
      <c r="H183" s="43">
        <v>100</v>
      </c>
      <c r="I183" s="43">
        <v>100</v>
      </c>
      <c r="J183" s="43">
        <v>100</v>
      </c>
      <c r="K183" s="43">
        <v>100</v>
      </c>
      <c r="L183" s="43">
        <v>100</v>
      </c>
      <c r="M183" s="43">
        <v>100</v>
      </c>
      <c r="N183" s="43">
        <v>100</v>
      </c>
      <c r="O183" s="43">
        <v>100</v>
      </c>
      <c r="P183" s="43">
        <v>100</v>
      </c>
      <c r="Q183" s="43">
        <v>100</v>
      </c>
      <c r="R183" s="43">
        <v>100</v>
      </c>
      <c r="S183" s="43">
        <v>100</v>
      </c>
      <c r="T183" s="43">
        <v>100</v>
      </c>
      <c r="U183" s="43">
        <v>100</v>
      </c>
      <c r="V183" s="43">
        <v>100</v>
      </c>
      <c r="W183" s="45">
        <v>100</v>
      </c>
    </row>
    <row r="184" spans="1:42" x14ac:dyDescent="0.35">
      <c r="A184" s="78"/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</row>
    <row r="186" spans="1:42" x14ac:dyDescent="0.35">
      <c r="A186" s="76" t="s">
        <v>21</v>
      </c>
    </row>
    <row r="187" spans="1:42" x14ac:dyDescent="0.35">
      <c r="A187" s="34"/>
    </row>
    <row r="188" spans="1:42" ht="15" thickBot="1" x14ac:dyDescent="0.4">
      <c r="A188" s="147" t="s">
        <v>34</v>
      </c>
      <c r="B188" s="147"/>
      <c r="C188" s="147"/>
      <c r="D188" s="147"/>
      <c r="E188" s="147"/>
      <c r="F188" s="147"/>
      <c r="G188" s="147"/>
      <c r="H188" s="147"/>
      <c r="I188" s="147"/>
      <c r="J188" s="147"/>
      <c r="K188" s="147"/>
      <c r="L188" s="147"/>
      <c r="M188" s="147"/>
      <c r="N188" s="147"/>
      <c r="O188" s="147"/>
      <c r="P188" s="147"/>
      <c r="Q188" s="147"/>
      <c r="R188" s="147"/>
      <c r="S188" s="147"/>
      <c r="T188" s="147"/>
      <c r="U188" s="147"/>
      <c r="V188" s="147"/>
      <c r="W188" s="147"/>
    </row>
    <row r="189" spans="1:42" x14ac:dyDescent="0.35">
      <c r="A189" s="133"/>
      <c r="B189" s="134"/>
      <c r="C189" s="139" t="s">
        <v>40</v>
      </c>
      <c r="D189" s="139" t="s">
        <v>41</v>
      </c>
      <c r="E189" s="139" t="s">
        <v>42</v>
      </c>
      <c r="F189" s="139" t="s">
        <v>43</v>
      </c>
      <c r="G189" s="139" t="s">
        <v>44</v>
      </c>
      <c r="H189" s="139" t="s">
        <v>45</v>
      </c>
      <c r="I189" s="139" t="s">
        <v>46</v>
      </c>
      <c r="J189" s="139" t="s">
        <v>47</v>
      </c>
      <c r="K189" s="139" t="s">
        <v>48</v>
      </c>
      <c r="L189" s="139" t="s">
        <v>49</v>
      </c>
      <c r="M189" s="139" t="s">
        <v>50</v>
      </c>
      <c r="N189" s="139" t="s">
        <v>51</v>
      </c>
      <c r="O189" s="139" t="s">
        <v>52</v>
      </c>
      <c r="P189" s="139" t="s">
        <v>13</v>
      </c>
      <c r="Q189" s="139" t="s">
        <v>8</v>
      </c>
      <c r="R189" s="139" t="s">
        <v>9</v>
      </c>
      <c r="S189" s="139" t="s">
        <v>10</v>
      </c>
      <c r="T189" s="139" t="s">
        <v>11</v>
      </c>
      <c r="U189" s="139" t="s">
        <v>12</v>
      </c>
      <c r="V189" s="139" t="s">
        <v>16</v>
      </c>
      <c r="W189" s="80" t="s">
        <v>13</v>
      </c>
    </row>
    <row r="190" spans="1:42" x14ac:dyDescent="0.35">
      <c r="A190" s="135"/>
      <c r="B190" s="136"/>
      <c r="C190" s="140"/>
      <c r="D190" s="140"/>
      <c r="E190" s="140"/>
      <c r="F190" s="140"/>
      <c r="G190" s="140"/>
      <c r="H190" s="140"/>
      <c r="I190" s="140"/>
      <c r="J190" s="140"/>
      <c r="K190" s="140"/>
      <c r="L190" s="140"/>
      <c r="M190" s="140"/>
      <c r="N190" s="140"/>
      <c r="O190" s="140"/>
      <c r="P190" s="140"/>
      <c r="Q190" s="140"/>
      <c r="R190" s="140"/>
      <c r="S190" s="140"/>
      <c r="T190" s="140"/>
      <c r="U190" s="140"/>
      <c r="V190" s="140"/>
      <c r="W190" s="81" t="s">
        <v>77</v>
      </c>
    </row>
    <row r="191" spans="1:42" x14ac:dyDescent="0.35">
      <c r="A191" s="148" t="s">
        <v>69</v>
      </c>
      <c r="B191" s="39" t="s">
        <v>69</v>
      </c>
      <c r="C191" s="35">
        <v>29984</v>
      </c>
      <c r="D191" s="35">
        <v>19123</v>
      </c>
      <c r="E191" s="35">
        <v>11627</v>
      </c>
      <c r="F191" s="35">
        <v>12336</v>
      </c>
      <c r="G191" s="35">
        <v>1829</v>
      </c>
      <c r="H191" s="35">
        <v>27856</v>
      </c>
      <c r="I191" s="35">
        <v>24012</v>
      </c>
      <c r="J191" s="35">
        <v>13862</v>
      </c>
      <c r="K191" s="35">
        <v>17448</v>
      </c>
      <c r="L191" s="35">
        <v>29242</v>
      </c>
      <c r="M191" s="35">
        <v>27315</v>
      </c>
      <c r="N191" s="35">
        <v>11775</v>
      </c>
      <c r="O191" s="35">
        <v>8719</v>
      </c>
      <c r="P191" s="35">
        <v>235128</v>
      </c>
      <c r="Q191" s="36">
        <v>574</v>
      </c>
      <c r="R191" s="36">
        <v>546</v>
      </c>
      <c r="S191" s="36">
        <v>364</v>
      </c>
      <c r="T191" s="36">
        <v>626</v>
      </c>
      <c r="U191" s="36">
        <v>360</v>
      </c>
      <c r="V191" s="35">
        <v>2470</v>
      </c>
      <c r="W191" s="37">
        <v>237598</v>
      </c>
    </row>
    <row r="192" spans="1:42" x14ac:dyDescent="0.35">
      <c r="A192" s="145"/>
      <c r="B192" s="39" t="s">
        <v>78</v>
      </c>
      <c r="C192" s="36">
        <v>884</v>
      </c>
      <c r="D192" s="36">
        <v>768</v>
      </c>
      <c r="E192" s="36">
        <v>269</v>
      </c>
      <c r="F192" s="36">
        <v>415</v>
      </c>
      <c r="G192" s="36">
        <v>45</v>
      </c>
      <c r="H192" s="36">
        <v>905</v>
      </c>
      <c r="I192" s="36">
        <v>685</v>
      </c>
      <c r="J192" s="36">
        <v>288</v>
      </c>
      <c r="K192" s="36">
        <v>573</v>
      </c>
      <c r="L192" s="36">
        <v>977</v>
      </c>
      <c r="M192" s="36">
        <v>872</v>
      </c>
      <c r="N192" s="36">
        <v>268</v>
      </c>
      <c r="O192" s="36">
        <v>195</v>
      </c>
      <c r="P192" s="35">
        <v>7144</v>
      </c>
      <c r="Q192" s="36">
        <v>7</v>
      </c>
      <c r="R192" s="36">
        <v>5</v>
      </c>
      <c r="S192" s="36">
        <v>6</v>
      </c>
      <c r="T192" s="36">
        <v>4</v>
      </c>
      <c r="U192" s="36" t="s">
        <v>27</v>
      </c>
      <c r="V192" s="36">
        <v>22</v>
      </c>
      <c r="W192" s="37">
        <v>7166</v>
      </c>
    </row>
    <row r="193" spans="1:42" x14ac:dyDescent="0.35">
      <c r="A193" s="142"/>
      <c r="B193" s="39" t="s">
        <v>75</v>
      </c>
      <c r="C193" s="35">
        <v>29100</v>
      </c>
      <c r="D193" s="35">
        <v>18355</v>
      </c>
      <c r="E193" s="35">
        <v>11358</v>
      </c>
      <c r="F193" s="35">
        <v>11921</v>
      </c>
      <c r="G193" s="35">
        <v>1784</v>
      </c>
      <c r="H193" s="35">
        <v>26951</v>
      </c>
      <c r="I193" s="35">
        <v>23327</v>
      </c>
      <c r="J193" s="35">
        <v>13574</v>
      </c>
      <c r="K193" s="35">
        <v>16875</v>
      </c>
      <c r="L193" s="35">
        <v>28265</v>
      </c>
      <c r="M193" s="35">
        <v>26443</v>
      </c>
      <c r="N193" s="35">
        <v>11507</v>
      </c>
      <c r="O193" s="35">
        <v>8524</v>
      </c>
      <c r="P193" s="35">
        <v>227984</v>
      </c>
      <c r="Q193" s="36">
        <v>567</v>
      </c>
      <c r="R193" s="36">
        <v>541</v>
      </c>
      <c r="S193" s="36">
        <v>358</v>
      </c>
      <c r="T193" s="36">
        <v>622</v>
      </c>
      <c r="U193" s="36">
        <v>360</v>
      </c>
      <c r="V193" s="35">
        <v>2448</v>
      </c>
      <c r="W193" s="37">
        <v>230432</v>
      </c>
    </row>
    <row r="194" spans="1:42" x14ac:dyDescent="0.35">
      <c r="A194" s="148" t="s">
        <v>26</v>
      </c>
      <c r="B194" s="39" t="s">
        <v>69</v>
      </c>
      <c r="C194" s="36">
        <v>100</v>
      </c>
      <c r="D194" s="36">
        <v>48</v>
      </c>
      <c r="E194" s="36">
        <v>41</v>
      </c>
      <c r="F194" s="36">
        <v>39</v>
      </c>
      <c r="G194" s="36">
        <v>31</v>
      </c>
      <c r="H194" s="36">
        <v>81</v>
      </c>
      <c r="I194" s="36">
        <v>83</v>
      </c>
      <c r="J194" s="36">
        <v>105</v>
      </c>
      <c r="K194" s="36">
        <v>51</v>
      </c>
      <c r="L194" s="36">
        <v>89</v>
      </c>
      <c r="M194" s="36">
        <v>74</v>
      </c>
      <c r="N194" s="36">
        <v>45</v>
      </c>
      <c r="O194" s="36">
        <v>59</v>
      </c>
      <c r="P194" s="36">
        <v>846</v>
      </c>
      <c r="Q194" s="36">
        <v>20</v>
      </c>
      <c r="R194" s="36">
        <v>23</v>
      </c>
      <c r="S194" s="36">
        <v>23</v>
      </c>
      <c r="T194" s="36">
        <v>23</v>
      </c>
      <c r="U194" s="36" t="s">
        <v>27</v>
      </c>
      <c r="V194" s="36">
        <v>89</v>
      </c>
      <c r="W194" s="40">
        <v>935</v>
      </c>
    </row>
    <row r="195" spans="1:42" x14ac:dyDescent="0.35">
      <c r="A195" s="145"/>
      <c r="B195" s="39" t="s">
        <v>78</v>
      </c>
      <c r="C195" s="36" t="s">
        <v>27</v>
      </c>
      <c r="D195" s="36">
        <v>1</v>
      </c>
      <c r="E195" s="36" t="s">
        <v>27</v>
      </c>
      <c r="F195" s="36" t="s">
        <v>27</v>
      </c>
      <c r="G195" s="36">
        <v>1</v>
      </c>
      <c r="H195" s="36" t="s">
        <v>27</v>
      </c>
      <c r="I195" s="36" t="s">
        <v>27</v>
      </c>
      <c r="J195" s="36">
        <v>1</v>
      </c>
      <c r="K195" s="36" t="s">
        <v>27</v>
      </c>
      <c r="L195" s="36" t="s">
        <v>27</v>
      </c>
      <c r="M195" s="36">
        <v>1</v>
      </c>
      <c r="N195" s="36">
        <v>1</v>
      </c>
      <c r="O195" s="36" t="s">
        <v>27</v>
      </c>
      <c r="P195" s="36">
        <v>5</v>
      </c>
      <c r="Q195" s="36" t="s">
        <v>27</v>
      </c>
      <c r="R195" s="36" t="s">
        <v>27</v>
      </c>
      <c r="S195" s="36" t="s">
        <v>27</v>
      </c>
      <c r="T195" s="36">
        <v>1</v>
      </c>
      <c r="U195" s="36" t="s">
        <v>27</v>
      </c>
      <c r="V195" s="36">
        <v>1</v>
      </c>
      <c r="W195" s="40">
        <v>6</v>
      </c>
    </row>
    <row r="196" spans="1:42" x14ac:dyDescent="0.35">
      <c r="A196" s="142"/>
      <c r="B196" s="39" t="s">
        <v>75</v>
      </c>
      <c r="C196" s="36">
        <v>100</v>
      </c>
      <c r="D196" s="36">
        <v>47</v>
      </c>
      <c r="E196" s="36">
        <v>41</v>
      </c>
      <c r="F196" s="36">
        <v>39</v>
      </c>
      <c r="G196" s="36">
        <v>30</v>
      </c>
      <c r="H196" s="36">
        <v>81</v>
      </c>
      <c r="I196" s="36">
        <v>83</v>
      </c>
      <c r="J196" s="36">
        <v>104</v>
      </c>
      <c r="K196" s="36">
        <v>51</v>
      </c>
      <c r="L196" s="36">
        <v>89</v>
      </c>
      <c r="M196" s="36">
        <v>73</v>
      </c>
      <c r="N196" s="36">
        <v>44</v>
      </c>
      <c r="O196" s="36">
        <v>59</v>
      </c>
      <c r="P196" s="36">
        <v>841</v>
      </c>
      <c r="Q196" s="36">
        <v>20</v>
      </c>
      <c r="R196" s="36">
        <v>23</v>
      </c>
      <c r="S196" s="36">
        <v>23</v>
      </c>
      <c r="T196" s="36">
        <v>22</v>
      </c>
      <c r="U196" s="36" t="s">
        <v>27</v>
      </c>
      <c r="V196" s="36">
        <v>88</v>
      </c>
      <c r="W196" s="40">
        <v>929</v>
      </c>
    </row>
    <row r="197" spans="1:42" x14ac:dyDescent="0.35">
      <c r="A197" s="148" t="s">
        <v>28</v>
      </c>
      <c r="B197" s="39" t="s">
        <v>69</v>
      </c>
      <c r="C197" s="36">
        <v>242</v>
      </c>
      <c r="D197" s="36">
        <v>152</v>
      </c>
      <c r="E197" s="36">
        <v>102</v>
      </c>
      <c r="F197" s="36">
        <v>102</v>
      </c>
      <c r="G197" s="36" t="s">
        <v>27</v>
      </c>
      <c r="H197" s="36">
        <v>200</v>
      </c>
      <c r="I197" s="36">
        <v>145</v>
      </c>
      <c r="J197" s="36">
        <v>155</v>
      </c>
      <c r="K197" s="36">
        <v>131</v>
      </c>
      <c r="L197" s="36">
        <v>258</v>
      </c>
      <c r="M197" s="36">
        <v>249</v>
      </c>
      <c r="N197" s="36">
        <v>107</v>
      </c>
      <c r="O197" s="36">
        <v>126</v>
      </c>
      <c r="P197" s="35">
        <v>1969</v>
      </c>
      <c r="Q197" s="36">
        <v>21</v>
      </c>
      <c r="R197" s="36" t="s">
        <v>27</v>
      </c>
      <c r="S197" s="36" t="s">
        <v>27</v>
      </c>
      <c r="T197" s="36">
        <v>25</v>
      </c>
      <c r="U197" s="36">
        <v>13</v>
      </c>
      <c r="V197" s="36">
        <v>59</v>
      </c>
      <c r="W197" s="37">
        <v>2028</v>
      </c>
    </row>
    <row r="198" spans="1:42" x14ac:dyDescent="0.35">
      <c r="A198" s="145"/>
      <c r="B198" s="39" t="s">
        <v>78</v>
      </c>
      <c r="C198" s="36">
        <v>2</v>
      </c>
      <c r="D198" s="36">
        <v>1</v>
      </c>
      <c r="E198" s="36" t="s">
        <v>27</v>
      </c>
      <c r="F198" s="36" t="s">
        <v>27</v>
      </c>
      <c r="G198" s="36" t="s">
        <v>27</v>
      </c>
      <c r="H198" s="36">
        <v>1</v>
      </c>
      <c r="I198" s="36">
        <v>1</v>
      </c>
      <c r="J198" s="36">
        <v>1</v>
      </c>
      <c r="K198" s="36" t="s">
        <v>27</v>
      </c>
      <c r="L198" s="36">
        <v>4</v>
      </c>
      <c r="M198" s="36">
        <v>5</v>
      </c>
      <c r="N198" s="36">
        <v>1</v>
      </c>
      <c r="O198" s="36">
        <v>3</v>
      </c>
      <c r="P198" s="36">
        <v>19</v>
      </c>
      <c r="Q198" s="36" t="s">
        <v>27</v>
      </c>
      <c r="R198" s="36" t="s">
        <v>27</v>
      </c>
      <c r="S198" s="36" t="s">
        <v>27</v>
      </c>
      <c r="T198" s="36" t="s">
        <v>27</v>
      </c>
      <c r="U198" s="36" t="s">
        <v>27</v>
      </c>
      <c r="V198" s="36" t="s">
        <v>27</v>
      </c>
      <c r="W198" s="40">
        <v>19</v>
      </c>
    </row>
    <row r="199" spans="1:42" x14ac:dyDescent="0.35">
      <c r="A199" s="142"/>
      <c r="B199" s="39" t="s">
        <v>75</v>
      </c>
      <c r="C199" s="36">
        <v>240</v>
      </c>
      <c r="D199" s="36">
        <v>151</v>
      </c>
      <c r="E199" s="36">
        <v>102</v>
      </c>
      <c r="F199" s="36">
        <v>102</v>
      </c>
      <c r="G199" s="36" t="s">
        <v>27</v>
      </c>
      <c r="H199" s="36">
        <v>199</v>
      </c>
      <c r="I199" s="36">
        <v>144</v>
      </c>
      <c r="J199" s="36">
        <v>154</v>
      </c>
      <c r="K199" s="36">
        <v>131</v>
      </c>
      <c r="L199" s="36">
        <v>254</v>
      </c>
      <c r="M199" s="36">
        <v>244</v>
      </c>
      <c r="N199" s="36">
        <v>106</v>
      </c>
      <c r="O199" s="36">
        <v>123</v>
      </c>
      <c r="P199" s="35">
        <v>1950</v>
      </c>
      <c r="Q199" s="36">
        <v>21</v>
      </c>
      <c r="R199" s="36" t="s">
        <v>27</v>
      </c>
      <c r="S199" s="36" t="s">
        <v>27</v>
      </c>
      <c r="T199" s="36">
        <v>25</v>
      </c>
      <c r="U199" s="36">
        <v>13</v>
      </c>
      <c r="V199" s="36">
        <v>59</v>
      </c>
      <c r="W199" s="37">
        <v>2009</v>
      </c>
    </row>
    <row r="200" spans="1:42" x14ac:dyDescent="0.35">
      <c r="A200" s="148" t="s">
        <v>29</v>
      </c>
      <c r="B200" s="39" t="s">
        <v>69</v>
      </c>
      <c r="C200" s="35">
        <v>2985</v>
      </c>
      <c r="D200" s="35">
        <v>1792</v>
      </c>
      <c r="E200" s="35">
        <v>1194</v>
      </c>
      <c r="F200" s="35">
        <v>1325</v>
      </c>
      <c r="G200" s="36">
        <v>230</v>
      </c>
      <c r="H200" s="35">
        <v>2680</v>
      </c>
      <c r="I200" s="35">
        <v>1956</v>
      </c>
      <c r="J200" s="35">
        <v>1219</v>
      </c>
      <c r="K200" s="35">
        <v>1491</v>
      </c>
      <c r="L200" s="35">
        <v>2691</v>
      </c>
      <c r="M200" s="35">
        <v>2774</v>
      </c>
      <c r="N200" s="35">
        <v>1277</v>
      </c>
      <c r="O200" s="35">
        <v>1011</v>
      </c>
      <c r="P200" s="35">
        <v>22625</v>
      </c>
      <c r="Q200" s="36">
        <v>99</v>
      </c>
      <c r="R200" s="36">
        <v>69</v>
      </c>
      <c r="S200" s="36">
        <v>65</v>
      </c>
      <c r="T200" s="36">
        <v>139</v>
      </c>
      <c r="U200" s="36">
        <v>82</v>
      </c>
      <c r="V200" s="36">
        <v>454</v>
      </c>
      <c r="W200" s="37">
        <v>23079</v>
      </c>
    </row>
    <row r="201" spans="1:42" x14ac:dyDescent="0.35">
      <c r="A201" s="145"/>
      <c r="B201" s="39" t="s">
        <v>78</v>
      </c>
      <c r="C201" s="36">
        <v>20</v>
      </c>
      <c r="D201" s="36">
        <v>18</v>
      </c>
      <c r="E201" s="36">
        <v>11</v>
      </c>
      <c r="F201" s="36">
        <v>9</v>
      </c>
      <c r="G201" s="36">
        <v>1</v>
      </c>
      <c r="H201" s="36">
        <v>13</v>
      </c>
      <c r="I201" s="36">
        <v>13</v>
      </c>
      <c r="J201" s="36">
        <v>7</v>
      </c>
      <c r="K201" s="36">
        <v>5</v>
      </c>
      <c r="L201" s="36">
        <v>17</v>
      </c>
      <c r="M201" s="36">
        <v>12</v>
      </c>
      <c r="N201" s="36">
        <v>13</v>
      </c>
      <c r="O201" s="36">
        <v>6</v>
      </c>
      <c r="P201" s="36">
        <v>145</v>
      </c>
      <c r="Q201" s="36">
        <v>1</v>
      </c>
      <c r="R201" s="36" t="s">
        <v>27</v>
      </c>
      <c r="S201" s="36">
        <v>1</v>
      </c>
      <c r="T201" s="36" t="s">
        <v>27</v>
      </c>
      <c r="U201" s="36" t="s">
        <v>27</v>
      </c>
      <c r="V201" s="36">
        <v>2</v>
      </c>
      <c r="W201" s="40">
        <v>147</v>
      </c>
    </row>
    <row r="202" spans="1:42" x14ac:dyDescent="0.35">
      <c r="A202" s="142"/>
      <c r="B202" s="39" t="s">
        <v>75</v>
      </c>
      <c r="C202" s="35">
        <v>2965</v>
      </c>
      <c r="D202" s="35">
        <v>1774</v>
      </c>
      <c r="E202" s="35">
        <v>1183</v>
      </c>
      <c r="F202" s="35">
        <v>1316</v>
      </c>
      <c r="G202" s="36">
        <v>229</v>
      </c>
      <c r="H202" s="35">
        <v>2667</v>
      </c>
      <c r="I202" s="35">
        <v>1943</v>
      </c>
      <c r="J202" s="35">
        <v>1212</v>
      </c>
      <c r="K202" s="35">
        <v>1486</v>
      </c>
      <c r="L202" s="35">
        <v>2674</v>
      </c>
      <c r="M202" s="35">
        <v>2762</v>
      </c>
      <c r="N202" s="35">
        <v>1264</v>
      </c>
      <c r="O202" s="35">
        <v>1005</v>
      </c>
      <c r="P202" s="35">
        <v>22480</v>
      </c>
      <c r="Q202" s="36">
        <v>98</v>
      </c>
      <c r="R202" s="36">
        <v>69</v>
      </c>
      <c r="S202" s="36">
        <v>64</v>
      </c>
      <c r="T202" s="36">
        <v>139</v>
      </c>
      <c r="U202" s="36">
        <v>82</v>
      </c>
      <c r="V202" s="36">
        <v>452</v>
      </c>
      <c r="W202" s="37">
        <v>22932</v>
      </c>
    </row>
    <row r="203" spans="1:42" x14ac:dyDescent="0.35">
      <c r="A203" s="148" t="s">
        <v>30</v>
      </c>
      <c r="B203" s="39" t="s">
        <v>69</v>
      </c>
      <c r="C203" s="35">
        <v>26657</v>
      </c>
      <c r="D203" s="35">
        <v>17131</v>
      </c>
      <c r="E203" s="35">
        <v>10290</v>
      </c>
      <c r="F203" s="35">
        <v>10870</v>
      </c>
      <c r="G203" s="35">
        <v>1568</v>
      </c>
      <c r="H203" s="35">
        <v>24895</v>
      </c>
      <c r="I203" s="35">
        <v>21828</v>
      </c>
      <c r="J203" s="35">
        <v>12383</v>
      </c>
      <c r="K203" s="35">
        <v>15775</v>
      </c>
      <c r="L203" s="35">
        <v>26204</v>
      </c>
      <c r="M203" s="35">
        <v>24218</v>
      </c>
      <c r="N203" s="35">
        <v>10346</v>
      </c>
      <c r="O203" s="35">
        <v>7523</v>
      </c>
      <c r="P203" s="35">
        <v>209688</v>
      </c>
      <c r="Q203" s="36">
        <v>434</v>
      </c>
      <c r="R203" s="36">
        <v>454</v>
      </c>
      <c r="S203" s="36">
        <v>276</v>
      </c>
      <c r="T203" s="36">
        <v>439</v>
      </c>
      <c r="U203" s="36">
        <v>265</v>
      </c>
      <c r="V203" s="35">
        <v>1868</v>
      </c>
      <c r="W203" s="37">
        <v>211556</v>
      </c>
    </row>
    <row r="204" spans="1:42" x14ac:dyDescent="0.35">
      <c r="A204" s="145"/>
      <c r="B204" s="39" t="s">
        <v>78</v>
      </c>
      <c r="C204" s="36">
        <v>862</v>
      </c>
      <c r="D204" s="36">
        <v>748</v>
      </c>
      <c r="E204" s="36">
        <v>258</v>
      </c>
      <c r="F204" s="36">
        <v>406</v>
      </c>
      <c r="G204" s="36">
        <v>43</v>
      </c>
      <c r="H204" s="36">
        <v>891</v>
      </c>
      <c r="I204" s="36">
        <v>671</v>
      </c>
      <c r="J204" s="36">
        <v>279</v>
      </c>
      <c r="K204" s="36">
        <v>568</v>
      </c>
      <c r="L204" s="36">
        <v>956</v>
      </c>
      <c r="M204" s="36">
        <v>854</v>
      </c>
      <c r="N204" s="36">
        <v>253</v>
      </c>
      <c r="O204" s="36">
        <v>186</v>
      </c>
      <c r="P204" s="35">
        <v>6975</v>
      </c>
      <c r="Q204" s="36">
        <v>6</v>
      </c>
      <c r="R204" s="36">
        <v>5</v>
      </c>
      <c r="S204" s="36">
        <v>5</v>
      </c>
      <c r="T204" s="36">
        <v>3</v>
      </c>
      <c r="U204" s="36" t="s">
        <v>27</v>
      </c>
      <c r="V204" s="36">
        <v>19</v>
      </c>
      <c r="W204" s="37">
        <v>6994</v>
      </c>
    </row>
    <row r="205" spans="1:42" ht="15" thickBot="1" x14ac:dyDescent="0.4">
      <c r="A205" s="149"/>
      <c r="B205" s="41" t="s">
        <v>75</v>
      </c>
      <c r="C205" s="42">
        <v>25795</v>
      </c>
      <c r="D205" s="42">
        <v>16383</v>
      </c>
      <c r="E205" s="42">
        <v>10032</v>
      </c>
      <c r="F205" s="42">
        <v>10464</v>
      </c>
      <c r="G205" s="42">
        <v>1525</v>
      </c>
      <c r="H205" s="42">
        <v>24004</v>
      </c>
      <c r="I205" s="42">
        <v>21157</v>
      </c>
      <c r="J205" s="42">
        <v>12104</v>
      </c>
      <c r="K205" s="42">
        <v>15207</v>
      </c>
      <c r="L205" s="42">
        <v>25248</v>
      </c>
      <c r="M205" s="42">
        <v>23364</v>
      </c>
      <c r="N205" s="42">
        <v>10093</v>
      </c>
      <c r="O205" s="42">
        <v>7337</v>
      </c>
      <c r="P205" s="42">
        <v>202713</v>
      </c>
      <c r="Q205" s="43">
        <v>428</v>
      </c>
      <c r="R205" s="43">
        <v>449</v>
      </c>
      <c r="S205" s="43">
        <v>271</v>
      </c>
      <c r="T205" s="43">
        <v>436</v>
      </c>
      <c r="U205" s="43">
        <v>265</v>
      </c>
      <c r="V205" s="42">
        <v>1849</v>
      </c>
      <c r="W205" s="44">
        <v>204562</v>
      </c>
    </row>
    <row r="206" spans="1:42" x14ac:dyDescent="0.35">
      <c r="A206" s="78"/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  <c r="S206" s="78"/>
      <c r="T206" s="78"/>
      <c r="U206" s="78"/>
      <c r="V206" s="78"/>
      <c r="W206" s="78"/>
      <c r="X206" s="78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  <c r="AM206" s="78"/>
      <c r="AN206" s="78"/>
      <c r="AO206" s="78"/>
      <c r="AP206" s="78"/>
    </row>
    <row r="208" spans="1:42" x14ac:dyDescent="0.35">
      <c r="A208" s="76" t="s">
        <v>21</v>
      </c>
    </row>
    <row r="209" spans="1:23" x14ac:dyDescent="0.35">
      <c r="A209" s="34"/>
    </row>
    <row r="210" spans="1:23" ht="15" thickBot="1" x14ac:dyDescent="0.4">
      <c r="A210" s="147" t="s">
        <v>35</v>
      </c>
      <c r="B210" s="147"/>
      <c r="C210" s="147"/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</row>
    <row r="211" spans="1:23" x14ac:dyDescent="0.35">
      <c r="A211" s="133"/>
      <c r="B211" s="134"/>
      <c r="C211" s="139" t="s">
        <v>40</v>
      </c>
      <c r="D211" s="139" t="s">
        <v>41</v>
      </c>
      <c r="E211" s="139" t="s">
        <v>42</v>
      </c>
      <c r="F211" s="139" t="s">
        <v>43</v>
      </c>
      <c r="G211" s="139" t="s">
        <v>44</v>
      </c>
      <c r="H211" s="139" t="s">
        <v>45</v>
      </c>
      <c r="I211" s="139" t="s">
        <v>46</v>
      </c>
      <c r="J211" s="139" t="s">
        <v>47</v>
      </c>
      <c r="K211" s="139" t="s">
        <v>48</v>
      </c>
      <c r="L211" s="139" t="s">
        <v>49</v>
      </c>
      <c r="M211" s="139" t="s">
        <v>50</v>
      </c>
      <c r="N211" s="139" t="s">
        <v>51</v>
      </c>
      <c r="O211" s="139" t="s">
        <v>52</v>
      </c>
      <c r="P211" s="139" t="s">
        <v>13</v>
      </c>
      <c r="Q211" s="139" t="s">
        <v>8</v>
      </c>
      <c r="R211" s="139" t="s">
        <v>9</v>
      </c>
      <c r="S211" s="139" t="s">
        <v>10</v>
      </c>
      <c r="T211" s="139" t="s">
        <v>11</v>
      </c>
      <c r="U211" s="139" t="s">
        <v>12</v>
      </c>
      <c r="V211" s="139" t="s">
        <v>16</v>
      </c>
      <c r="W211" s="80" t="s">
        <v>13</v>
      </c>
    </row>
    <row r="212" spans="1:23" x14ac:dyDescent="0.35">
      <c r="A212" s="135"/>
      <c r="B212" s="136"/>
      <c r="C212" s="140"/>
      <c r="D212" s="140"/>
      <c r="E212" s="140"/>
      <c r="F212" s="140"/>
      <c r="G212" s="140"/>
      <c r="H212" s="140"/>
      <c r="I212" s="140"/>
      <c r="J212" s="140"/>
      <c r="K212" s="140"/>
      <c r="L212" s="140"/>
      <c r="M212" s="140"/>
      <c r="N212" s="140"/>
      <c r="O212" s="140"/>
      <c r="P212" s="140"/>
      <c r="Q212" s="140"/>
      <c r="R212" s="140"/>
      <c r="S212" s="140"/>
      <c r="T212" s="140"/>
      <c r="U212" s="140"/>
      <c r="V212" s="140"/>
      <c r="W212" s="81" t="s">
        <v>77</v>
      </c>
    </row>
    <row r="213" spans="1:23" x14ac:dyDescent="0.35">
      <c r="A213" s="148" t="s">
        <v>69</v>
      </c>
      <c r="B213" s="39" t="s">
        <v>69</v>
      </c>
      <c r="C213" s="35">
        <v>39854</v>
      </c>
      <c r="D213" s="35">
        <v>31104</v>
      </c>
      <c r="E213" s="35">
        <v>13588</v>
      </c>
      <c r="F213" s="35">
        <v>16664</v>
      </c>
      <c r="G213" s="35">
        <v>3175</v>
      </c>
      <c r="H213" s="35">
        <v>46166</v>
      </c>
      <c r="I213" s="35">
        <v>36405</v>
      </c>
      <c r="J213" s="35">
        <v>16366</v>
      </c>
      <c r="K213" s="35">
        <v>24693</v>
      </c>
      <c r="L213" s="35">
        <v>39758</v>
      </c>
      <c r="M213" s="35">
        <v>39699</v>
      </c>
      <c r="N213" s="35">
        <v>14045</v>
      </c>
      <c r="O213" s="35">
        <v>11033</v>
      </c>
      <c r="P213" s="35">
        <v>332550</v>
      </c>
      <c r="Q213" s="36">
        <v>607</v>
      </c>
      <c r="R213" s="36">
        <v>608</v>
      </c>
      <c r="S213" s="36">
        <v>419</v>
      </c>
      <c r="T213" s="36">
        <v>642</v>
      </c>
      <c r="U213" s="36">
        <v>393</v>
      </c>
      <c r="V213" s="35">
        <v>2669</v>
      </c>
      <c r="W213" s="37">
        <v>335219</v>
      </c>
    </row>
    <row r="214" spans="1:23" x14ac:dyDescent="0.35">
      <c r="A214" s="145"/>
      <c r="B214" s="39" t="s">
        <v>78</v>
      </c>
      <c r="C214" s="35">
        <v>3310</v>
      </c>
      <c r="D214" s="35">
        <v>3041</v>
      </c>
      <c r="E214" s="35">
        <v>1001</v>
      </c>
      <c r="F214" s="35">
        <v>1422</v>
      </c>
      <c r="G214" s="36">
        <v>335</v>
      </c>
      <c r="H214" s="35">
        <v>4358</v>
      </c>
      <c r="I214" s="35">
        <v>3189</v>
      </c>
      <c r="J214" s="35">
        <v>1034</v>
      </c>
      <c r="K214" s="35">
        <v>2143</v>
      </c>
      <c r="L214" s="35">
        <v>3487</v>
      </c>
      <c r="M214" s="35">
        <v>3736</v>
      </c>
      <c r="N214" s="35">
        <v>1042</v>
      </c>
      <c r="O214" s="36">
        <v>806</v>
      </c>
      <c r="P214" s="35">
        <v>28904</v>
      </c>
      <c r="Q214" s="36">
        <v>31</v>
      </c>
      <c r="R214" s="36">
        <v>34</v>
      </c>
      <c r="S214" s="36">
        <v>21</v>
      </c>
      <c r="T214" s="36">
        <v>27</v>
      </c>
      <c r="U214" s="36">
        <v>23</v>
      </c>
      <c r="V214" s="36">
        <v>136</v>
      </c>
      <c r="W214" s="37">
        <v>29040</v>
      </c>
    </row>
    <row r="215" spans="1:23" x14ac:dyDescent="0.35">
      <c r="A215" s="142"/>
      <c r="B215" s="39" t="s">
        <v>75</v>
      </c>
      <c r="C215" s="35">
        <v>36544</v>
      </c>
      <c r="D215" s="35">
        <v>28063</v>
      </c>
      <c r="E215" s="35">
        <v>12587</v>
      </c>
      <c r="F215" s="35">
        <v>15242</v>
      </c>
      <c r="G215" s="35">
        <v>2840</v>
      </c>
      <c r="H215" s="35">
        <v>41808</v>
      </c>
      <c r="I215" s="35">
        <v>33216</v>
      </c>
      <c r="J215" s="35">
        <v>15332</v>
      </c>
      <c r="K215" s="35">
        <v>22550</v>
      </c>
      <c r="L215" s="35">
        <v>36271</v>
      </c>
      <c r="M215" s="35">
        <v>35963</v>
      </c>
      <c r="N215" s="35">
        <v>13003</v>
      </c>
      <c r="O215" s="35">
        <v>10227</v>
      </c>
      <c r="P215" s="35">
        <v>303646</v>
      </c>
      <c r="Q215" s="36">
        <v>576</v>
      </c>
      <c r="R215" s="36">
        <v>574</v>
      </c>
      <c r="S215" s="36">
        <v>398</v>
      </c>
      <c r="T215" s="36">
        <v>615</v>
      </c>
      <c r="U215" s="36">
        <v>370</v>
      </c>
      <c r="V215" s="35">
        <v>2533</v>
      </c>
      <c r="W215" s="37">
        <v>306179</v>
      </c>
    </row>
    <row r="216" spans="1:23" x14ac:dyDescent="0.35">
      <c r="A216" s="148" t="s">
        <v>26</v>
      </c>
      <c r="B216" s="39" t="s">
        <v>69</v>
      </c>
      <c r="C216" s="36">
        <v>104</v>
      </c>
      <c r="D216" s="36">
        <v>52</v>
      </c>
      <c r="E216" s="36">
        <v>42</v>
      </c>
      <c r="F216" s="36">
        <v>38</v>
      </c>
      <c r="G216" s="36">
        <v>33</v>
      </c>
      <c r="H216" s="36">
        <v>88</v>
      </c>
      <c r="I216" s="36">
        <v>87</v>
      </c>
      <c r="J216" s="36">
        <v>104</v>
      </c>
      <c r="K216" s="36">
        <v>51</v>
      </c>
      <c r="L216" s="36">
        <v>94</v>
      </c>
      <c r="M216" s="36">
        <v>84</v>
      </c>
      <c r="N216" s="36">
        <v>48</v>
      </c>
      <c r="O216" s="36">
        <v>64</v>
      </c>
      <c r="P216" s="36">
        <v>889</v>
      </c>
      <c r="Q216" s="36">
        <v>21</v>
      </c>
      <c r="R216" s="36">
        <v>29</v>
      </c>
      <c r="S216" s="36">
        <v>32</v>
      </c>
      <c r="T216" s="36">
        <v>21</v>
      </c>
      <c r="U216" s="36" t="s">
        <v>27</v>
      </c>
      <c r="V216" s="36">
        <v>103</v>
      </c>
      <c r="W216" s="40">
        <v>992</v>
      </c>
    </row>
    <row r="217" spans="1:23" x14ac:dyDescent="0.35">
      <c r="A217" s="145"/>
      <c r="B217" s="39" t="s">
        <v>78</v>
      </c>
      <c r="C217" s="36">
        <v>1</v>
      </c>
      <c r="D217" s="36" t="s">
        <v>27</v>
      </c>
      <c r="E217" s="36">
        <v>1</v>
      </c>
      <c r="F217" s="36">
        <v>1</v>
      </c>
      <c r="G217" s="36">
        <v>1</v>
      </c>
      <c r="H217" s="36">
        <v>1</v>
      </c>
      <c r="I217" s="36">
        <v>1</v>
      </c>
      <c r="J217" s="36" t="s">
        <v>27</v>
      </c>
      <c r="K217" s="36">
        <v>1</v>
      </c>
      <c r="L217" s="36">
        <v>1</v>
      </c>
      <c r="M217" s="36" t="s">
        <v>27</v>
      </c>
      <c r="N217" s="36" t="s">
        <v>27</v>
      </c>
      <c r="O217" s="36">
        <v>1</v>
      </c>
      <c r="P217" s="36">
        <v>9</v>
      </c>
      <c r="Q217" s="36">
        <v>1</v>
      </c>
      <c r="R217" s="36">
        <v>2</v>
      </c>
      <c r="S217" s="36">
        <v>1</v>
      </c>
      <c r="T217" s="36" t="s">
        <v>27</v>
      </c>
      <c r="U217" s="36" t="s">
        <v>27</v>
      </c>
      <c r="V217" s="36">
        <v>4</v>
      </c>
      <c r="W217" s="40">
        <v>13</v>
      </c>
    </row>
    <row r="218" spans="1:23" x14ac:dyDescent="0.35">
      <c r="A218" s="142"/>
      <c r="B218" s="39" t="s">
        <v>75</v>
      </c>
      <c r="C218" s="36">
        <v>103</v>
      </c>
      <c r="D218" s="36">
        <v>52</v>
      </c>
      <c r="E218" s="36">
        <v>41</v>
      </c>
      <c r="F218" s="36">
        <v>37</v>
      </c>
      <c r="G218" s="36">
        <v>32</v>
      </c>
      <c r="H218" s="36">
        <v>87</v>
      </c>
      <c r="I218" s="36">
        <v>86</v>
      </c>
      <c r="J218" s="36">
        <v>104</v>
      </c>
      <c r="K218" s="36">
        <v>50</v>
      </c>
      <c r="L218" s="36">
        <v>93</v>
      </c>
      <c r="M218" s="36">
        <v>84</v>
      </c>
      <c r="N218" s="36">
        <v>48</v>
      </c>
      <c r="O218" s="36">
        <v>63</v>
      </c>
      <c r="P218" s="36">
        <v>880</v>
      </c>
      <c r="Q218" s="36">
        <v>20</v>
      </c>
      <c r="R218" s="36">
        <v>27</v>
      </c>
      <c r="S218" s="36">
        <v>31</v>
      </c>
      <c r="T218" s="36">
        <v>21</v>
      </c>
      <c r="U218" s="36" t="s">
        <v>27</v>
      </c>
      <c r="V218" s="36">
        <v>99</v>
      </c>
      <c r="W218" s="40">
        <v>979</v>
      </c>
    </row>
    <row r="219" spans="1:23" x14ac:dyDescent="0.35">
      <c r="A219" s="148" t="s">
        <v>28</v>
      </c>
      <c r="B219" s="39" t="s">
        <v>69</v>
      </c>
      <c r="C219" s="36">
        <v>242</v>
      </c>
      <c r="D219" s="36">
        <v>152</v>
      </c>
      <c r="E219" s="36">
        <v>102</v>
      </c>
      <c r="F219" s="36">
        <v>102</v>
      </c>
      <c r="G219" s="36" t="s">
        <v>27</v>
      </c>
      <c r="H219" s="36">
        <v>200</v>
      </c>
      <c r="I219" s="36">
        <v>145</v>
      </c>
      <c r="J219" s="36">
        <v>155</v>
      </c>
      <c r="K219" s="36">
        <v>131</v>
      </c>
      <c r="L219" s="36">
        <v>258</v>
      </c>
      <c r="M219" s="36">
        <v>249</v>
      </c>
      <c r="N219" s="36">
        <v>107</v>
      </c>
      <c r="O219" s="36">
        <v>126</v>
      </c>
      <c r="P219" s="35">
        <v>1969</v>
      </c>
      <c r="Q219" s="36">
        <v>21</v>
      </c>
      <c r="R219" s="36" t="s">
        <v>27</v>
      </c>
      <c r="S219" s="36" t="s">
        <v>27</v>
      </c>
      <c r="T219" s="36">
        <v>25</v>
      </c>
      <c r="U219" s="36">
        <v>13</v>
      </c>
      <c r="V219" s="36">
        <v>59</v>
      </c>
      <c r="W219" s="37">
        <v>2028</v>
      </c>
    </row>
    <row r="220" spans="1:23" x14ac:dyDescent="0.35">
      <c r="A220" s="145"/>
      <c r="B220" s="39" t="s">
        <v>78</v>
      </c>
      <c r="C220" s="36">
        <v>10</v>
      </c>
      <c r="D220" s="36">
        <v>7</v>
      </c>
      <c r="E220" s="36">
        <v>4</v>
      </c>
      <c r="F220" s="36">
        <v>6</v>
      </c>
      <c r="G220" s="36" t="s">
        <v>27</v>
      </c>
      <c r="H220" s="36">
        <v>8</v>
      </c>
      <c r="I220" s="36">
        <v>4</v>
      </c>
      <c r="J220" s="36">
        <v>6</v>
      </c>
      <c r="K220" s="36">
        <v>5</v>
      </c>
      <c r="L220" s="36">
        <v>8</v>
      </c>
      <c r="M220" s="36">
        <v>8</v>
      </c>
      <c r="N220" s="36">
        <v>4</v>
      </c>
      <c r="O220" s="36">
        <v>3</v>
      </c>
      <c r="P220" s="36">
        <v>73</v>
      </c>
      <c r="Q220" s="36">
        <v>1</v>
      </c>
      <c r="R220" s="36" t="s">
        <v>27</v>
      </c>
      <c r="S220" s="36" t="s">
        <v>27</v>
      </c>
      <c r="T220" s="36">
        <v>1</v>
      </c>
      <c r="U220" s="36">
        <v>1</v>
      </c>
      <c r="V220" s="36">
        <v>3</v>
      </c>
      <c r="W220" s="40">
        <v>76</v>
      </c>
    </row>
    <row r="221" spans="1:23" x14ac:dyDescent="0.35">
      <c r="A221" s="142"/>
      <c r="B221" s="39" t="s">
        <v>75</v>
      </c>
      <c r="C221" s="36">
        <v>232</v>
      </c>
      <c r="D221" s="36">
        <v>145</v>
      </c>
      <c r="E221" s="36">
        <v>98</v>
      </c>
      <c r="F221" s="36">
        <v>96</v>
      </c>
      <c r="G221" s="36" t="s">
        <v>27</v>
      </c>
      <c r="H221" s="36">
        <v>192</v>
      </c>
      <c r="I221" s="36">
        <v>141</v>
      </c>
      <c r="J221" s="36">
        <v>149</v>
      </c>
      <c r="K221" s="36">
        <v>126</v>
      </c>
      <c r="L221" s="36">
        <v>250</v>
      </c>
      <c r="M221" s="36">
        <v>241</v>
      </c>
      <c r="N221" s="36">
        <v>103</v>
      </c>
      <c r="O221" s="36">
        <v>123</v>
      </c>
      <c r="P221" s="35">
        <v>1896</v>
      </c>
      <c r="Q221" s="36">
        <v>20</v>
      </c>
      <c r="R221" s="36" t="s">
        <v>27</v>
      </c>
      <c r="S221" s="36" t="s">
        <v>27</v>
      </c>
      <c r="T221" s="36">
        <v>24</v>
      </c>
      <c r="U221" s="36">
        <v>12</v>
      </c>
      <c r="V221" s="36">
        <v>56</v>
      </c>
      <c r="W221" s="37">
        <v>1952</v>
      </c>
    </row>
    <row r="222" spans="1:23" x14ac:dyDescent="0.35">
      <c r="A222" s="148" t="s">
        <v>29</v>
      </c>
      <c r="B222" s="39" t="s">
        <v>69</v>
      </c>
      <c r="C222" s="35">
        <v>5130</v>
      </c>
      <c r="D222" s="35">
        <v>3776</v>
      </c>
      <c r="E222" s="35">
        <v>1745</v>
      </c>
      <c r="F222" s="35">
        <v>2231</v>
      </c>
      <c r="G222" s="36">
        <v>548</v>
      </c>
      <c r="H222" s="35">
        <v>5929</v>
      </c>
      <c r="I222" s="35">
        <v>4292</v>
      </c>
      <c r="J222" s="35">
        <v>1834</v>
      </c>
      <c r="K222" s="35">
        <v>2975</v>
      </c>
      <c r="L222" s="35">
        <v>5001</v>
      </c>
      <c r="M222" s="35">
        <v>5551</v>
      </c>
      <c r="N222" s="35">
        <v>1836</v>
      </c>
      <c r="O222" s="35">
        <v>1560</v>
      </c>
      <c r="P222" s="35">
        <v>42408</v>
      </c>
      <c r="Q222" s="36">
        <v>117</v>
      </c>
      <c r="R222" s="36">
        <v>89</v>
      </c>
      <c r="S222" s="36">
        <v>82</v>
      </c>
      <c r="T222" s="36">
        <v>146</v>
      </c>
      <c r="U222" s="36">
        <v>94</v>
      </c>
      <c r="V222" s="36">
        <v>528</v>
      </c>
      <c r="W222" s="37">
        <v>42936</v>
      </c>
    </row>
    <row r="223" spans="1:23" x14ac:dyDescent="0.35">
      <c r="A223" s="145"/>
      <c r="B223" s="39" t="s">
        <v>78</v>
      </c>
      <c r="C223" s="36">
        <v>144</v>
      </c>
      <c r="D223" s="36">
        <v>95</v>
      </c>
      <c r="E223" s="36">
        <v>49</v>
      </c>
      <c r="F223" s="36">
        <v>70</v>
      </c>
      <c r="G223" s="36">
        <v>18</v>
      </c>
      <c r="H223" s="36">
        <v>135</v>
      </c>
      <c r="I223" s="36">
        <v>77</v>
      </c>
      <c r="J223" s="36">
        <v>45</v>
      </c>
      <c r="K223" s="36">
        <v>64</v>
      </c>
      <c r="L223" s="36">
        <v>137</v>
      </c>
      <c r="M223" s="36">
        <v>149</v>
      </c>
      <c r="N223" s="36">
        <v>56</v>
      </c>
      <c r="O223" s="36">
        <v>44</v>
      </c>
      <c r="P223" s="35">
        <v>1083</v>
      </c>
      <c r="Q223" s="36">
        <v>5</v>
      </c>
      <c r="R223" s="36">
        <v>3</v>
      </c>
      <c r="S223" s="36">
        <v>3</v>
      </c>
      <c r="T223" s="36">
        <v>5</v>
      </c>
      <c r="U223" s="36">
        <v>5</v>
      </c>
      <c r="V223" s="36">
        <v>21</v>
      </c>
      <c r="W223" s="37">
        <v>1104</v>
      </c>
    </row>
    <row r="224" spans="1:23" x14ac:dyDescent="0.35">
      <c r="A224" s="142"/>
      <c r="B224" s="39" t="s">
        <v>75</v>
      </c>
      <c r="C224" s="35">
        <v>4986</v>
      </c>
      <c r="D224" s="35">
        <v>3681</v>
      </c>
      <c r="E224" s="35">
        <v>1696</v>
      </c>
      <c r="F224" s="35">
        <v>2161</v>
      </c>
      <c r="G224" s="36">
        <v>530</v>
      </c>
      <c r="H224" s="35">
        <v>5794</v>
      </c>
      <c r="I224" s="35">
        <v>4215</v>
      </c>
      <c r="J224" s="35">
        <v>1789</v>
      </c>
      <c r="K224" s="35">
        <v>2911</v>
      </c>
      <c r="L224" s="35">
        <v>4864</v>
      </c>
      <c r="M224" s="35">
        <v>5402</v>
      </c>
      <c r="N224" s="35">
        <v>1780</v>
      </c>
      <c r="O224" s="35">
        <v>1516</v>
      </c>
      <c r="P224" s="35">
        <v>41325</v>
      </c>
      <c r="Q224" s="36">
        <v>112</v>
      </c>
      <c r="R224" s="36">
        <v>86</v>
      </c>
      <c r="S224" s="36">
        <v>79</v>
      </c>
      <c r="T224" s="36">
        <v>141</v>
      </c>
      <c r="U224" s="36">
        <v>89</v>
      </c>
      <c r="V224" s="36">
        <v>507</v>
      </c>
      <c r="W224" s="37">
        <v>41832</v>
      </c>
    </row>
    <row r="225" spans="1:42" x14ac:dyDescent="0.35">
      <c r="A225" s="148" t="s">
        <v>30</v>
      </c>
      <c r="B225" s="39" t="s">
        <v>69</v>
      </c>
      <c r="C225" s="35">
        <v>34378</v>
      </c>
      <c r="D225" s="35">
        <v>27124</v>
      </c>
      <c r="E225" s="35">
        <v>11699</v>
      </c>
      <c r="F225" s="35">
        <v>14293</v>
      </c>
      <c r="G225" s="35">
        <v>2594</v>
      </c>
      <c r="H225" s="35">
        <v>39949</v>
      </c>
      <c r="I225" s="35">
        <v>31881</v>
      </c>
      <c r="J225" s="35">
        <v>14273</v>
      </c>
      <c r="K225" s="35">
        <v>21536</v>
      </c>
      <c r="L225" s="35">
        <v>34405</v>
      </c>
      <c r="M225" s="35">
        <v>33815</v>
      </c>
      <c r="N225" s="35">
        <v>12054</v>
      </c>
      <c r="O225" s="35">
        <v>9283</v>
      </c>
      <c r="P225" s="35">
        <v>287284</v>
      </c>
      <c r="Q225" s="36">
        <v>448</v>
      </c>
      <c r="R225" s="36">
        <v>490</v>
      </c>
      <c r="S225" s="36">
        <v>305</v>
      </c>
      <c r="T225" s="36">
        <v>450</v>
      </c>
      <c r="U225" s="36">
        <v>286</v>
      </c>
      <c r="V225" s="35">
        <v>1979</v>
      </c>
      <c r="W225" s="37">
        <v>289263</v>
      </c>
    </row>
    <row r="226" spans="1:42" x14ac:dyDescent="0.35">
      <c r="A226" s="145"/>
      <c r="B226" s="39" t="s">
        <v>78</v>
      </c>
      <c r="C226" s="35">
        <v>3155</v>
      </c>
      <c r="D226" s="35">
        <v>2939</v>
      </c>
      <c r="E226" s="36">
        <v>947</v>
      </c>
      <c r="F226" s="35">
        <v>1345</v>
      </c>
      <c r="G226" s="36">
        <v>316</v>
      </c>
      <c r="H226" s="35">
        <v>4214</v>
      </c>
      <c r="I226" s="35">
        <v>3107</v>
      </c>
      <c r="J226" s="36">
        <v>983</v>
      </c>
      <c r="K226" s="35">
        <v>2073</v>
      </c>
      <c r="L226" s="35">
        <v>3341</v>
      </c>
      <c r="M226" s="35">
        <v>3579</v>
      </c>
      <c r="N226" s="36">
        <v>982</v>
      </c>
      <c r="O226" s="36">
        <v>758</v>
      </c>
      <c r="P226" s="35">
        <v>27739</v>
      </c>
      <c r="Q226" s="36">
        <v>24</v>
      </c>
      <c r="R226" s="36">
        <v>29</v>
      </c>
      <c r="S226" s="36">
        <v>17</v>
      </c>
      <c r="T226" s="36">
        <v>21</v>
      </c>
      <c r="U226" s="36">
        <v>17</v>
      </c>
      <c r="V226" s="36">
        <v>108</v>
      </c>
      <c r="W226" s="37">
        <v>27847</v>
      </c>
    </row>
    <row r="227" spans="1:42" ht="15" thickBot="1" x14ac:dyDescent="0.4">
      <c r="A227" s="149"/>
      <c r="B227" s="41" t="s">
        <v>75</v>
      </c>
      <c r="C227" s="42">
        <v>31223</v>
      </c>
      <c r="D227" s="42">
        <v>24185</v>
      </c>
      <c r="E227" s="42">
        <v>10752</v>
      </c>
      <c r="F227" s="42">
        <v>12948</v>
      </c>
      <c r="G227" s="42">
        <v>2278</v>
      </c>
      <c r="H227" s="42">
        <v>35735</v>
      </c>
      <c r="I227" s="42">
        <v>28774</v>
      </c>
      <c r="J227" s="42">
        <v>13290</v>
      </c>
      <c r="K227" s="42">
        <v>19463</v>
      </c>
      <c r="L227" s="42">
        <v>31064</v>
      </c>
      <c r="M227" s="42">
        <v>30236</v>
      </c>
      <c r="N227" s="42">
        <v>11072</v>
      </c>
      <c r="O227" s="42">
        <v>8525</v>
      </c>
      <c r="P227" s="42">
        <v>259545</v>
      </c>
      <c r="Q227" s="43">
        <v>424</v>
      </c>
      <c r="R227" s="43">
        <v>461</v>
      </c>
      <c r="S227" s="43">
        <v>288</v>
      </c>
      <c r="T227" s="43">
        <v>429</v>
      </c>
      <c r="U227" s="43">
        <v>269</v>
      </c>
      <c r="V227" s="42">
        <v>1871</v>
      </c>
      <c r="W227" s="44">
        <v>261416</v>
      </c>
    </row>
    <row r="228" spans="1:42" x14ac:dyDescent="0.35">
      <c r="A228" s="78"/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  <c r="S228" s="78"/>
      <c r="T228" s="78"/>
      <c r="U228" s="78"/>
      <c r="V228" s="78"/>
      <c r="W228" s="78"/>
      <c r="X228" s="78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  <c r="AM228" s="78"/>
      <c r="AN228" s="78"/>
      <c r="AO228" s="78"/>
      <c r="AP228" s="78"/>
    </row>
    <row r="230" spans="1:42" x14ac:dyDescent="0.35">
      <c r="A230" s="76" t="s">
        <v>21</v>
      </c>
    </row>
    <row r="231" spans="1:42" x14ac:dyDescent="0.35">
      <c r="A231" s="34"/>
    </row>
    <row r="232" spans="1:42" ht="15" thickBot="1" x14ac:dyDescent="0.4">
      <c r="A232" s="147" t="s">
        <v>36</v>
      </c>
      <c r="B232" s="147"/>
      <c r="C232" s="147"/>
      <c r="D232" s="147"/>
      <c r="E232" s="147"/>
      <c r="F232" s="147"/>
      <c r="G232" s="147"/>
      <c r="H232" s="147"/>
      <c r="I232" s="147"/>
      <c r="J232" s="147"/>
      <c r="K232" s="147"/>
      <c r="L232" s="147"/>
      <c r="M232" s="147"/>
      <c r="N232" s="147"/>
      <c r="O232" s="147"/>
      <c r="P232" s="147"/>
      <c r="Q232" s="147"/>
      <c r="R232" s="147"/>
      <c r="S232" s="147"/>
      <c r="T232" s="147"/>
      <c r="U232" s="147"/>
      <c r="V232" s="147"/>
      <c r="W232" s="147"/>
    </row>
    <row r="233" spans="1:42" x14ac:dyDescent="0.35">
      <c r="A233" s="133"/>
      <c r="B233" s="134"/>
      <c r="C233" s="139" t="s">
        <v>40</v>
      </c>
      <c r="D233" s="139" t="s">
        <v>41</v>
      </c>
      <c r="E233" s="139" t="s">
        <v>42</v>
      </c>
      <c r="F233" s="139" t="s">
        <v>43</v>
      </c>
      <c r="G233" s="139" t="s">
        <v>44</v>
      </c>
      <c r="H233" s="139" t="s">
        <v>45</v>
      </c>
      <c r="I233" s="139" t="s">
        <v>46</v>
      </c>
      <c r="J233" s="139" t="s">
        <v>47</v>
      </c>
      <c r="K233" s="139" t="s">
        <v>48</v>
      </c>
      <c r="L233" s="139" t="s">
        <v>49</v>
      </c>
      <c r="M233" s="139" t="s">
        <v>50</v>
      </c>
      <c r="N233" s="139" t="s">
        <v>51</v>
      </c>
      <c r="O233" s="139" t="s">
        <v>52</v>
      </c>
      <c r="P233" s="139" t="s">
        <v>13</v>
      </c>
      <c r="Q233" s="139" t="s">
        <v>8</v>
      </c>
      <c r="R233" s="139" t="s">
        <v>9</v>
      </c>
      <c r="S233" s="139" t="s">
        <v>10</v>
      </c>
      <c r="T233" s="139" t="s">
        <v>11</v>
      </c>
      <c r="U233" s="139" t="s">
        <v>12</v>
      </c>
      <c r="V233" s="139" t="s">
        <v>16</v>
      </c>
      <c r="W233" s="80" t="s">
        <v>13</v>
      </c>
    </row>
    <row r="234" spans="1:42" x14ac:dyDescent="0.35">
      <c r="A234" s="135"/>
      <c r="B234" s="136"/>
      <c r="C234" s="140"/>
      <c r="D234" s="140"/>
      <c r="E234" s="140"/>
      <c r="F234" s="140"/>
      <c r="G234" s="140"/>
      <c r="H234" s="140"/>
      <c r="I234" s="140"/>
      <c r="J234" s="140"/>
      <c r="K234" s="140"/>
      <c r="L234" s="140"/>
      <c r="M234" s="140"/>
      <c r="N234" s="140"/>
      <c r="O234" s="140"/>
      <c r="P234" s="140"/>
      <c r="Q234" s="140"/>
      <c r="R234" s="140"/>
      <c r="S234" s="140"/>
      <c r="T234" s="140"/>
      <c r="U234" s="140"/>
      <c r="V234" s="140"/>
      <c r="W234" s="81" t="s">
        <v>77</v>
      </c>
    </row>
    <row r="235" spans="1:42" x14ac:dyDescent="0.35">
      <c r="A235" s="148" t="s">
        <v>69</v>
      </c>
      <c r="B235" s="39" t="s">
        <v>69</v>
      </c>
      <c r="C235" s="35">
        <v>69838</v>
      </c>
      <c r="D235" s="35">
        <v>50227</v>
      </c>
      <c r="E235" s="35">
        <v>25215</v>
      </c>
      <c r="F235" s="35">
        <v>29000</v>
      </c>
      <c r="G235" s="35">
        <v>5004</v>
      </c>
      <c r="H235" s="35">
        <v>74022</v>
      </c>
      <c r="I235" s="35">
        <v>60417</v>
      </c>
      <c r="J235" s="35">
        <v>30228</v>
      </c>
      <c r="K235" s="35">
        <v>42141</v>
      </c>
      <c r="L235" s="35">
        <v>69000</v>
      </c>
      <c r="M235" s="35">
        <v>67014</v>
      </c>
      <c r="N235" s="35">
        <v>25820</v>
      </c>
      <c r="O235" s="35">
        <v>19752</v>
      </c>
      <c r="P235" s="35">
        <v>567678</v>
      </c>
      <c r="Q235" s="35">
        <v>1181</v>
      </c>
      <c r="R235" s="35">
        <v>1154</v>
      </c>
      <c r="S235" s="36">
        <v>783</v>
      </c>
      <c r="T235" s="35">
        <v>1268</v>
      </c>
      <c r="U235" s="36">
        <v>753</v>
      </c>
      <c r="V235" s="35">
        <v>5139</v>
      </c>
      <c r="W235" s="37">
        <v>572817</v>
      </c>
    </row>
    <row r="236" spans="1:42" x14ac:dyDescent="0.35">
      <c r="A236" s="145"/>
      <c r="B236" s="39" t="s">
        <v>78</v>
      </c>
      <c r="C236" s="35">
        <v>4194</v>
      </c>
      <c r="D236" s="35">
        <v>3809</v>
      </c>
      <c r="E236" s="35">
        <v>1270</v>
      </c>
      <c r="F236" s="35">
        <v>1837</v>
      </c>
      <c r="G236" s="36">
        <v>380</v>
      </c>
      <c r="H236" s="35">
        <v>5263</v>
      </c>
      <c r="I236" s="35">
        <v>3874</v>
      </c>
      <c r="J236" s="35">
        <v>1322</v>
      </c>
      <c r="K236" s="35">
        <v>2716</v>
      </c>
      <c r="L236" s="35">
        <v>4464</v>
      </c>
      <c r="M236" s="35">
        <v>4608</v>
      </c>
      <c r="N236" s="35">
        <v>1310</v>
      </c>
      <c r="O236" s="35">
        <v>1001</v>
      </c>
      <c r="P236" s="35">
        <v>36048</v>
      </c>
      <c r="Q236" s="36">
        <v>38</v>
      </c>
      <c r="R236" s="36">
        <v>39</v>
      </c>
      <c r="S236" s="36">
        <v>27</v>
      </c>
      <c r="T236" s="36">
        <v>31</v>
      </c>
      <c r="U236" s="36">
        <v>23</v>
      </c>
      <c r="V236" s="36">
        <v>158</v>
      </c>
      <c r="W236" s="37">
        <v>36206</v>
      </c>
    </row>
    <row r="237" spans="1:42" x14ac:dyDescent="0.35">
      <c r="A237" s="142"/>
      <c r="B237" s="39" t="s">
        <v>75</v>
      </c>
      <c r="C237" s="35">
        <v>65644</v>
      </c>
      <c r="D237" s="35">
        <v>46418</v>
      </c>
      <c r="E237" s="35">
        <v>23945</v>
      </c>
      <c r="F237" s="35">
        <v>27163</v>
      </c>
      <c r="G237" s="35">
        <v>4624</v>
      </c>
      <c r="H237" s="35">
        <v>68759</v>
      </c>
      <c r="I237" s="35">
        <v>56543</v>
      </c>
      <c r="J237" s="35">
        <v>28906</v>
      </c>
      <c r="K237" s="35">
        <v>39425</v>
      </c>
      <c r="L237" s="35">
        <v>64536</v>
      </c>
      <c r="M237" s="35">
        <v>62406</v>
      </c>
      <c r="N237" s="35">
        <v>24510</v>
      </c>
      <c r="O237" s="35">
        <v>18751</v>
      </c>
      <c r="P237" s="35">
        <v>531630</v>
      </c>
      <c r="Q237" s="35">
        <v>1143</v>
      </c>
      <c r="R237" s="35">
        <v>1115</v>
      </c>
      <c r="S237" s="36">
        <v>756</v>
      </c>
      <c r="T237" s="35">
        <v>1237</v>
      </c>
      <c r="U237" s="36">
        <v>730</v>
      </c>
      <c r="V237" s="35">
        <v>4981</v>
      </c>
      <c r="W237" s="37">
        <v>536611</v>
      </c>
    </row>
    <row r="238" spans="1:42" x14ac:dyDescent="0.35">
      <c r="A238" s="148" t="s">
        <v>26</v>
      </c>
      <c r="B238" s="39" t="s">
        <v>69</v>
      </c>
      <c r="C238" s="36">
        <v>204</v>
      </c>
      <c r="D238" s="36">
        <v>100</v>
      </c>
      <c r="E238" s="36">
        <v>83</v>
      </c>
      <c r="F238" s="36">
        <v>77</v>
      </c>
      <c r="G238" s="36">
        <v>64</v>
      </c>
      <c r="H238" s="36">
        <v>169</v>
      </c>
      <c r="I238" s="36">
        <v>170</v>
      </c>
      <c r="J238" s="36">
        <v>209</v>
      </c>
      <c r="K238" s="36">
        <v>102</v>
      </c>
      <c r="L238" s="36">
        <v>183</v>
      </c>
      <c r="M238" s="36">
        <v>158</v>
      </c>
      <c r="N238" s="36">
        <v>93</v>
      </c>
      <c r="O238" s="36">
        <v>123</v>
      </c>
      <c r="P238" s="35">
        <v>1735</v>
      </c>
      <c r="Q238" s="36">
        <v>41</v>
      </c>
      <c r="R238" s="36">
        <v>52</v>
      </c>
      <c r="S238" s="36">
        <v>55</v>
      </c>
      <c r="T238" s="36">
        <v>44</v>
      </c>
      <c r="U238" s="36" t="s">
        <v>27</v>
      </c>
      <c r="V238" s="36">
        <v>192</v>
      </c>
      <c r="W238" s="37">
        <v>1927</v>
      </c>
    </row>
    <row r="239" spans="1:42" x14ac:dyDescent="0.35">
      <c r="A239" s="145"/>
      <c r="B239" s="39" t="s">
        <v>78</v>
      </c>
      <c r="C239" s="36">
        <v>1</v>
      </c>
      <c r="D239" s="36">
        <v>1</v>
      </c>
      <c r="E239" s="36">
        <v>1</v>
      </c>
      <c r="F239" s="36">
        <v>1</v>
      </c>
      <c r="G239" s="36">
        <v>2</v>
      </c>
      <c r="H239" s="36">
        <v>1</v>
      </c>
      <c r="I239" s="36">
        <v>1</v>
      </c>
      <c r="J239" s="36">
        <v>1</v>
      </c>
      <c r="K239" s="36">
        <v>1</v>
      </c>
      <c r="L239" s="36">
        <v>1</v>
      </c>
      <c r="M239" s="36">
        <v>1</v>
      </c>
      <c r="N239" s="36">
        <v>1</v>
      </c>
      <c r="O239" s="36">
        <v>1</v>
      </c>
      <c r="P239" s="36">
        <v>14</v>
      </c>
      <c r="Q239" s="36">
        <v>1</v>
      </c>
      <c r="R239" s="36">
        <v>2</v>
      </c>
      <c r="S239" s="36">
        <v>1</v>
      </c>
      <c r="T239" s="36">
        <v>1</v>
      </c>
      <c r="U239" s="36" t="s">
        <v>27</v>
      </c>
      <c r="V239" s="36">
        <v>5</v>
      </c>
      <c r="W239" s="40">
        <v>19</v>
      </c>
    </row>
    <row r="240" spans="1:42" x14ac:dyDescent="0.35">
      <c r="A240" s="142"/>
      <c r="B240" s="39" t="s">
        <v>75</v>
      </c>
      <c r="C240" s="36">
        <v>203</v>
      </c>
      <c r="D240" s="36">
        <v>99</v>
      </c>
      <c r="E240" s="36">
        <v>82</v>
      </c>
      <c r="F240" s="36">
        <v>76</v>
      </c>
      <c r="G240" s="36">
        <v>62</v>
      </c>
      <c r="H240" s="36">
        <v>168</v>
      </c>
      <c r="I240" s="36">
        <v>169</v>
      </c>
      <c r="J240" s="36">
        <v>208</v>
      </c>
      <c r="K240" s="36">
        <v>101</v>
      </c>
      <c r="L240" s="36">
        <v>182</v>
      </c>
      <c r="M240" s="36">
        <v>157</v>
      </c>
      <c r="N240" s="36">
        <v>92</v>
      </c>
      <c r="O240" s="36">
        <v>122</v>
      </c>
      <c r="P240" s="35">
        <v>1721</v>
      </c>
      <c r="Q240" s="36">
        <v>40</v>
      </c>
      <c r="R240" s="36">
        <v>50</v>
      </c>
      <c r="S240" s="36">
        <v>54</v>
      </c>
      <c r="T240" s="36">
        <v>43</v>
      </c>
      <c r="U240" s="36" t="s">
        <v>27</v>
      </c>
      <c r="V240" s="36">
        <v>187</v>
      </c>
      <c r="W240" s="37">
        <v>1908</v>
      </c>
    </row>
    <row r="241" spans="1:42" x14ac:dyDescent="0.35">
      <c r="A241" s="148" t="s">
        <v>28</v>
      </c>
      <c r="B241" s="39" t="s">
        <v>69</v>
      </c>
      <c r="C241" s="36">
        <v>484</v>
      </c>
      <c r="D241" s="36">
        <v>304</v>
      </c>
      <c r="E241" s="36">
        <v>204</v>
      </c>
      <c r="F241" s="36">
        <v>204</v>
      </c>
      <c r="G241" s="36" t="s">
        <v>27</v>
      </c>
      <c r="H241" s="36">
        <v>400</v>
      </c>
      <c r="I241" s="36">
        <v>290</v>
      </c>
      <c r="J241" s="36">
        <v>310</v>
      </c>
      <c r="K241" s="36">
        <v>262</v>
      </c>
      <c r="L241" s="36">
        <v>516</v>
      </c>
      <c r="M241" s="36">
        <v>498</v>
      </c>
      <c r="N241" s="36">
        <v>214</v>
      </c>
      <c r="O241" s="36">
        <v>252</v>
      </c>
      <c r="P241" s="35">
        <v>3938</v>
      </c>
      <c r="Q241" s="36">
        <v>42</v>
      </c>
      <c r="R241" s="36" t="s">
        <v>27</v>
      </c>
      <c r="S241" s="36" t="s">
        <v>27</v>
      </c>
      <c r="T241" s="36">
        <v>50</v>
      </c>
      <c r="U241" s="36">
        <v>26</v>
      </c>
      <c r="V241" s="36">
        <v>118</v>
      </c>
      <c r="W241" s="37">
        <v>4056</v>
      </c>
    </row>
    <row r="242" spans="1:42" x14ac:dyDescent="0.35">
      <c r="A242" s="145"/>
      <c r="B242" s="39" t="s">
        <v>78</v>
      </c>
      <c r="C242" s="36">
        <v>12</v>
      </c>
      <c r="D242" s="36">
        <v>8</v>
      </c>
      <c r="E242" s="36">
        <v>4</v>
      </c>
      <c r="F242" s="36">
        <v>6</v>
      </c>
      <c r="G242" s="36" t="s">
        <v>27</v>
      </c>
      <c r="H242" s="36">
        <v>9</v>
      </c>
      <c r="I242" s="36">
        <v>5</v>
      </c>
      <c r="J242" s="36">
        <v>7</v>
      </c>
      <c r="K242" s="36">
        <v>5</v>
      </c>
      <c r="L242" s="36">
        <v>12</v>
      </c>
      <c r="M242" s="36">
        <v>13</v>
      </c>
      <c r="N242" s="36">
        <v>5</v>
      </c>
      <c r="O242" s="36">
        <v>6</v>
      </c>
      <c r="P242" s="36">
        <v>92</v>
      </c>
      <c r="Q242" s="36">
        <v>1</v>
      </c>
      <c r="R242" s="36" t="s">
        <v>27</v>
      </c>
      <c r="S242" s="36" t="s">
        <v>27</v>
      </c>
      <c r="T242" s="36">
        <v>1</v>
      </c>
      <c r="U242" s="36">
        <v>1</v>
      </c>
      <c r="V242" s="36">
        <v>3</v>
      </c>
      <c r="W242" s="40">
        <v>95</v>
      </c>
    </row>
    <row r="243" spans="1:42" x14ac:dyDescent="0.35">
      <c r="A243" s="142"/>
      <c r="B243" s="39" t="s">
        <v>75</v>
      </c>
      <c r="C243" s="36">
        <v>472</v>
      </c>
      <c r="D243" s="36">
        <v>296</v>
      </c>
      <c r="E243" s="36">
        <v>200</v>
      </c>
      <c r="F243" s="36">
        <v>198</v>
      </c>
      <c r="G243" s="36" t="s">
        <v>27</v>
      </c>
      <c r="H243" s="36">
        <v>391</v>
      </c>
      <c r="I243" s="36">
        <v>285</v>
      </c>
      <c r="J243" s="36">
        <v>303</v>
      </c>
      <c r="K243" s="36">
        <v>257</v>
      </c>
      <c r="L243" s="36">
        <v>504</v>
      </c>
      <c r="M243" s="36">
        <v>485</v>
      </c>
      <c r="N243" s="36">
        <v>209</v>
      </c>
      <c r="O243" s="36">
        <v>246</v>
      </c>
      <c r="P243" s="35">
        <v>3846</v>
      </c>
      <c r="Q243" s="36">
        <v>41</v>
      </c>
      <c r="R243" s="36" t="s">
        <v>27</v>
      </c>
      <c r="S243" s="36" t="s">
        <v>27</v>
      </c>
      <c r="T243" s="36">
        <v>49</v>
      </c>
      <c r="U243" s="36">
        <v>25</v>
      </c>
      <c r="V243" s="36">
        <v>115</v>
      </c>
      <c r="W243" s="37">
        <v>3961</v>
      </c>
    </row>
    <row r="244" spans="1:42" x14ac:dyDescent="0.35">
      <c r="A244" s="148" t="s">
        <v>29</v>
      </c>
      <c r="B244" s="39" t="s">
        <v>69</v>
      </c>
      <c r="C244" s="35">
        <v>8115</v>
      </c>
      <c r="D244" s="35">
        <v>5568</v>
      </c>
      <c r="E244" s="35">
        <v>2939</v>
      </c>
      <c r="F244" s="35">
        <v>3556</v>
      </c>
      <c r="G244" s="36">
        <v>778</v>
      </c>
      <c r="H244" s="35">
        <v>8609</v>
      </c>
      <c r="I244" s="35">
        <v>6248</v>
      </c>
      <c r="J244" s="35">
        <v>3053</v>
      </c>
      <c r="K244" s="35">
        <v>4466</v>
      </c>
      <c r="L244" s="35">
        <v>7692</v>
      </c>
      <c r="M244" s="35">
        <v>8325</v>
      </c>
      <c r="N244" s="35">
        <v>3113</v>
      </c>
      <c r="O244" s="35">
        <v>2571</v>
      </c>
      <c r="P244" s="35">
        <v>65033</v>
      </c>
      <c r="Q244" s="36">
        <v>216</v>
      </c>
      <c r="R244" s="36">
        <v>158</v>
      </c>
      <c r="S244" s="36">
        <v>147</v>
      </c>
      <c r="T244" s="36">
        <v>285</v>
      </c>
      <c r="U244" s="36">
        <v>176</v>
      </c>
      <c r="V244" s="36">
        <v>982</v>
      </c>
      <c r="W244" s="37">
        <v>66015</v>
      </c>
    </row>
    <row r="245" spans="1:42" x14ac:dyDescent="0.35">
      <c r="A245" s="145"/>
      <c r="B245" s="39" t="s">
        <v>78</v>
      </c>
      <c r="C245" s="36">
        <v>164</v>
      </c>
      <c r="D245" s="36">
        <v>113</v>
      </c>
      <c r="E245" s="36">
        <v>60</v>
      </c>
      <c r="F245" s="36">
        <v>79</v>
      </c>
      <c r="G245" s="36">
        <v>19</v>
      </c>
      <c r="H245" s="36">
        <v>148</v>
      </c>
      <c r="I245" s="36">
        <v>90</v>
      </c>
      <c r="J245" s="36">
        <v>52</v>
      </c>
      <c r="K245" s="36">
        <v>69</v>
      </c>
      <c r="L245" s="36">
        <v>154</v>
      </c>
      <c r="M245" s="36">
        <v>161</v>
      </c>
      <c r="N245" s="36">
        <v>69</v>
      </c>
      <c r="O245" s="36">
        <v>50</v>
      </c>
      <c r="P245" s="35">
        <v>1228</v>
      </c>
      <c r="Q245" s="36">
        <v>6</v>
      </c>
      <c r="R245" s="36">
        <v>3</v>
      </c>
      <c r="S245" s="36">
        <v>4</v>
      </c>
      <c r="T245" s="36">
        <v>5</v>
      </c>
      <c r="U245" s="36">
        <v>5</v>
      </c>
      <c r="V245" s="36">
        <v>23</v>
      </c>
      <c r="W245" s="37">
        <v>1251</v>
      </c>
    </row>
    <row r="246" spans="1:42" x14ac:dyDescent="0.35">
      <c r="A246" s="142"/>
      <c r="B246" s="39" t="s">
        <v>75</v>
      </c>
      <c r="C246" s="35">
        <v>7951</v>
      </c>
      <c r="D246" s="35">
        <v>5455</v>
      </c>
      <c r="E246" s="35">
        <v>2879</v>
      </c>
      <c r="F246" s="35">
        <v>3477</v>
      </c>
      <c r="G246" s="36">
        <v>759</v>
      </c>
      <c r="H246" s="35">
        <v>8461</v>
      </c>
      <c r="I246" s="35">
        <v>6158</v>
      </c>
      <c r="J246" s="35">
        <v>3001</v>
      </c>
      <c r="K246" s="35">
        <v>4397</v>
      </c>
      <c r="L246" s="35">
        <v>7538</v>
      </c>
      <c r="M246" s="35">
        <v>8164</v>
      </c>
      <c r="N246" s="35">
        <v>3044</v>
      </c>
      <c r="O246" s="35">
        <v>2521</v>
      </c>
      <c r="P246" s="35">
        <v>63805</v>
      </c>
      <c r="Q246" s="36">
        <v>210</v>
      </c>
      <c r="R246" s="36">
        <v>155</v>
      </c>
      <c r="S246" s="36">
        <v>143</v>
      </c>
      <c r="T246" s="36">
        <v>280</v>
      </c>
      <c r="U246" s="36">
        <v>171</v>
      </c>
      <c r="V246" s="36">
        <v>959</v>
      </c>
      <c r="W246" s="37">
        <v>64764</v>
      </c>
    </row>
    <row r="247" spans="1:42" x14ac:dyDescent="0.35">
      <c r="A247" s="148" t="s">
        <v>30</v>
      </c>
      <c r="B247" s="39" t="s">
        <v>69</v>
      </c>
      <c r="C247" s="35">
        <v>61035</v>
      </c>
      <c r="D247" s="35">
        <v>44255</v>
      </c>
      <c r="E247" s="35">
        <v>21989</v>
      </c>
      <c r="F247" s="35">
        <v>25163</v>
      </c>
      <c r="G247" s="35">
        <v>4162</v>
      </c>
      <c r="H247" s="35">
        <v>64844</v>
      </c>
      <c r="I247" s="35">
        <v>53709</v>
      </c>
      <c r="J247" s="35">
        <v>26656</v>
      </c>
      <c r="K247" s="35">
        <v>37311</v>
      </c>
      <c r="L247" s="35">
        <v>60609</v>
      </c>
      <c r="M247" s="35">
        <v>58033</v>
      </c>
      <c r="N247" s="35">
        <v>22400</v>
      </c>
      <c r="O247" s="35">
        <v>16806</v>
      </c>
      <c r="P247" s="35">
        <v>496972</v>
      </c>
      <c r="Q247" s="36">
        <v>882</v>
      </c>
      <c r="R247" s="36">
        <v>944</v>
      </c>
      <c r="S247" s="36">
        <v>581</v>
      </c>
      <c r="T247" s="36">
        <v>889</v>
      </c>
      <c r="U247" s="36">
        <v>551</v>
      </c>
      <c r="V247" s="35">
        <v>3847</v>
      </c>
      <c r="W247" s="37">
        <v>500819</v>
      </c>
    </row>
    <row r="248" spans="1:42" x14ac:dyDescent="0.35">
      <c r="A248" s="145"/>
      <c r="B248" s="39" t="s">
        <v>78</v>
      </c>
      <c r="C248" s="35">
        <v>4017</v>
      </c>
      <c r="D248" s="35">
        <v>3687</v>
      </c>
      <c r="E248" s="35">
        <v>1205</v>
      </c>
      <c r="F248" s="35">
        <v>1751</v>
      </c>
      <c r="G248" s="36">
        <v>359</v>
      </c>
      <c r="H248" s="35">
        <v>5105</v>
      </c>
      <c r="I248" s="35">
        <v>3778</v>
      </c>
      <c r="J248" s="35">
        <v>1262</v>
      </c>
      <c r="K248" s="35">
        <v>2641</v>
      </c>
      <c r="L248" s="35">
        <v>4297</v>
      </c>
      <c r="M248" s="35">
        <v>4433</v>
      </c>
      <c r="N248" s="35">
        <v>1235</v>
      </c>
      <c r="O248" s="36">
        <v>944</v>
      </c>
      <c r="P248" s="35">
        <v>34714</v>
      </c>
      <c r="Q248" s="36">
        <v>30</v>
      </c>
      <c r="R248" s="36">
        <v>34</v>
      </c>
      <c r="S248" s="36">
        <v>22</v>
      </c>
      <c r="T248" s="36">
        <v>24</v>
      </c>
      <c r="U248" s="36">
        <v>17</v>
      </c>
      <c r="V248" s="36">
        <v>127</v>
      </c>
      <c r="W248" s="37">
        <v>34841</v>
      </c>
    </row>
    <row r="249" spans="1:42" ht="15" thickBot="1" x14ac:dyDescent="0.4">
      <c r="A249" s="149"/>
      <c r="B249" s="41" t="s">
        <v>75</v>
      </c>
      <c r="C249" s="42">
        <v>57018</v>
      </c>
      <c r="D249" s="42">
        <v>40568</v>
      </c>
      <c r="E249" s="42">
        <v>20784</v>
      </c>
      <c r="F249" s="42">
        <v>23412</v>
      </c>
      <c r="G249" s="42">
        <v>3803</v>
      </c>
      <c r="H249" s="42">
        <v>59739</v>
      </c>
      <c r="I249" s="42">
        <v>49931</v>
      </c>
      <c r="J249" s="42">
        <v>25394</v>
      </c>
      <c r="K249" s="42">
        <v>34670</v>
      </c>
      <c r="L249" s="42">
        <v>56312</v>
      </c>
      <c r="M249" s="42">
        <v>53600</v>
      </c>
      <c r="N249" s="42">
        <v>21165</v>
      </c>
      <c r="O249" s="42">
        <v>15862</v>
      </c>
      <c r="P249" s="42">
        <v>462258</v>
      </c>
      <c r="Q249" s="43">
        <v>852</v>
      </c>
      <c r="R249" s="43">
        <v>910</v>
      </c>
      <c r="S249" s="43">
        <v>559</v>
      </c>
      <c r="T249" s="43">
        <v>865</v>
      </c>
      <c r="U249" s="43">
        <v>534</v>
      </c>
      <c r="V249" s="42">
        <v>3720</v>
      </c>
      <c r="W249" s="44">
        <v>465978</v>
      </c>
    </row>
    <row r="250" spans="1:42" x14ac:dyDescent="0.35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  <c r="AM250" s="78"/>
      <c r="AN250" s="78"/>
      <c r="AO250" s="78"/>
      <c r="AP250" s="78"/>
    </row>
    <row r="252" spans="1:42" x14ac:dyDescent="0.35">
      <c r="A252" s="76" t="s">
        <v>21</v>
      </c>
    </row>
    <row r="253" spans="1:42" x14ac:dyDescent="0.35">
      <c r="A253" s="34"/>
    </row>
    <row r="254" spans="1:42" ht="15" thickBot="1" x14ac:dyDescent="0.4">
      <c r="A254" s="147" t="s">
        <v>22</v>
      </c>
      <c r="B254" s="147"/>
      <c r="C254" s="147"/>
      <c r="D254" s="147"/>
      <c r="E254" s="147"/>
      <c r="F254" s="147"/>
      <c r="G254" s="147"/>
      <c r="H254" s="147"/>
      <c r="I254" s="147"/>
      <c r="J254" s="147"/>
      <c r="K254" s="147"/>
      <c r="L254" s="147"/>
      <c r="M254" s="147"/>
      <c r="N254" s="147"/>
      <c r="O254" s="147"/>
      <c r="P254" s="147"/>
      <c r="Q254" s="147"/>
      <c r="R254" s="147"/>
      <c r="S254" s="147"/>
      <c r="T254" s="147"/>
      <c r="U254" s="147"/>
      <c r="V254" s="147"/>
    </row>
    <row r="255" spans="1:42" x14ac:dyDescent="0.35">
      <c r="A255" s="141"/>
      <c r="B255" s="139" t="s">
        <v>40</v>
      </c>
      <c r="C255" s="139" t="s">
        <v>41</v>
      </c>
      <c r="D255" s="139" t="s">
        <v>42</v>
      </c>
      <c r="E255" s="139" t="s">
        <v>43</v>
      </c>
      <c r="F255" s="139" t="s">
        <v>44</v>
      </c>
      <c r="G255" s="139" t="s">
        <v>45</v>
      </c>
      <c r="H255" s="139" t="s">
        <v>46</v>
      </c>
      <c r="I255" s="139" t="s">
        <v>47</v>
      </c>
      <c r="J255" s="139" t="s">
        <v>48</v>
      </c>
      <c r="K255" s="139" t="s">
        <v>49</v>
      </c>
      <c r="L255" s="139" t="s">
        <v>50</v>
      </c>
      <c r="M255" s="139" t="s">
        <v>51</v>
      </c>
      <c r="N255" s="139" t="s">
        <v>52</v>
      </c>
      <c r="O255" s="139" t="s">
        <v>13</v>
      </c>
      <c r="P255" s="139" t="s">
        <v>8</v>
      </c>
      <c r="Q255" s="139" t="s">
        <v>9</v>
      </c>
      <c r="R255" s="139" t="s">
        <v>10</v>
      </c>
      <c r="S255" s="139" t="s">
        <v>11</v>
      </c>
      <c r="T255" s="139" t="s">
        <v>12</v>
      </c>
      <c r="U255" s="139" t="s">
        <v>16</v>
      </c>
      <c r="V255" s="80" t="s">
        <v>13</v>
      </c>
    </row>
    <row r="256" spans="1:42" x14ac:dyDescent="0.35">
      <c r="A256" s="142"/>
      <c r="B256" s="140"/>
      <c r="C256" s="140"/>
      <c r="D256" s="140"/>
      <c r="E256" s="140"/>
      <c r="F256" s="140"/>
      <c r="G256" s="140"/>
      <c r="H256" s="140"/>
      <c r="I256" s="140"/>
      <c r="J256" s="140"/>
      <c r="K256" s="140"/>
      <c r="L256" s="140"/>
      <c r="M256" s="140"/>
      <c r="N256" s="140"/>
      <c r="O256" s="140"/>
      <c r="P256" s="140"/>
      <c r="Q256" s="140"/>
      <c r="R256" s="140"/>
      <c r="S256" s="140"/>
      <c r="T256" s="140"/>
      <c r="U256" s="140"/>
      <c r="V256" s="81" t="s">
        <v>77</v>
      </c>
    </row>
    <row r="257" spans="1:42" x14ac:dyDescent="0.35">
      <c r="A257" s="38" t="s">
        <v>37</v>
      </c>
      <c r="B257" s="35">
        <v>61035</v>
      </c>
      <c r="C257" s="35">
        <v>44255</v>
      </c>
      <c r="D257" s="35">
        <v>21989</v>
      </c>
      <c r="E257" s="35">
        <v>25163</v>
      </c>
      <c r="F257" s="35">
        <v>4162</v>
      </c>
      <c r="G257" s="35">
        <v>64844</v>
      </c>
      <c r="H257" s="35">
        <v>53709</v>
      </c>
      <c r="I257" s="35">
        <v>26656</v>
      </c>
      <c r="J257" s="35">
        <v>37311</v>
      </c>
      <c r="K257" s="35">
        <v>60609</v>
      </c>
      <c r="L257" s="35">
        <v>58033</v>
      </c>
      <c r="M257" s="35">
        <v>22400</v>
      </c>
      <c r="N257" s="35">
        <v>16806</v>
      </c>
      <c r="O257" s="35">
        <v>496972</v>
      </c>
      <c r="P257" s="36">
        <v>882</v>
      </c>
      <c r="Q257" s="36">
        <v>944</v>
      </c>
      <c r="R257" s="36">
        <v>581</v>
      </c>
      <c r="S257" s="36">
        <v>889</v>
      </c>
      <c r="T257" s="36">
        <v>551</v>
      </c>
      <c r="U257" s="35">
        <v>3847</v>
      </c>
      <c r="V257" s="37">
        <v>500819</v>
      </c>
    </row>
    <row r="258" spans="1:42" x14ac:dyDescent="0.35">
      <c r="A258" s="38" t="s">
        <v>53</v>
      </c>
      <c r="B258" s="35">
        <v>4017</v>
      </c>
      <c r="C258" s="35">
        <v>3687</v>
      </c>
      <c r="D258" s="35">
        <v>1205</v>
      </c>
      <c r="E258" s="35">
        <v>1751</v>
      </c>
      <c r="F258" s="36">
        <v>359</v>
      </c>
      <c r="G258" s="35">
        <v>5105</v>
      </c>
      <c r="H258" s="35">
        <v>3778</v>
      </c>
      <c r="I258" s="35">
        <v>1262</v>
      </c>
      <c r="J258" s="35">
        <v>2641</v>
      </c>
      <c r="K258" s="35">
        <v>4297</v>
      </c>
      <c r="L258" s="35">
        <v>4433</v>
      </c>
      <c r="M258" s="35">
        <v>1235</v>
      </c>
      <c r="N258" s="36">
        <v>944</v>
      </c>
      <c r="O258" s="35">
        <v>34714</v>
      </c>
      <c r="P258" s="36">
        <v>30</v>
      </c>
      <c r="Q258" s="36">
        <v>34</v>
      </c>
      <c r="R258" s="36">
        <v>22</v>
      </c>
      <c r="S258" s="36">
        <v>24</v>
      </c>
      <c r="T258" s="36">
        <v>17</v>
      </c>
      <c r="U258" s="36">
        <v>127</v>
      </c>
      <c r="V258" s="37">
        <v>34841</v>
      </c>
    </row>
    <row r="259" spans="1:42" x14ac:dyDescent="0.35">
      <c r="A259" s="38" t="s">
        <v>55</v>
      </c>
      <c r="B259" s="35">
        <v>3964</v>
      </c>
      <c r="C259" s="35">
        <v>3661</v>
      </c>
      <c r="D259" s="35">
        <v>1190</v>
      </c>
      <c r="E259" s="35">
        <v>1742</v>
      </c>
      <c r="F259" s="36">
        <v>359</v>
      </c>
      <c r="G259" s="35">
        <v>5035</v>
      </c>
      <c r="H259" s="35">
        <v>3761</v>
      </c>
      <c r="I259" s="35">
        <v>1243</v>
      </c>
      <c r="J259" s="35">
        <v>2625</v>
      </c>
      <c r="K259" s="35">
        <v>3777</v>
      </c>
      <c r="L259" s="35">
        <v>4409</v>
      </c>
      <c r="M259" s="35">
        <v>1168</v>
      </c>
      <c r="N259" s="36">
        <v>914</v>
      </c>
      <c r="O259" s="35">
        <v>33848</v>
      </c>
      <c r="P259" s="36">
        <v>30</v>
      </c>
      <c r="Q259" s="36">
        <v>34</v>
      </c>
      <c r="R259" s="36">
        <v>22</v>
      </c>
      <c r="S259" s="36">
        <v>23</v>
      </c>
      <c r="T259" s="36">
        <v>17</v>
      </c>
      <c r="U259" s="36">
        <v>126</v>
      </c>
      <c r="V259" s="37">
        <v>33974</v>
      </c>
    </row>
    <row r="260" spans="1:42" x14ac:dyDescent="0.35">
      <c r="A260" s="38" t="s">
        <v>56</v>
      </c>
      <c r="B260" s="35">
        <v>3883</v>
      </c>
      <c r="C260" s="35">
        <v>3325</v>
      </c>
      <c r="D260" s="35">
        <v>1180</v>
      </c>
      <c r="E260" s="35">
        <v>1678</v>
      </c>
      <c r="F260" s="36">
        <v>306</v>
      </c>
      <c r="G260" s="35">
        <v>4483</v>
      </c>
      <c r="H260" s="35">
        <v>3479</v>
      </c>
      <c r="I260" s="35">
        <v>1225</v>
      </c>
      <c r="J260" s="35">
        <v>2386</v>
      </c>
      <c r="K260" s="35">
        <v>3652</v>
      </c>
      <c r="L260" s="35">
        <v>4114</v>
      </c>
      <c r="M260" s="35">
        <v>1143</v>
      </c>
      <c r="N260" s="36">
        <v>888</v>
      </c>
      <c r="O260" s="35">
        <v>31742</v>
      </c>
      <c r="P260" s="36">
        <v>30</v>
      </c>
      <c r="Q260" s="36">
        <v>34</v>
      </c>
      <c r="R260" s="36">
        <v>22</v>
      </c>
      <c r="S260" s="36">
        <v>24</v>
      </c>
      <c r="T260" s="36">
        <v>17</v>
      </c>
      <c r="U260" s="36">
        <v>127</v>
      </c>
      <c r="V260" s="37">
        <v>31869</v>
      </c>
    </row>
    <row r="261" spans="1:42" x14ac:dyDescent="0.35">
      <c r="A261" s="38" t="s">
        <v>54</v>
      </c>
      <c r="B261" s="35">
        <v>7140</v>
      </c>
      <c r="C261" s="35">
        <v>2972</v>
      </c>
      <c r="D261" s="35">
        <v>3129</v>
      </c>
      <c r="E261" s="35">
        <v>2424</v>
      </c>
      <c r="F261" s="36">
        <v>333</v>
      </c>
      <c r="G261" s="35">
        <v>4760</v>
      </c>
      <c r="H261" s="35">
        <v>5001</v>
      </c>
      <c r="I261" s="35">
        <v>4415</v>
      </c>
      <c r="J261" s="35">
        <v>3024</v>
      </c>
      <c r="K261" s="35">
        <v>5673</v>
      </c>
      <c r="L261" s="35">
        <v>5455</v>
      </c>
      <c r="M261" s="35">
        <v>3022</v>
      </c>
      <c r="N261" s="35">
        <v>2546</v>
      </c>
      <c r="O261" s="35">
        <v>49894</v>
      </c>
      <c r="P261" s="36">
        <v>187</v>
      </c>
      <c r="Q261" s="36">
        <v>194</v>
      </c>
      <c r="R261" s="36">
        <v>127</v>
      </c>
      <c r="S261" s="36">
        <v>235</v>
      </c>
      <c r="T261" s="36">
        <v>119</v>
      </c>
      <c r="U261" s="36">
        <v>862</v>
      </c>
      <c r="V261" s="37">
        <v>50756</v>
      </c>
    </row>
    <row r="262" spans="1:42" ht="15" thickBot="1" x14ac:dyDescent="0.4">
      <c r="A262" s="77" t="s">
        <v>38</v>
      </c>
      <c r="B262" s="42">
        <v>42031</v>
      </c>
      <c r="C262" s="42">
        <v>30610</v>
      </c>
      <c r="D262" s="42">
        <v>15285</v>
      </c>
      <c r="E262" s="42">
        <v>17568</v>
      </c>
      <c r="F262" s="42">
        <v>2805</v>
      </c>
      <c r="G262" s="42">
        <v>45461</v>
      </c>
      <c r="H262" s="42">
        <v>37690</v>
      </c>
      <c r="I262" s="42">
        <v>18511</v>
      </c>
      <c r="J262" s="42">
        <v>26635</v>
      </c>
      <c r="K262" s="42">
        <v>43210</v>
      </c>
      <c r="L262" s="42">
        <v>39622</v>
      </c>
      <c r="M262" s="42">
        <v>15832</v>
      </c>
      <c r="N262" s="42">
        <v>11514</v>
      </c>
      <c r="O262" s="42">
        <v>346774</v>
      </c>
      <c r="P262" s="43">
        <v>605</v>
      </c>
      <c r="Q262" s="43">
        <v>648</v>
      </c>
      <c r="R262" s="43">
        <v>388</v>
      </c>
      <c r="S262" s="43">
        <v>583</v>
      </c>
      <c r="T262" s="43">
        <v>381</v>
      </c>
      <c r="U262" s="42">
        <v>2605</v>
      </c>
      <c r="V262" s="44">
        <v>349379</v>
      </c>
    </row>
    <row r="263" spans="1:42" x14ac:dyDescent="0.35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  <c r="AM263" s="78"/>
      <c r="AN263" s="78"/>
      <c r="AO263" s="78"/>
      <c r="AP263" s="78"/>
    </row>
    <row r="265" spans="1:42" x14ac:dyDescent="0.35">
      <c r="A265" s="76" t="s">
        <v>21</v>
      </c>
    </row>
    <row r="266" spans="1:42" x14ac:dyDescent="0.35">
      <c r="A266" s="34"/>
    </row>
    <row r="267" spans="1:42" ht="15" thickBot="1" x14ac:dyDescent="0.4">
      <c r="A267" s="147" t="s">
        <v>23</v>
      </c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  <c r="R267" s="147"/>
      <c r="S267" s="147"/>
      <c r="T267" s="147"/>
      <c r="U267" s="147"/>
      <c r="V267" s="147"/>
    </row>
    <row r="268" spans="1:42" x14ac:dyDescent="0.35">
      <c r="A268" s="141"/>
      <c r="B268" s="139" t="s">
        <v>40</v>
      </c>
      <c r="C268" s="139" t="s">
        <v>41</v>
      </c>
      <c r="D268" s="139" t="s">
        <v>42</v>
      </c>
      <c r="E268" s="139" t="s">
        <v>43</v>
      </c>
      <c r="F268" s="139" t="s">
        <v>44</v>
      </c>
      <c r="G268" s="139" t="s">
        <v>45</v>
      </c>
      <c r="H268" s="139" t="s">
        <v>46</v>
      </c>
      <c r="I268" s="139" t="s">
        <v>47</v>
      </c>
      <c r="J268" s="139" t="s">
        <v>48</v>
      </c>
      <c r="K268" s="139" t="s">
        <v>49</v>
      </c>
      <c r="L268" s="139" t="s">
        <v>50</v>
      </c>
      <c r="M268" s="139" t="s">
        <v>51</v>
      </c>
      <c r="N268" s="139" t="s">
        <v>52</v>
      </c>
      <c r="O268" s="139" t="s">
        <v>13</v>
      </c>
      <c r="P268" s="139" t="s">
        <v>8</v>
      </c>
      <c r="Q268" s="139" t="s">
        <v>9</v>
      </c>
      <c r="R268" s="139" t="s">
        <v>10</v>
      </c>
      <c r="S268" s="139" t="s">
        <v>11</v>
      </c>
      <c r="T268" s="139" t="s">
        <v>12</v>
      </c>
      <c r="U268" s="139" t="s">
        <v>16</v>
      </c>
      <c r="V268" s="80" t="s">
        <v>13</v>
      </c>
    </row>
    <row r="269" spans="1:42" x14ac:dyDescent="0.35">
      <c r="A269" s="142"/>
      <c r="B269" s="140"/>
      <c r="C269" s="140"/>
      <c r="D269" s="140"/>
      <c r="E269" s="140"/>
      <c r="F269" s="140"/>
      <c r="G269" s="140"/>
      <c r="H269" s="140"/>
      <c r="I269" s="140"/>
      <c r="J269" s="140"/>
      <c r="K269" s="140"/>
      <c r="L269" s="140"/>
      <c r="M269" s="140"/>
      <c r="N269" s="140"/>
      <c r="O269" s="140"/>
      <c r="P269" s="140"/>
      <c r="Q269" s="140"/>
      <c r="R269" s="140"/>
      <c r="S269" s="140"/>
      <c r="T269" s="140"/>
      <c r="U269" s="140"/>
      <c r="V269" s="81" t="s">
        <v>77</v>
      </c>
    </row>
    <row r="270" spans="1:42" x14ac:dyDescent="0.35">
      <c r="A270" s="38" t="s">
        <v>37</v>
      </c>
      <c r="B270" s="36">
        <v>52.783000000000001</v>
      </c>
      <c r="C270" s="36">
        <v>52.866999999999997</v>
      </c>
      <c r="D270" s="36">
        <v>52.146000000000001</v>
      </c>
      <c r="E270" s="36">
        <v>54.01</v>
      </c>
      <c r="F270" s="36">
        <v>54.9</v>
      </c>
      <c r="G270" s="36">
        <v>52.109000000000002</v>
      </c>
      <c r="H270" s="36">
        <v>53.036000000000001</v>
      </c>
      <c r="I270" s="36">
        <v>53.247</v>
      </c>
      <c r="J270" s="36">
        <v>53.701000000000001</v>
      </c>
      <c r="K270" s="36">
        <v>53.420999999999999</v>
      </c>
      <c r="L270" s="36">
        <v>54.258000000000003</v>
      </c>
      <c r="M270" s="36">
        <v>51.569000000000003</v>
      </c>
      <c r="N270" s="36">
        <v>55.631</v>
      </c>
      <c r="O270" s="36">
        <v>53.167000000000002</v>
      </c>
      <c r="P270" s="36">
        <v>54.798000000000002</v>
      </c>
      <c r="Q270" s="36">
        <v>54.906999999999996</v>
      </c>
      <c r="R270" s="36">
        <v>46.566000000000003</v>
      </c>
      <c r="S270" s="36">
        <v>51.695</v>
      </c>
      <c r="T270" s="36">
        <v>44.046999999999997</v>
      </c>
      <c r="U270" s="36">
        <v>51.323999999999998</v>
      </c>
      <c r="V270" s="40">
        <v>53.152999999999999</v>
      </c>
    </row>
    <row r="271" spans="1:42" x14ac:dyDescent="0.35">
      <c r="A271" s="38" t="s">
        <v>53</v>
      </c>
      <c r="B271" s="36">
        <v>59.417000000000002</v>
      </c>
      <c r="C271" s="36">
        <v>60.201999999999998</v>
      </c>
      <c r="D271" s="36">
        <v>58.884999999999998</v>
      </c>
      <c r="E271" s="36">
        <v>61.122999999999998</v>
      </c>
      <c r="F271" s="36">
        <v>61.81</v>
      </c>
      <c r="G271" s="36">
        <v>59.918999999999997</v>
      </c>
      <c r="H271" s="36">
        <v>60.631999999999998</v>
      </c>
      <c r="I271" s="36">
        <v>59.811</v>
      </c>
      <c r="J271" s="36">
        <v>61.348999999999997</v>
      </c>
      <c r="K271" s="36">
        <v>60.56</v>
      </c>
      <c r="L271" s="36">
        <v>61.076000000000001</v>
      </c>
      <c r="M271" s="36">
        <v>58.991</v>
      </c>
      <c r="N271" s="36">
        <v>61.215000000000003</v>
      </c>
      <c r="O271" s="36">
        <v>60.347000000000001</v>
      </c>
      <c r="P271" s="36">
        <v>59.133000000000003</v>
      </c>
      <c r="Q271" s="36">
        <v>63.146999999999998</v>
      </c>
      <c r="R271" s="36">
        <v>55.771999999999998</v>
      </c>
      <c r="S271" s="36">
        <v>56.915999999999997</v>
      </c>
      <c r="T271" s="36">
        <v>48.941000000000003</v>
      </c>
      <c r="U271" s="36">
        <v>57.841999999999999</v>
      </c>
      <c r="V271" s="40">
        <v>60.338000000000001</v>
      </c>
    </row>
    <row r="272" spans="1:42" x14ac:dyDescent="0.35">
      <c r="A272" s="38" t="s">
        <v>55</v>
      </c>
      <c r="B272" s="36">
        <v>57.573</v>
      </c>
      <c r="C272" s="36">
        <v>57.41</v>
      </c>
      <c r="D272" s="36">
        <v>57.155999999999999</v>
      </c>
      <c r="E272" s="36">
        <v>59.585000000000001</v>
      </c>
      <c r="F272" s="36">
        <v>61.076999999999998</v>
      </c>
      <c r="G272" s="36">
        <v>57.183</v>
      </c>
      <c r="H272" s="36">
        <v>58.201000000000001</v>
      </c>
      <c r="I272" s="36">
        <v>58.32</v>
      </c>
      <c r="J272" s="36">
        <v>59.128</v>
      </c>
      <c r="K272" s="36">
        <v>58.371000000000002</v>
      </c>
      <c r="L272" s="36">
        <v>58.762</v>
      </c>
      <c r="M272" s="36">
        <v>56.613999999999997</v>
      </c>
      <c r="N272" s="36">
        <v>60.704000000000001</v>
      </c>
      <c r="O272" s="36">
        <v>58.137</v>
      </c>
      <c r="P272" s="36">
        <v>60.433</v>
      </c>
      <c r="Q272" s="36">
        <v>58.116999999999997</v>
      </c>
      <c r="R272" s="36">
        <v>49.545000000000002</v>
      </c>
      <c r="S272" s="36">
        <v>59</v>
      </c>
      <c r="T272" s="36">
        <v>44.351999999999997</v>
      </c>
      <c r="U272" s="36">
        <v>55.475999999999999</v>
      </c>
      <c r="V272" s="40">
        <v>58.127000000000002</v>
      </c>
    </row>
    <row r="273" spans="1:42" x14ac:dyDescent="0.35">
      <c r="A273" s="38" t="s">
        <v>56</v>
      </c>
      <c r="B273" s="36">
        <v>55.832000000000001</v>
      </c>
      <c r="C273" s="36">
        <v>55.526000000000003</v>
      </c>
      <c r="D273" s="36">
        <v>55.353999999999999</v>
      </c>
      <c r="E273" s="36">
        <v>57.356999999999999</v>
      </c>
      <c r="F273" s="36">
        <v>58.271000000000001</v>
      </c>
      <c r="G273" s="36">
        <v>54.917000000000002</v>
      </c>
      <c r="H273" s="36">
        <v>56.085999999999999</v>
      </c>
      <c r="I273" s="36">
        <v>56.866</v>
      </c>
      <c r="J273" s="36">
        <v>57.618000000000002</v>
      </c>
      <c r="K273" s="36">
        <v>56.689</v>
      </c>
      <c r="L273" s="36">
        <v>57.198999999999998</v>
      </c>
      <c r="M273" s="36">
        <v>54.838999999999999</v>
      </c>
      <c r="N273" s="36">
        <v>58.780999999999999</v>
      </c>
      <c r="O273" s="36">
        <v>56.281999999999996</v>
      </c>
      <c r="P273" s="36">
        <v>56.265999999999998</v>
      </c>
      <c r="Q273" s="36">
        <v>57.704999999999998</v>
      </c>
      <c r="R273" s="36">
        <v>49.5</v>
      </c>
      <c r="S273" s="36">
        <v>52.540999999999997</v>
      </c>
      <c r="T273" s="36">
        <v>46.234999999999999</v>
      </c>
      <c r="U273" s="36">
        <v>53.433</v>
      </c>
      <c r="V273" s="40">
        <v>56.27</v>
      </c>
    </row>
    <row r="274" spans="1:42" x14ac:dyDescent="0.35">
      <c r="A274" s="38" t="s">
        <v>54</v>
      </c>
      <c r="B274" s="36">
        <v>55.1</v>
      </c>
      <c r="C274" s="36">
        <v>55.481000000000002</v>
      </c>
      <c r="D274" s="36">
        <v>54.930999999999997</v>
      </c>
      <c r="E274" s="36">
        <v>56.667999999999999</v>
      </c>
      <c r="F274" s="36">
        <v>56.890999999999998</v>
      </c>
      <c r="G274" s="36">
        <v>55.427</v>
      </c>
      <c r="H274" s="36">
        <v>55.854999999999997</v>
      </c>
      <c r="I274" s="36">
        <v>54.783000000000001</v>
      </c>
      <c r="J274" s="36">
        <v>57.085000000000001</v>
      </c>
      <c r="K274" s="36">
        <v>56.064</v>
      </c>
      <c r="L274" s="36">
        <v>56.771999999999998</v>
      </c>
      <c r="M274" s="36">
        <v>53.786999999999999</v>
      </c>
      <c r="N274" s="36">
        <v>57.896999999999998</v>
      </c>
      <c r="O274" s="36">
        <v>55.755000000000003</v>
      </c>
      <c r="P274" s="36">
        <v>54.442999999999998</v>
      </c>
      <c r="Q274" s="36">
        <v>56.304000000000002</v>
      </c>
      <c r="R274" s="36">
        <v>47.283000000000001</v>
      </c>
      <c r="S274" s="36">
        <v>51.484999999999999</v>
      </c>
      <c r="T274" s="36">
        <v>43.512</v>
      </c>
      <c r="U274" s="36">
        <v>51.491</v>
      </c>
      <c r="V274" s="40">
        <v>55.683</v>
      </c>
    </row>
    <row r="275" spans="1:42" ht="15" thickBot="1" x14ac:dyDescent="0.4">
      <c r="A275" s="77" t="s">
        <v>38</v>
      </c>
      <c r="B275" s="43">
        <v>51.021999999999998</v>
      </c>
      <c r="C275" s="43">
        <v>50.898000000000003</v>
      </c>
      <c r="D275" s="43">
        <v>50.406999999999996</v>
      </c>
      <c r="E275" s="43">
        <v>52.061</v>
      </c>
      <c r="F275" s="43">
        <v>52.621000000000002</v>
      </c>
      <c r="G275" s="43">
        <v>50.045000000000002</v>
      </c>
      <c r="H275" s="43">
        <v>51.103999999999999</v>
      </c>
      <c r="I275" s="43">
        <v>51.853000000000002</v>
      </c>
      <c r="J275" s="43">
        <v>51.673000000000002</v>
      </c>
      <c r="K275" s="43">
        <v>51.655000000000001</v>
      </c>
      <c r="L275" s="43">
        <v>52.341999999999999</v>
      </c>
      <c r="M275" s="43">
        <v>49.957999999999998</v>
      </c>
      <c r="N275" s="43">
        <v>54.026000000000003</v>
      </c>
      <c r="O275" s="43">
        <v>51.305999999999997</v>
      </c>
      <c r="P275" s="43">
        <v>54.34</v>
      </c>
      <c r="Q275" s="43">
        <v>53.741999999999997</v>
      </c>
      <c r="R275" s="43">
        <v>45.473999999999997</v>
      </c>
      <c r="S275" s="43">
        <v>51.241</v>
      </c>
      <c r="T275" s="43">
        <v>43.884</v>
      </c>
      <c r="U275" s="43">
        <v>50.648000000000003</v>
      </c>
      <c r="V275" s="45">
        <v>51.301000000000002</v>
      </c>
    </row>
    <row r="276" spans="1:42" x14ac:dyDescent="0.35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  <c r="AM276" s="78"/>
      <c r="AN276" s="78"/>
      <c r="AO276" s="78"/>
      <c r="AP276" s="78"/>
    </row>
    <row r="278" spans="1:42" x14ac:dyDescent="0.35">
      <c r="A278" s="76" t="s">
        <v>21</v>
      </c>
    </row>
    <row r="279" spans="1:42" x14ac:dyDescent="0.35">
      <c r="A279" s="34"/>
    </row>
    <row r="280" spans="1:42" ht="15" thickBot="1" x14ac:dyDescent="0.4">
      <c r="A280" s="147" t="s">
        <v>31</v>
      </c>
      <c r="B280" s="147"/>
      <c r="C280" s="147"/>
      <c r="D280" s="147"/>
      <c r="E280" s="147"/>
      <c r="F280" s="147"/>
      <c r="G280" s="147"/>
      <c r="H280" s="147"/>
      <c r="I280" s="147"/>
      <c r="J280" s="147"/>
      <c r="K280" s="147"/>
      <c r="L280" s="147"/>
      <c r="M280" s="147"/>
      <c r="N280" s="147"/>
      <c r="O280" s="147"/>
      <c r="P280" s="147"/>
      <c r="Q280" s="147"/>
      <c r="R280" s="147"/>
      <c r="S280" s="147"/>
      <c r="T280" s="147"/>
      <c r="U280" s="147"/>
      <c r="V280" s="147"/>
    </row>
    <row r="281" spans="1:42" x14ac:dyDescent="0.35">
      <c r="A281" s="141"/>
      <c r="B281" s="139" t="s">
        <v>40</v>
      </c>
      <c r="C281" s="139" t="s">
        <v>41</v>
      </c>
      <c r="D281" s="139" t="s">
        <v>42</v>
      </c>
      <c r="E281" s="139" t="s">
        <v>43</v>
      </c>
      <c r="F281" s="139" t="s">
        <v>44</v>
      </c>
      <c r="G281" s="139" t="s">
        <v>45</v>
      </c>
      <c r="H281" s="139" t="s">
        <v>46</v>
      </c>
      <c r="I281" s="139" t="s">
        <v>47</v>
      </c>
      <c r="J281" s="139" t="s">
        <v>48</v>
      </c>
      <c r="K281" s="139" t="s">
        <v>49</v>
      </c>
      <c r="L281" s="139" t="s">
        <v>50</v>
      </c>
      <c r="M281" s="139" t="s">
        <v>51</v>
      </c>
      <c r="N281" s="139" t="s">
        <v>52</v>
      </c>
      <c r="O281" s="139" t="s">
        <v>13</v>
      </c>
      <c r="P281" s="139" t="s">
        <v>8</v>
      </c>
      <c r="Q281" s="139" t="s">
        <v>9</v>
      </c>
      <c r="R281" s="139" t="s">
        <v>10</v>
      </c>
      <c r="S281" s="139" t="s">
        <v>11</v>
      </c>
      <c r="T281" s="139" t="s">
        <v>12</v>
      </c>
      <c r="U281" s="139" t="s">
        <v>16</v>
      </c>
      <c r="V281" s="80" t="s">
        <v>13</v>
      </c>
    </row>
    <row r="282" spans="1:42" x14ac:dyDescent="0.35">
      <c r="A282" s="142"/>
      <c r="B282" s="140"/>
      <c r="C282" s="140"/>
      <c r="D282" s="140"/>
      <c r="E282" s="140"/>
      <c r="F282" s="140"/>
      <c r="G282" s="140"/>
      <c r="H282" s="140"/>
      <c r="I282" s="140"/>
      <c r="J282" s="140"/>
      <c r="K282" s="140"/>
      <c r="L282" s="140"/>
      <c r="M282" s="140"/>
      <c r="N282" s="140"/>
      <c r="O282" s="140"/>
      <c r="P282" s="140"/>
      <c r="Q282" s="140"/>
      <c r="R282" s="140"/>
      <c r="S282" s="140"/>
      <c r="T282" s="140"/>
      <c r="U282" s="140"/>
      <c r="V282" s="81" t="s">
        <v>77</v>
      </c>
    </row>
    <row r="283" spans="1:42" x14ac:dyDescent="0.35">
      <c r="A283" s="38" t="s">
        <v>37</v>
      </c>
      <c r="B283" s="36">
        <v>43.673999999999999</v>
      </c>
      <c r="C283" s="36">
        <v>38.709000000000003</v>
      </c>
      <c r="D283" s="36">
        <v>46.795999999999999</v>
      </c>
      <c r="E283" s="36">
        <v>43.198</v>
      </c>
      <c r="F283" s="36">
        <v>37.673999999999999</v>
      </c>
      <c r="G283" s="36">
        <v>38.392000000000003</v>
      </c>
      <c r="H283" s="36">
        <v>40.640999999999998</v>
      </c>
      <c r="I283" s="36">
        <v>46.454000000000001</v>
      </c>
      <c r="J283" s="36">
        <v>42.279000000000003</v>
      </c>
      <c r="K283" s="36">
        <v>43.234000000000002</v>
      </c>
      <c r="L283" s="36">
        <v>41.731000000000002</v>
      </c>
      <c r="M283" s="36">
        <v>46.186999999999998</v>
      </c>
      <c r="N283" s="36">
        <v>44.762999999999998</v>
      </c>
      <c r="O283" s="36">
        <v>42.192999999999998</v>
      </c>
      <c r="P283" s="36">
        <v>49.206000000000003</v>
      </c>
      <c r="Q283" s="36">
        <v>48.093000000000004</v>
      </c>
      <c r="R283" s="36">
        <v>47.503999999999998</v>
      </c>
      <c r="S283" s="36">
        <v>49.381</v>
      </c>
      <c r="T283" s="36">
        <v>48.094000000000001</v>
      </c>
      <c r="U283" s="36">
        <v>48.557000000000002</v>
      </c>
      <c r="V283" s="40">
        <v>42.241999999999997</v>
      </c>
    </row>
    <row r="284" spans="1:42" x14ac:dyDescent="0.35">
      <c r="A284" s="38" t="s">
        <v>53</v>
      </c>
      <c r="B284" s="36">
        <v>21.457999999999998</v>
      </c>
      <c r="C284" s="36">
        <v>20.286999999999999</v>
      </c>
      <c r="D284" s="36">
        <v>21.41</v>
      </c>
      <c r="E284" s="36">
        <v>23.186</v>
      </c>
      <c r="F284" s="36">
        <v>11.977</v>
      </c>
      <c r="G284" s="36">
        <v>17.452999999999999</v>
      </c>
      <c r="H284" s="36">
        <v>17.760000000000002</v>
      </c>
      <c r="I284" s="36">
        <v>22.106999999999999</v>
      </c>
      <c r="J284" s="36">
        <v>21.507000000000001</v>
      </c>
      <c r="K284" s="36">
        <v>22.248000000000001</v>
      </c>
      <c r="L284" s="36">
        <v>19.263999999999999</v>
      </c>
      <c r="M284" s="36">
        <v>20.484999999999999</v>
      </c>
      <c r="N284" s="36">
        <v>19.702999999999999</v>
      </c>
      <c r="O284" s="36">
        <v>20.091999999999999</v>
      </c>
      <c r="P284" s="36">
        <v>20</v>
      </c>
      <c r="Q284" s="36">
        <v>14.705</v>
      </c>
      <c r="R284" s="36">
        <v>22.727</v>
      </c>
      <c r="S284" s="36">
        <v>12.5</v>
      </c>
      <c r="T284" s="36" t="s">
        <v>27</v>
      </c>
      <c r="U284" s="36">
        <v>14.96</v>
      </c>
      <c r="V284" s="40">
        <v>20.074000000000002</v>
      </c>
    </row>
    <row r="285" spans="1:42" x14ac:dyDescent="0.35">
      <c r="A285" s="38" t="s">
        <v>55</v>
      </c>
      <c r="B285" s="36">
        <v>35.292000000000002</v>
      </c>
      <c r="C285" s="36">
        <v>29.773</v>
      </c>
      <c r="D285" s="36">
        <v>41.932000000000002</v>
      </c>
      <c r="E285" s="36">
        <v>36.049999999999997</v>
      </c>
      <c r="F285" s="36">
        <v>28.411999999999999</v>
      </c>
      <c r="G285" s="36">
        <v>28.678999999999998</v>
      </c>
      <c r="H285" s="36">
        <v>30.497</v>
      </c>
      <c r="I285" s="36">
        <v>41.994999999999997</v>
      </c>
      <c r="J285" s="36">
        <v>34.094999999999999</v>
      </c>
      <c r="K285" s="36">
        <v>34.735999999999997</v>
      </c>
      <c r="L285" s="36">
        <v>34.088999999999999</v>
      </c>
      <c r="M285" s="36">
        <v>39.212000000000003</v>
      </c>
      <c r="N285" s="36">
        <v>33.478999999999999</v>
      </c>
      <c r="O285" s="36">
        <v>33.399000000000001</v>
      </c>
      <c r="P285" s="36">
        <v>53.332999999999998</v>
      </c>
      <c r="Q285" s="36">
        <v>26.47</v>
      </c>
      <c r="R285" s="36">
        <v>31.818000000000001</v>
      </c>
      <c r="S285" s="36">
        <v>30.434000000000001</v>
      </c>
      <c r="T285" s="36">
        <v>23.529</v>
      </c>
      <c r="U285" s="36">
        <v>34.125999999999998</v>
      </c>
      <c r="V285" s="40">
        <v>33.402000000000001</v>
      </c>
    </row>
    <row r="286" spans="1:42" x14ac:dyDescent="0.35">
      <c r="A286" s="38" t="s">
        <v>56</v>
      </c>
      <c r="B286" s="36">
        <v>44.475000000000001</v>
      </c>
      <c r="C286" s="36">
        <v>37.834000000000003</v>
      </c>
      <c r="D286" s="36">
        <v>48.813000000000002</v>
      </c>
      <c r="E286" s="36">
        <v>45.113</v>
      </c>
      <c r="F286" s="36">
        <v>37.908000000000001</v>
      </c>
      <c r="G286" s="36">
        <v>36.537999999999997</v>
      </c>
      <c r="H286" s="36">
        <v>40.930999999999997</v>
      </c>
      <c r="I286" s="36">
        <v>45.631999999999998</v>
      </c>
      <c r="J286" s="36">
        <v>43</v>
      </c>
      <c r="K286" s="36">
        <v>45.454000000000001</v>
      </c>
      <c r="L286" s="36">
        <v>40.543999999999997</v>
      </c>
      <c r="M286" s="36">
        <v>48.817999999999998</v>
      </c>
      <c r="N286" s="36">
        <v>47.86</v>
      </c>
      <c r="O286" s="36">
        <v>42.19</v>
      </c>
      <c r="P286" s="36">
        <v>46.665999999999997</v>
      </c>
      <c r="Q286" s="36">
        <v>73.528999999999996</v>
      </c>
      <c r="R286" s="36">
        <v>63.636000000000003</v>
      </c>
      <c r="S286" s="36">
        <v>66.665999999999997</v>
      </c>
      <c r="T286" s="36">
        <v>58.823</v>
      </c>
      <c r="U286" s="36">
        <v>62.204000000000001</v>
      </c>
      <c r="V286" s="40">
        <v>42.268999999999998</v>
      </c>
    </row>
    <row r="287" spans="1:42" x14ac:dyDescent="0.35">
      <c r="A287" s="38" t="s">
        <v>54</v>
      </c>
      <c r="B287" s="36">
        <v>44.369</v>
      </c>
      <c r="C287" s="36">
        <v>39.905000000000001</v>
      </c>
      <c r="D287" s="36">
        <v>45.829000000000001</v>
      </c>
      <c r="E287" s="36">
        <v>43.604999999999997</v>
      </c>
      <c r="F287" s="36">
        <v>41.140999999999998</v>
      </c>
      <c r="G287" s="36">
        <v>43.045999999999999</v>
      </c>
      <c r="H287" s="36">
        <v>44.011000000000003</v>
      </c>
      <c r="I287" s="36">
        <v>48.424999999999997</v>
      </c>
      <c r="J287" s="36">
        <v>42.756999999999998</v>
      </c>
      <c r="K287" s="36">
        <v>43.627000000000002</v>
      </c>
      <c r="L287" s="36">
        <v>43.298999999999999</v>
      </c>
      <c r="M287" s="36">
        <v>45.069000000000003</v>
      </c>
      <c r="N287" s="36">
        <v>47.014000000000003</v>
      </c>
      <c r="O287" s="36">
        <v>44.210999999999999</v>
      </c>
      <c r="P287" s="36">
        <v>50.267000000000003</v>
      </c>
      <c r="Q287" s="36">
        <v>48.453000000000003</v>
      </c>
      <c r="R287" s="36">
        <v>51.180999999999997</v>
      </c>
      <c r="S287" s="36">
        <v>48.085000000000001</v>
      </c>
      <c r="T287" s="36">
        <v>50.42</v>
      </c>
      <c r="U287" s="36">
        <v>49.418999999999997</v>
      </c>
      <c r="V287" s="40">
        <v>44.3</v>
      </c>
    </row>
    <row r="288" spans="1:42" ht="15" thickBot="1" x14ac:dyDescent="0.4">
      <c r="A288" s="77" t="s">
        <v>38</v>
      </c>
      <c r="B288" s="43">
        <v>46.396000000000001</v>
      </c>
      <c r="C288" s="43">
        <v>41.975999999999999</v>
      </c>
      <c r="D288" s="43">
        <v>49.218000000000004</v>
      </c>
      <c r="E288" s="43">
        <v>45.661999999999999</v>
      </c>
      <c r="F288" s="43">
        <v>41.710999999999999</v>
      </c>
      <c r="G288" s="43">
        <v>41.514000000000003</v>
      </c>
      <c r="H288" s="43">
        <v>43.472999999999999</v>
      </c>
      <c r="I288" s="43">
        <v>47.997999999999998</v>
      </c>
      <c r="J288" s="43">
        <v>45.027000000000001</v>
      </c>
      <c r="K288" s="43">
        <v>45.825000000000003</v>
      </c>
      <c r="L288" s="43">
        <v>45.002000000000002</v>
      </c>
      <c r="M288" s="43">
        <v>48.73</v>
      </c>
      <c r="N288" s="43">
        <v>46.976999999999997</v>
      </c>
      <c r="O288" s="43">
        <v>44.972999999999999</v>
      </c>
      <c r="P288" s="43">
        <v>50.247</v>
      </c>
      <c r="Q288" s="43">
        <v>49.536999999999999</v>
      </c>
      <c r="R288" s="43">
        <v>47.68</v>
      </c>
      <c r="S288" s="43">
        <v>51.457000000000001</v>
      </c>
      <c r="T288" s="43">
        <v>50.131</v>
      </c>
      <c r="U288" s="43">
        <v>49.942</v>
      </c>
      <c r="V288" s="45">
        <v>45.01</v>
      </c>
    </row>
    <row r="289" spans="1:42" x14ac:dyDescent="0.35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  <c r="AA289" s="78"/>
      <c r="AB289" s="78"/>
      <c r="AC289" s="78"/>
      <c r="AD289" s="78"/>
      <c r="AE289" s="78"/>
      <c r="AF289" s="78"/>
      <c r="AG289" s="78"/>
      <c r="AH289" s="78"/>
      <c r="AI289" s="78"/>
      <c r="AJ289" s="78"/>
      <c r="AK289" s="78"/>
      <c r="AL289" s="78"/>
      <c r="AM289" s="78"/>
      <c r="AN289" s="78"/>
      <c r="AO289" s="78"/>
      <c r="AP289" s="78"/>
    </row>
    <row r="291" spans="1:42" x14ac:dyDescent="0.35">
      <c r="A291" s="76" t="s">
        <v>21</v>
      </c>
    </row>
    <row r="292" spans="1:42" x14ac:dyDescent="0.35">
      <c r="A292" s="34"/>
    </row>
    <row r="293" spans="1:42" ht="15" thickBot="1" x14ac:dyDescent="0.4">
      <c r="A293" s="147" t="s">
        <v>32</v>
      </c>
      <c r="B293" s="147"/>
      <c r="C293" s="147"/>
      <c r="D293" s="147"/>
      <c r="E293" s="147"/>
      <c r="F293" s="147"/>
      <c r="G293" s="147"/>
      <c r="H293" s="147"/>
      <c r="I293" s="147"/>
      <c r="J293" s="147"/>
      <c r="K293" s="147"/>
      <c r="L293" s="147"/>
      <c r="M293" s="147"/>
      <c r="N293" s="147"/>
      <c r="O293" s="147"/>
      <c r="P293" s="147"/>
      <c r="Q293" s="147"/>
      <c r="R293" s="147"/>
      <c r="S293" s="147"/>
      <c r="T293" s="147"/>
      <c r="U293" s="147"/>
      <c r="V293" s="147"/>
    </row>
    <row r="294" spans="1:42" x14ac:dyDescent="0.35">
      <c r="A294" s="141"/>
      <c r="B294" s="139" t="s">
        <v>40</v>
      </c>
      <c r="C294" s="139" t="s">
        <v>41</v>
      </c>
      <c r="D294" s="139" t="s">
        <v>42</v>
      </c>
      <c r="E294" s="139" t="s">
        <v>43</v>
      </c>
      <c r="F294" s="139" t="s">
        <v>44</v>
      </c>
      <c r="G294" s="139" t="s">
        <v>45</v>
      </c>
      <c r="H294" s="139" t="s">
        <v>46</v>
      </c>
      <c r="I294" s="139" t="s">
        <v>47</v>
      </c>
      <c r="J294" s="139" t="s">
        <v>48</v>
      </c>
      <c r="K294" s="139" t="s">
        <v>49</v>
      </c>
      <c r="L294" s="139" t="s">
        <v>50</v>
      </c>
      <c r="M294" s="139" t="s">
        <v>51</v>
      </c>
      <c r="N294" s="139" t="s">
        <v>52</v>
      </c>
      <c r="O294" s="139" t="s">
        <v>13</v>
      </c>
      <c r="P294" s="139" t="s">
        <v>8</v>
      </c>
      <c r="Q294" s="139" t="s">
        <v>9</v>
      </c>
      <c r="R294" s="139" t="s">
        <v>10</v>
      </c>
      <c r="S294" s="139" t="s">
        <v>11</v>
      </c>
      <c r="T294" s="139" t="s">
        <v>12</v>
      </c>
      <c r="U294" s="139" t="s">
        <v>16</v>
      </c>
      <c r="V294" s="80" t="s">
        <v>13</v>
      </c>
    </row>
    <row r="295" spans="1:42" x14ac:dyDescent="0.35">
      <c r="A295" s="142"/>
      <c r="B295" s="140"/>
      <c r="C295" s="140"/>
      <c r="D295" s="140"/>
      <c r="E295" s="140"/>
      <c r="F295" s="140"/>
      <c r="G295" s="140"/>
      <c r="H295" s="140"/>
      <c r="I295" s="140"/>
      <c r="J295" s="140"/>
      <c r="K295" s="140"/>
      <c r="L295" s="140"/>
      <c r="M295" s="140"/>
      <c r="N295" s="140"/>
      <c r="O295" s="140"/>
      <c r="P295" s="140"/>
      <c r="Q295" s="140"/>
      <c r="R295" s="140"/>
      <c r="S295" s="140"/>
      <c r="T295" s="140"/>
      <c r="U295" s="140"/>
      <c r="V295" s="81" t="s">
        <v>77</v>
      </c>
    </row>
    <row r="296" spans="1:42" x14ac:dyDescent="0.35">
      <c r="A296" s="38" t="s">
        <v>37</v>
      </c>
      <c r="B296" s="36">
        <v>56.325000000000003</v>
      </c>
      <c r="C296" s="36">
        <v>61.29</v>
      </c>
      <c r="D296" s="36">
        <v>53.203000000000003</v>
      </c>
      <c r="E296" s="36">
        <v>56.801000000000002</v>
      </c>
      <c r="F296" s="36">
        <v>62.325000000000003</v>
      </c>
      <c r="G296" s="36">
        <v>61.606999999999999</v>
      </c>
      <c r="H296" s="36">
        <v>59.357999999999997</v>
      </c>
      <c r="I296" s="36">
        <v>53.545000000000002</v>
      </c>
      <c r="J296" s="36">
        <v>57.72</v>
      </c>
      <c r="K296" s="36">
        <v>56.765000000000001</v>
      </c>
      <c r="L296" s="36">
        <v>58.268000000000001</v>
      </c>
      <c r="M296" s="36">
        <v>53.811999999999998</v>
      </c>
      <c r="N296" s="36">
        <v>55.235999999999997</v>
      </c>
      <c r="O296" s="36">
        <v>57.805999999999997</v>
      </c>
      <c r="P296" s="36">
        <v>50.792999999999999</v>
      </c>
      <c r="Q296" s="36">
        <v>51.905999999999999</v>
      </c>
      <c r="R296" s="36">
        <v>52.494999999999997</v>
      </c>
      <c r="S296" s="36">
        <v>50.618000000000002</v>
      </c>
      <c r="T296" s="36">
        <v>51.905000000000001</v>
      </c>
      <c r="U296" s="36">
        <v>51.442</v>
      </c>
      <c r="V296" s="40">
        <v>57.756999999999998</v>
      </c>
    </row>
    <row r="297" spans="1:42" x14ac:dyDescent="0.35">
      <c r="A297" s="38" t="s">
        <v>53</v>
      </c>
      <c r="B297" s="36">
        <v>78.540999999999997</v>
      </c>
      <c r="C297" s="36">
        <v>79.712000000000003</v>
      </c>
      <c r="D297" s="36">
        <v>78.588999999999999</v>
      </c>
      <c r="E297" s="36">
        <v>76.813000000000002</v>
      </c>
      <c r="F297" s="36">
        <v>88.022000000000006</v>
      </c>
      <c r="G297" s="36">
        <v>82.546000000000006</v>
      </c>
      <c r="H297" s="36">
        <v>82.239000000000004</v>
      </c>
      <c r="I297" s="36">
        <v>77.891999999999996</v>
      </c>
      <c r="J297" s="36">
        <v>78.492000000000004</v>
      </c>
      <c r="K297" s="36">
        <v>77.751000000000005</v>
      </c>
      <c r="L297" s="36">
        <v>80.734999999999999</v>
      </c>
      <c r="M297" s="36">
        <v>79.513999999999996</v>
      </c>
      <c r="N297" s="36">
        <v>80.296000000000006</v>
      </c>
      <c r="O297" s="36">
        <v>79.906999999999996</v>
      </c>
      <c r="P297" s="36">
        <v>80</v>
      </c>
      <c r="Q297" s="36">
        <v>85.293999999999997</v>
      </c>
      <c r="R297" s="36">
        <v>77.272000000000006</v>
      </c>
      <c r="S297" s="36">
        <v>87.5</v>
      </c>
      <c r="T297" s="36">
        <v>100</v>
      </c>
      <c r="U297" s="36">
        <v>85.039000000000001</v>
      </c>
      <c r="V297" s="40">
        <v>79.924999999999997</v>
      </c>
    </row>
    <row r="298" spans="1:42" x14ac:dyDescent="0.35">
      <c r="A298" s="38" t="s">
        <v>55</v>
      </c>
      <c r="B298" s="36">
        <v>64.706999999999994</v>
      </c>
      <c r="C298" s="36">
        <v>70.225999999999999</v>
      </c>
      <c r="D298" s="36">
        <v>58.067</v>
      </c>
      <c r="E298" s="36">
        <v>63.948999999999998</v>
      </c>
      <c r="F298" s="36">
        <v>71.587000000000003</v>
      </c>
      <c r="G298" s="36">
        <v>71.319999999999993</v>
      </c>
      <c r="H298" s="36">
        <v>69.501999999999995</v>
      </c>
      <c r="I298" s="36">
        <v>58.003999999999998</v>
      </c>
      <c r="J298" s="36">
        <v>65.903999999999996</v>
      </c>
      <c r="K298" s="36">
        <v>65.263000000000005</v>
      </c>
      <c r="L298" s="36">
        <v>65.91</v>
      </c>
      <c r="M298" s="36">
        <v>60.786999999999999</v>
      </c>
      <c r="N298" s="36">
        <v>66.52</v>
      </c>
      <c r="O298" s="36">
        <v>66.599999999999994</v>
      </c>
      <c r="P298" s="36">
        <v>46.665999999999997</v>
      </c>
      <c r="Q298" s="36">
        <v>73.528999999999996</v>
      </c>
      <c r="R298" s="36">
        <v>68.180999999999997</v>
      </c>
      <c r="S298" s="36">
        <v>69.564999999999998</v>
      </c>
      <c r="T298" s="36">
        <v>76.47</v>
      </c>
      <c r="U298" s="36">
        <v>65.873000000000005</v>
      </c>
      <c r="V298" s="40">
        <v>66.596999999999994</v>
      </c>
    </row>
    <row r="299" spans="1:42" x14ac:dyDescent="0.35">
      <c r="A299" s="38" t="s">
        <v>56</v>
      </c>
      <c r="B299" s="36">
        <v>55.524000000000001</v>
      </c>
      <c r="C299" s="36">
        <v>62.164999999999999</v>
      </c>
      <c r="D299" s="36">
        <v>51.186</v>
      </c>
      <c r="E299" s="36">
        <v>54.886000000000003</v>
      </c>
      <c r="F299" s="36">
        <v>62.091000000000001</v>
      </c>
      <c r="G299" s="36">
        <v>63.460999999999999</v>
      </c>
      <c r="H299" s="36">
        <v>59.067999999999998</v>
      </c>
      <c r="I299" s="36">
        <v>54.366999999999997</v>
      </c>
      <c r="J299" s="36">
        <v>56.999000000000002</v>
      </c>
      <c r="K299" s="36">
        <v>54.545000000000002</v>
      </c>
      <c r="L299" s="36">
        <v>59.454999999999998</v>
      </c>
      <c r="M299" s="36">
        <v>51.180999999999997</v>
      </c>
      <c r="N299" s="36">
        <v>52.139000000000003</v>
      </c>
      <c r="O299" s="36">
        <v>57.808999999999997</v>
      </c>
      <c r="P299" s="36">
        <v>53.332999999999998</v>
      </c>
      <c r="Q299" s="36">
        <v>26.47</v>
      </c>
      <c r="R299" s="36">
        <v>36.363</v>
      </c>
      <c r="S299" s="36">
        <v>33.332999999999998</v>
      </c>
      <c r="T299" s="36">
        <v>41.176000000000002</v>
      </c>
      <c r="U299" s="36">
        <v>37.795000000000002</v>
      </c>
      <c r="V299" s="40">
        <v>57.73</v>
      </c>
    </row>
    <row r="300" spans="1:42" x14ac:dyDescent="0.35">
      <c r="A300" s="38" t="s">
        <v>54</v>
      </c>
      <c r="B300" s="36">
        <v>55.63</v>
      </c>
      <c r="C300" s="36">
        <v>60.094000000000001</v>
      </c>
      <c r="D300" s="36">
        <v>54.17</v>
      </c>
      <c r="E300" s="36">
        <v>56.393999999999998</v>
      </c>
      <c r="F300" s="36">
        <v>58.857999999999997</v>
      </c>
      <c r="G300" s="36">
        <v>56.953000000000003</v>
      </c>
      <c r="H300" s="36">
        <v>55.988</v>
      </c>
      <c r="I300" s="36">
        <v>51.573999999999998</v>
      </c>
      <c r="J300" s="36">
        <v>57.241999999999997</v>
      </c>
      <c r="K300" s="36">
        <v>56.372</v>
      </c>
      <c r="L300" s="36">
        <v>56.7</v>
      </c>
      <c r="M300" s="36">
        <v>54.93</v>
      </c>
      <c r="N300" s="36">
        <v>52.984999999999999</v>
      </c>
      <c r="O300" s="36">
        <v>55.787999999999997</v>
      </c>
      <c r="P300" s="36">
        <v>49.731999999999999</v>
      </c>
      <c r="Q300" s="36">
        <v>51.545999999999999</v>
      </c>
      <c r="R300" s="36">
        <v>48.817999999999998</v>
      </c>
      <c r="S300" s="36">
        <v>51.914000000000001</v>
      </c>
      <c r="T300" s="36">
        <v>49.579000000000001</v>
      </c>
      <c r="U300" s="36">
        <v>50.58</v>
      </c>
      <c r="V300" s="40">
        <v>55.698999999999998</v>
      </c>
    </row>
    <row r="301" spans="1:42" ht="15" thickBot="1" x14ac:dyDescent="0.4">
      <c r="A301" s="77" t="s">
        <v>38</v>
      </c>
      <c r="B301" s="43">
        <v>53.603000000000002</v>
      </c>
      <c r="C301" s="43">
        <v>58.023000000000003</v>
      </c>
      <c r="D301" s="43">
        <v>50.780999999999999</v>
      </c>
      <c r="E301" s="43">
        <v>54.337000000000003</v>
      </c>
      <c r="F301" s="43">
        <v>58.287999999999997</v>
      </c>
      <c r="G301" s="43">
        <v>58.484999999999999</v>
      </c>
      <c r="H301" s="43">
        <v>56.526000000000003</v>
      </c>
      <c r="I301" s="43">
        <v>52.000999999999998</v>
      </c>
      <c r="J301" s="43">
        <v>54.972000000000001</v>
      </c>
      <c r="K301" s="43">
        <v>54.173999999999999</v>
      </c>
      <c r="L301" s="43">
        <v>54.997</v>
      </c>
      <c r="M301" s="43">
        <v>51.268999999999998</v>
      </c>
      <c r="N301" s="43">
        <v>53.021999999999998</v>
      </c>
      <c r="O301" s="43">
        <v>55.026000000000003</v>
      </c>
      <c r="P301" s="43">
        <v>49.752000000000002</v>
      </c>
      <c r="Q301" s="43">
        <v>50.462000000000003</v>
      </c>
      <c r="R301" s="43">
        <v>52.319000000000003</v>
      </c>
      <c r="S301" s="43">
        <v>48.542000000000002</v>
      </c>
      <c r="T301" s="43">
        <v>49.868000000000002</v>
      </c>
      <c r="U301" s="43">
        <v>50.057000000000002</v>
      </c>
      <c r="V301" s="45">
        <v>54.988999999999997</v>
      </c>
    </row>
    <row r="302" spans="1:42" x14ac:dyDescent="0.35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  <c r="AM302" s="78"/>
      <c r="AN302" s="78"/>
      <c r="AO302" s="78"/>
      <c r="AP302" s="78"/>
    </row>
    <row r="304" spans="1:42" x14ac:dyDescent="0.35">
      <c r="A304" s="76" t="s">
        <v>21</v>
      </c>
    </row>
    <row r="305" spans="1:42" x14ac:dyDescent="0.35">
      <c r="A305" s="34"/>
    </row>
    <row r="306" spans="1:42" ht="15" thickBot="1" x14ac:dyDescent="0.4">
      <c r="A306" s="147" t="s">
        <v>33</v>
      </c>
      <c r="B306" s="147"/>
      <c r="C306" s="147"/>
      <c r="D306" s="147"/>
      <c r="E306" s="147"/>
      <c r="F306" s="147"/>
      <c r="G306" s="147"/>
      <c r="H306" s="147"/>
      <c r="I306" s="147"/>
      <c r="J306" s="147"/>
      <c r="K306" s="147"/>
      <c r="L306" s="147"/>
      <c r="M306" s="147"/>
      <c r="N306" s="147"/>
      <c r="O306" s="147"/>
      <c r="P306" s="147"/>
      <c r="Q306" s="147"/>
      <c r="R306" s="147"/>
      <c r="S306" s="147"/>
      <c r="T306" s="147"/>
      <c r="U306" s="147"/>
      <c r="V306" s="147"/>
    </row>
    <row r="307" spans="1:42" x14ac:dyDescent="0.35">
      <c r="A307" s="141"/>
      <c r="B307" s="139" t="s">
        <v>40</v>
      </c>
      <c r="C307" s="139" t="s">
        <v>41</v>
      </c>
      <c r="D307" s="139" t="s">
        <v>42</v>
      </c>
      <c r="E307" s="139" t="s">
        <v>43</v>
      </c>
      <c r="F307" s="139" t="s">
        <v>44</v>
      </c>
      <c r="G307" s="139" t="s">
        <v>45</v>
      </c>
      <c r="H307" s="139" t="s">
        <v>46</v>
      </c>
      <c r="I307" s="139" t="s">
        <v>47</v>
      </c>
      <c r="J307" s="139" t="s">
        <v>48</v>
      </c>
      <c r="K307" s="139" t="s">
        <v>49</v>
      </c>
      <c r="L307" s="139" t="s">
        <v>50</v>
      </c>
      <c r="M307" s="139" t="s">
        <v>51</v>
      </c>
      <c r="N307" s="139" t="s">
        <v>52</v>
      </c>
      <c r="O307" s="139" t="s">
        <v>13</v>
      </c>
      <c r="P307" s="139" t="s">
        <v>8</v>
      </c>
      <c r="Q307" s="139" t="s">
        <v>9</v>
      </c>
      <c r="R307" s="139" t="s">
        <v>10</v>
      </c>
      <c r="S307" s="139" t="s">
        <v>11</v>
      </c>
      <c r="T307" s="139" t="s">
        <v>12</v>
      </c>
      <c r="U307" s="139" t="s">
        <v>16</v>
      </c>
      <c r="V307" s="80" t="s">
        <v>13</v>
      </c>
    </row>
    <row r="308" spans="1:42" x14ac:dyDescent="0.35">
      <c r="A308" s="142"/>
      <c r="B308" s="140"/>
      <c r="C308" s="140"/>
      <c r="D308" s="140"/>
      <c r="E308" s="140"/>
      <c r="F308" s="140"/>
      <c r="G308" s="140"/>
      <c r="H308" s="140"/>
      <c r="I308" s="140"/>
      <c r="J308" s="140"/>
      <c r="K308" s="140"/>
      <c r="L308" s="140"/>
      <c r="M308" s="140"/>
      <c r="N308" s="140"/>
      <c r="O308" s="140"/>
      <c r="P308" s="140"/>
      <c r="Q308" s="140"/>
      <c r="R308" s="140"/>
      <c r="S308" s="140"/>
      <c r="T308" s="140"/>
      <c r="U308" s="140"/>
      <c r="V308" s="81" t="s">
        <v>77</v>
      </c>
    </row>
    <row r="309" spans="1:42" x14ac:dyDescent="0.35">
      <c r="A309" s="38" t="s">
        <v>37</v>
      </c>
      <c r="B309" s="36">
        <v>100</v>
      </c>
      <c r="C309" s="36">
        <v>100</v>
      </c>
      <c r="D309" s="36">
        <v>100</v>
      </c>
      <c r="E309" s="36">
        <v>100</v>
      </c>
      <c r="F309" s="36">
        <v>100</v>
      </c>
      <c r="G309" s="36">
        <v>100</v>
      </c>
      <c r="H309" s="36">
        <v>100</v>
      </c>
      <c r="I309" s="36">
        <v>100</v>
      </c>
      <c r="J309" s="36">
        <v>100</v>
      </c>
      <c r="K309" s="36">
        <v>100</v>
      </c>
      <c r="L309" s="36">
        <v>100</v>
      </c>
      <c r="M309" s="36">
        <v>100</v>
      </c>
      <c r="N309" s="36">
        <v>100</v>
      </c>
      <c r="O309" s="36">
        <v>100</v>
      </c>
      <c r="P309" s="36">
        <v>100</v>
      </c>
      <c r="Q309" s="36">
        <v>100</v>
      </c>
      <c r="R309" s="36">
        <v>100</v>
      </c>
      <c r="S309" s="36">
        <v>100</v>
      </c>
      <c r="T309" s="36">
        <v>100</v>
      </c>
      <c r="U309" s="36">
        <v>100</v>
      </c>
      <c r="V309" s="40">
        <v>100</v>
      </c>
    </row>
    <row r="310" spans="1:42" x14ac:dyDescent="0.35">
      <c r="A310" s="38" t="s">
        <v>53</v>
      </c>
      <c r="B310" s="36">
        <v>100</v>
      </c>
      <c r="C310" s="36">
        <v>100</v>
      </c>
      <c r="D310" s="36">
        <v>100</v>
      </c>
      <c r="E310" s="36">
        <v>100</v>
      </c>
      <c r="F310" s="36">
        <v>100</v>
      </c>
      <c r="G310" s="36">
        <v>100</v>
      </c>
      <c r="H310" s="36">
        <v>100</v>
      </c>
      <c r="I310" s="36">
        <v>100</v>
      </c>
      <c r="J310" s="36">
        <v>100</v>
      </c>
      <c r="K310" s="36">
        <v>100</v>
      </c>
      <c r="L310" s="36">
        <v>100</v>
      </c>
      <c r="M310" s="36">
        <v>100</v>
      </c>
      <c r="N310" s="36">
        <v>100</v>
      </c>
      <c r="O310" s="36">
        <v>100</v>
      </c>
      <c r="P310" s="36">
        <v>100</v>
      </c>
      <c r="Q310" s="36">
        <v>100</v>
      </c>
      <c r="R310" s="36">
        <v>100</v>
      </c>
      <c r="S310" s="36">
        <v>100</v>
      </c>
      <c r="T310" s="36">
        <v>100</v>
      </c>
      <c r="U310" s="36">
        <v>100</v>
      </c>
      <c r="V310" s="40">
        <v>100</v>
      </c>
    </row>
    <row r="311" spans="1:42" x14ac:dyDescent="0.35">
      <c r="A311" s="38" t="s">
        <v>55</v>
      </c>
      <c r="B311" s="36">
        <v>100</v>
      </c>
      <c r="C311" s="36">
        <v>100</v>
      </c>
      <c r="D311" s="36">
        <v>100</v>
      </c>
      <c r="E311" s="36">
        <v>100</v>
      </c>
      <c r="F311" s="36">
        <v>100</v>
      </c>
      <c r="G311" s="36">
        <v>100</v>
      </c>
      <c r="H311" s="36">
        <v>100</v>
      </c>
      <c r="I311" s="36">
        <v>100</v>
      </c>
      <c r="J311" s="36">
        <v>100</v>
      </c>
      <c r="K311" s="36">
        <v>100</v>
      </c>
      <c r="L311" s="36">
        <v>100</v>
      </c>
      <c r="M311" s="36">
        <v>100</v>
      </c>
      <c r="N311" s="36">
        <v>100</v>
      </c>
      <c r="O311" s="36">
        <v>100</v>
      </c>
      <c r="P311" s="36">
        <v>100</v>
      </c>
      <c r="Q311" s="36">
        <v>100</v>
      </c>
      <c r="R311" s="36">
        <v>100</v>
      </c>
      <c r="S311" s="36">
        <v>100</v>
      </c>
      <c r="T311" s="36">
        <v>100</v>
      </c>
      <c r="U311" s="36">
        <v>100</v>
      </c>
      <c r="V311" s="40">
        <v>100</v>
      </c>
    </row>
    <row r="312" spans="1:42" x14ac:dyDescent="0.35">
      <c r="A312" s="38" t="s">
        <v>56</v>
      </c>
      <c r="B312" s="36">
        <v>100</v>
      </c>
      <c r="C312" s="36">
        <v>100</v>
      </c>
      <c r="D312" s="36">
        <v>100</v>
      </c>
      <c r="E312" s="36">
        <v>100</v>
      </c>
      <c r="F312" s="36">
        <v>100</v>
      </c>
      <c r="G312" s="36">
        <v>100</v>
      </c>
      <c r="H312" s="36">
        <v>100</v>
      </c>
      <c r="I312" s="36">
        <v>100</v>
      </c>
      <c r="J312" s="36">
        <v>100</v>
      </c>
      <c r="K312" s="36">
        <v>100</v>
      </c>
      <c r="L312" s="36">
        <v>100</v>
      </c>
      <c r="M312" s="36">
        <v>100</v>
      </c>
      <c r="N312" s="36">
        <v>100</v>
      </c>
      <c r="O312" s="36">
        <v>100</v>
      </c>
      <c r="P312" s="36">
        <v>100</v>
      </c>
      <c r="Q312" s="36">
        <v>100</v>
      </c>
      <c r="R312" s="36">
        <v>100</v>
      </c>
      <c r="S312" s="36">
        <v>100</v>
      </c>
      <c r="T312" s="36">
        <v>100</v>
      </c>
      <c r="U312" s="36">
        <v>100</v>
      </c>
      <c r="V312" s="40">
        <v>100</v>
      </c>
    </row>
    <row r="313" spans="1:42" x14ac:dyDescent="0.35">
      <c r="A313" s="38" t="s">
        <v>54</v>
      </c>
      <c r="B313" s="36">
        <v>100</v>
      </c>
      <c r="C313" s="36">
        <v>100</v>
      </c>
      <c r="D313" s="36">
        <v>100</v>
      </c>
      <c r="E313" s="36">
        <v>100</v>
      </c>
      <c r="F313" s="36">
        <v>100</v>
      </c>
      <c r="G313" s="36">
        <v>100</v>
      </c>
      <c r="H313" s="36">
        <v>100</v>
      </c>
      <c r="I313" s="36">
        <v>100</v>
      </c>
      <c r="J313" s="36">
        <v>100</v>
      </c>
      <c r="K313" s="36">
        <v>100</v>
      </c>
      <c r="L313" s="36">
        <v>100</v>
      </c>
      <c r="M313" s="36">
        <v>100</v>
      </c>
      <c r="N313" s="36">
        <v>100</v>
      </c>
      <c r="O313" s="36">
        <v>100</v>
      </c>
      <c r="P313" s="36">
        <v>100</v>
      </c>
      <c r="Q313" s="36">
        <v>100</v>
      </c>
      <c r="R313" s="36">
        <v>100</v>
      </c>
      <c r="S313" s="36">
        <v>100</v>
      </c>
      <c r="T313" s="36">
        <v>100</v>
      </c>
      <c r="U313" s="36">
        <v>100</v>
      </c>
      <c r="V313" s="40">
        <v>100</v>
      </c>
    </row>
    <row r="314" spans="1:42" ht="15" thickBot="1" x14ac:dyDescent="0.4">
      <c r="A314" s="77" t="s">
        <v>38</v>
      </c>
      <c r="B314" s="43">
        <v>100</v>
      </c>
      <c r="C314" s="43">
        <v>100</v>
      </c>
      <c r="D314" s="43">
        <v>100</v>
      </c>
      <c r="E314" s="43">
        <v>100</v>
      </c>
      <c r="F314" s="43">
        <v>100</v>
      </c>
      <c r="G314" s="43">
        <v>100</v>
      </c>
      <c r="H314" s="43">
        <v>100</v>
      </c>
      <c r="I314" s="43">
        <v>100</v>
      </c>
      <c r="J314" s="43">
        <v>100</v>
      </c>
      <c r="K314" s="43">
        <v>100</v>
      </c>
      <c r="L314" s="43">
        <v>100</v>
      </c>
      <c r="M314" s="43">
        <v>100</v>
      </c>
      <c r="N314" s="43">
        <v>100</v>
      </c>
      <c r="O314" s="43">
        <v>100</v>
      </c>
      <c r="P314" s="43">
        <v>100</v>
      </c>
      <c r="Q314" s="43">
        <v>100</v>
      </c>
      <c r="R314" s="43">
        <v>100</v>
      </c>
      <c r="S314" s="43">
        <v>100</v>
      </c>
      <c r="T314" s="43">
        <v>100</v>
      </c>
      <c r="U314" s="43">
        <v>100</v>
      </c>
      <c r="V314" s="45">
        <v>100</v>
      </c>
    </row>
    <row r="315" spans="1:42" x14ac:dyDescent="0.35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  <c r="AA315" s="78"/>
      <c r="AB315" s="78"/>
      <c r="AC315" s="78"/>
      <c r="AD315" s="78"/>
      <c r="AE315" s="78"/>
      <c r="AF315" s="78"/>
      <c r="AG315" s="78"/>
      <c r="AH315" s="78"/>
      <c r="AI315" s="78"/>
      <c r="AJ315" s="78"/>
      <c r="AK315" s="78"/>
      <c r="AL315" s="78"/>
      <c r="AM315" s="78"/>
      <c r="AN315" s="78"/>
      <c r="AO315" s="78"/>
      <c r="AP315" s="78"/>
    </row>
    <row r="317" spans="1:42" x14ac:dyDescent="0.35">
      <c r="A317" s="76" t="s">
        <v>21</v>
      </c>
    </row>
    <row r="318" spans="1:42" x14ac:dyDescent="0.35">
      <c r="A318" s="34"/>
    </row>
    <row r="319" spans="1:42" ht="15" thickBot="1" x14ac:dyDescent="0.4">
      <c r="A319" s="147" t="s">
        <v>34</v>
      </c>
      <c r="B319" s="147"/>
      <c r="C319" s="147"/>
      <c r="D319" s="147"/>
      <c r="E319" s="147"/>
      <c r="F319" s="147"/>
      <c r="G319" s="147"/>
      <c r="H319" s="147"/>
      <c r="I319" s="147"/>
      <c r="J319" s="147"/>
      <c r="K319" s="147"/>
      <c r="L319" s="147"/>
      <c r="M319" s="147"/>
      <c r="N319" s="147"/>
      <c r="O319" s="147"/>
      <c r="P319" s="147"/>
      <c r="Q319" s="147"/>
      <c r="R319" s="147"/>
      <c r="S319" s="147"/>
      <c r="T319" s="147"/>
      <c r="U319" s="147"/>
      <c r="V319" s="147"/>
    </row>
    <row r="320" spans="1:42" x14ac:dyDescent="0.35">
      <c r="A320" s="141"/>
      <c r="B320" s="139" t="s">
        <v>40</v>
      </c>
      <c r="C320" s="139" t="s">
        <v>41</v>
      </c>
      <c r="D320" s="139" t="s">
        <v>42</v>
      </c>
      <c r="E320" s="139" t="s">
        <v>43</v>
      </c>
      <c r="F320" s="139" t="s">
        <v>44</v>
      </c>
      <c r="G320" s="139" t="s">
        <v>45</v>
      </c>
      <c r="H320" s="139" t="s">
        <v>46</v>
      </c>
      <c r="I320" s="139" t="s">
        <v>47</v>
      </c>
      <c r="J320" s="139" t="s">
        <v>48</v>
      </c>
      <c r="K320" s="139" t="s">
        <v>49</v>
      </c>
      <c r="L320" s="139" t="s">
        <v>50</v>
      </c>
      <c r="M320" s="139" t="s">
        <v>51</v>
      </c>
      <c r="N320" s="139" t="s">
        <v>52</v>
      </c>
      <c r="O320" s="139" t="s">
        <v>13</v>
      </c>
      <c r="P320" s="139" t="s">
        <v>8</v>
      </c>
      <c r="Q320" s="139" t="s">
        <v>9</v>
      </c>
      <c r="R320" s="139" t="s">
        <v>10</v>
      </c>
      <c r="S320" s="139" t="s">
        <v>11</v>
      </c>
      <c r="T320" s="139" t="s">
        <v>12</v>
      </c>
      <c r="U320" s="139" t="s">
        <v>16</v>
      </c>
      <c r="V320" s="80" t="s">
        <v>13</v>
      </c>
    </row>
    <row r="321" spans="1:42" x14ac:dyDescent="0.35">
      <c r="A321" s="142"/>
      <c r="B321" s="140"/>
      <c r="C321" s="140"/>
      <c r="D321" s="140"/>
      <c r="E321" s="140"/>
      <c r="F321" s="140"/>
      <c r="G321" s="140"/>
      <c r="H321" s="140"/>
      <c r="I321" s="140"/>
      <c r="J321" s="140"/>
      <c r="K321" s="140"/>
      <c r="L321" s="140"/>
      <c r="M321" s="140"/>
      <c r="N321" s="140"/>
      <c r="O321" s="140"/>
      <c r="P321" s="140"/>
      <c r="Q321" s="140"/>
      <c r="R321" s="140"/>
      <c r="S321" s="140"/>
      <c r="T321" s="140"/>
      <c r="U321" s="140"/>
      <c r="V321" s="81" t="s">
        <v>77</v>
      </c>
    </row>
    <row r="322" spans="1:42" x14ac:dyDescent="0.35">
      <c r="A322" s="38" t="s">
        <v>37</v>
      </c>
      <c r="B322" s="35">
        <v>26657</v>
      </c>
      <c r="C322" s="35">
        <v>17131</v>
      </c>
      <c r="D322" s="35">
        <v>10290</v>
      </c>
      <c r="E322" s="35">
        <v>10870</v>
      </c>
      <c r="F322" s="35">
        <v>1568</v>
      </c>
      <c r="G322" s="35">
        <v>24895</v>
      </c>
      <c r="H322" s="35">
        <v>21828</v>
      </c>
      <c r="I322" s="35">
        <v>12383</v>
      </c>
      <c r="J322" s="35">
        <v>15775</v>
      </c>
      <c r="K322" s="35">
        <v>26204</v>
      </c>
      <c r="L322" s="35">
        <v>24218</v>
      </c>
      <c r="M322" s="35">
        <v>10346</v>
      </c>
      <c r="N322" s="35">
        <v>7523</v>
      </c>
      <c r="O322" s="35">
        <v>209688</v>
      </c>
      <c r="P322" s="36">
        <v>434</v>
      </c>
      <c r="Q322" s="36">
        <v>454</v>
      </c>
      <c r="R322" s="36">
        <v>276</v>
      </c>
      <c r="S322" s="36">
        <v>439</v>
      </c>
      <c r="T322" s="36">
        <v>265</v>
      </c>
      <c r="U322" s="35">
        <v>1868</v>
      </c>
      <c r="V322" s="37">
        <v>211556</v>
      </c>
    </row>
    <row r="323" spans="1:42" x14ac:dyDescent="0.35">
      <c r="A323" s="38" t="s">
        <v>53</v>
      </c>
      <c r="B323" s="36">
        <v>862</v>
      </c>
      <c r="C323" s="36">
        <v>748</v>
      </c>
      <c r="D323" s="36">
        <v>258</v>
      </c>
      <c r="E323" s="36">
        <v>406</v>
      </c>
      <c r="F323" s="36">
        <v>43</v>
      </c>
      <c r="G323" s="36">
        <v>891</v>
      </c>
      <c r="H323" s="36">
        <v>671</v>
      </c>
      <c r="I323" s="36">
        <v>279</v>
      </c>
      <c r="J323" s="36">
        <v>568</v>
      </c>
      <c r="K323" s="36">
        <v>956</v>
      </c>
      <c r="L323" s="36">
        <v>854</v>
      </c>
      <c r="M323" s="36">
        <v>253</v>
      </c>
      <c r="N323" s="36">
        <v>186</v>
      </c>
      <c r="O323" s="35">
        <v>6975</v>
      </c>
      <c r="P323" s="36">
        <v>6</v>
      </c>
      <c r="Q323" s="36">
        <v>5</v>
      </c>
      <c r="R323" s="36">
        <v>5</v>
      </c>
      <c r="S323" s="36">
        <v>3</v>
      </c>
      <c r="T323" s="36" t="s">
        <v>27</v>
      </c>
      <c r="U323" s="36">
        <v>19</v>
      </c>
      <c r="V323" s="37">
        <v>6994</v>
      </c>
    </row>
    <row r="324" spans="1:42" x14ac:dyDescent="0.35">
      <c r="A324" s="38" t="s">
        <v>55</v>
      </c>
      <c r="B324" s="35">
        <v>1399</v>
      </c>
      <c r="C324" s="35">
        <v>1090</v>
      </c>
      <c r="D324" s="36">
        <v>499</v>
      </c>
      <c r="E324" s="36">
        <v>628</v>
      </c>
      <c r="F324" s="36">
        <v>102</v>
      </c>
      <c r="G324" s="35">
        <v>1444</v>
      </c>
      <c r="H324" s="35">
        <v>1147</v>
      </c>
      <c r="I324" s="36">
        <v>522</v>
      </c>
      <c r="J324" s="36">
        <v>895</v>
      </c>
      <c r="K324" s="35">
        <v>1312</v>
      </c>
      <c r="L324" s="35">
        <v>1503</v>
      </c>
      <c r="M324" s="36">
        <v>458</v>
      </c>
      <c r="N324" s="36">
        <v>306</v>
      </c>
      <c r="O324" s="35">
        <v>11305</v>
      </c>
      <c r="P324" s="36">
        <v>16</v>
      </c>
      <c r="Q324" s="36">
        <v>9</v>
      </c>
      <c r="R324" s="36">
        <v>7</v>
      </c>
      <c r="S324" s="36">
        <v>7</v>
      </c>
      <c r="T324" s="36">
        <v>4</v>
      </c>
      <c r="U324" s="36">
        <v>43</v>
      </c>
      <c r="V324" s="37">
        <v>11348</v>
      </c>
    </row>
    <row r="325" spans="1:42" x14ac:dyDescent="0.35">
      <c r="A325" s="38" t="s">
        <v>56</v>
      </c>
      <c r="B325" s="35">
        <v>1727</v>
      </c>
      <c r="C325" s="35">
        <v>1258</v>
      </c>
      <c r="D325" s="36">
        <v>576</v>
      </c>
      <c r="E325" s="36">
        <v>757</v>
      </c>
      <c r="F325" s="36">
        <v>116</v>
      </c>
      <c r="G325" s="35">
        <v>1638</v>
      </c>
      <c r="H325" s="35">
        <v>1424</v>
      </c>
      <c r="I325" s="36">
        <v>559</v>
      </c>
      <c r="J325" s="35">
        <v>1026</v>
      </c>
      <c r="K325" s="35">
        <v>1660</v>
      </c>
      <c r="L325" s="35">
        <v>1668</v>
      </c>
      <c r="M325" s="36">
        <v>558</v>
      </c>
      <c r="N325" s="36">
        <v>425</v>
      </c>
      <c r="O325" s="35">
        <v>13392</v>
      </c>
      <c r="P325" s="36">
        <v>14</v>
      </c>
      <c r="Q325" s="36">
        <v>25</v>
      </c>
      <c r="R325" s="36">
        <v>14</v>
      </c>
      <c r="S325" s="36">
        <v>16</v>
      </c>
      <c r="T325" s="36">
        <v>10</v>
      </c>
      <c r="U325" s="36">
        <v>79</v>
      </c>
      <c r="V325" s="37">
        <v>13471</v>
      </c>
    </row>
    <row r="326" spans="1:42" x14ac:dyDescent="0.35">
      <c r="A326" s="38" t="s">
        <v>54</v>
      </c>
      <c r="B326" s="35">
        <v>3168</v>
      </c>
      <c r="C326" s="35">
        <v>1186</v>
      </c>
      <c r="D326" s="35">
        <v>1434</v>
      </c>
      <c r="E326" s="35">
        <v>1057</v>
      </c>
      <c r="F326" s="36">
        <v>137</v>
      </c>
      <c r="G326" s="35">
        <v>2049</v>
      </c>
      <c r="H326" s="35">
        <v>2201</v>
      </c>
      <c r="I326" s="35">
        <v>2138</v>
      </c>
      <c r="J326" s="35">
        <v>1293</v>
      </c>
      <c r="K326" s="35">
        <v>2475</v>
      </c>
      <c r="L326" s="35">
        <v>2362</v>
      </c>
      <c r="M326" s="35">
        <v>1362</v>
      </c>
      <c r="N326" s="35">
        <v>1197</v>
      </c>
      <c r="O326" s="35">
        <v>22059</v>
      </c>
      <c r="P326" s="36">
        <v>94</v>
      </c>
      <c r="Q326" s="36">
        <v>94</v>
      </c>
      <c r="R326" s="36">
        <v>65</v>
      </c>
      <c r="S326" s="36">
        <v>113</v>
      </c>
      <c r="T326" s="36">
        <v>60</v>
      </c>
      <c r="U326" s="36">
        <v>426</v>
      </c>
      <c r="V326" s="37">
        <v>22485</v>
      </c>
    </row>
    <row r="327" spans="1:42" ht="15" thickBot="1" x14ac:dyDescent="0.4">
      <c r="A327" s="77" t="s">
        <v>38</v>
      </c>
      <c r="B327" s="42">
        <v>19501</v>
      </c>
      <c r="C327" s="42">
        <v>12849</v>
      </c>
      <c r="D327" s="42">
        <v>7523</v>
      </c>
      <c r="E327" s="42">
        <v>8022</v>
      </c>
      <c r="F327" s="42">
        <v>1170</v>
      </c>
      <c r="G327" s="42">
        <v>18873</v>
      </c>
      <c r="H327" s="42">
        <v>16385</v>
      </c>
      <c r="I327" s="42">
        <v>8885</v>
      </c>
      <c r="J327" s="42">
        <v>11993</v>
      </c>
      <c r="K327" s="42">
        <v>19801</v>
      </c>
      <c r="L327" s="42">
        <v>17831</v>
      </c>
      <c r="M327" s="42">
        <v>7715</v>
      </c>
      <c r="N327" s="42">
        <v>5409</v>
      </c>
      <c r="O327" s="42">
        <v>155957</v>
      </c>
      <c r="P327" s="43">
        <v>304</v>
      </c>
      <c r="Q327" s="43">
        <v>321</v>
      </c>
      <c r="R327" s="43">
        <v>185</v>
      </c>
      <c r="S327" s="43">
        <v>300</v>
      </c>
      <c r="T327" s="43">
        <v>191</v>
      </c>
      <c r="U327" s="42">
        <v>1301</v>
      </c>
      <c r="V327" s="44">
        <v>157258</v>
      </c>
    </row>
    <row r="328" spans="1:42" x14ac:dyDescent="0.35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  <c r="AM328" s="78"/>
      <c r="AN328" s="78"/>
      <c r="AO328" s="78"/>
      <c r="AP328" s="78"/>
    </row>
    <row r="330" spans="1:42" x14ac:dyDescent="0.35">
      <c r="A330" s="76" t="s">
        <v>21</v>
      </c>
    </row>
    <row r="331" spans="1:42" x14ac:dyDescent="0.35">
      <c r="A331" s="34"/>
    </row>
    <row r="332" spans="1:42" ht="15" thickBot="1" x14ac:dyDescent="0.4">
      <c r="A332" s="147" t="s">
        <v>35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</row>
    <row r="333" spans="1:42" x14ac:dyDescent="0.35">
      <c r="A333" s="141"/>
      <c r="B333" s="139" t="s">
        <v>40</v>
      </c>
      <c r="C333" s="139" t="s">
        <v>41</v>
      </c>
      <c r="D333" s="139" t="s">
        <v>42</v>
      </c>
      <c r="E333" s="139" t="s">
        <v>43</v>
      </c>
      <c r="F333" s="139" t="s">
        <v>44</v>
      </c>
      <c r="G333" s="139" t="s">
        <v>45</v>
      </c>
      <c r="H333" s="139" t="s">
        <v>46</v>
      </c>
      <c r="I333" s="139" t="s">
        <v>47</v>
      </c>
      <c r="J333" s="139" t="s">
        <v>48</v>
      </c>
      <c r="K333" s="139" t="s">
        <v>49</v>
      </c>
      <c r="L333" s="139" t="s">
        <v>50</v>
      </c>
      <c r="M333" s="139" t="s">
        <v>51</v>
      </c>
      <c r="N333" s="139" t="s">
        <v>52</v>
      </c>
      <c r="O333" s="139" t="s">
        <v>13</v>
      </c>
      <c r="P333" s="139" t="s">
        <v>8</v>
      </c>
      <c r="Q333" s="139" t="s">
        <v>9</v>
      </c>
      <c r="R333" s="139" t="s">
        <v>10</v>
      </c>
      <c r="S333" s="139" t="s">
        <v>11</v>
      </c>
      <c r="T333" s="139" t="s">
        <v>12</v>
      </c>
      <c r="U333" s="139" t="s">
        <v>16</v>
      </c>
      <c r="V333" s="80" t="s">
        <v>13</v>
      </c>
    </row>
    <row r="334" spans="1:42" x14ac:dyDescent="0.35">
      <c r="A334" s="142"/>
      <c r="B334" s="140"/>
      <c r="C334" s="140"/>
      <c r="D334" s="140"/>
      <c r="E334" s="140"/>
      <c r="F334" s="140"/>
      <c r="G334" s="140"/>
      <c r="H334" s="140"/>
      <c r="I334" s="140"/>
      <c r="J334" s="140"/>
      <c r="K334" s="140"/>
      <c r="L334" s="140"/>
      <c r="M334" s="140"/>
      <c r="N334" s="140"/>
      <c r="O334" s="140"/>
      <c r="P334" s="140"/>
      <c r="Q334" s="140"/>
      <c r="R334" s="140"/>
      <c r="S334" s="140"/>
      <c r="T334" s="140"/>
      <c r="U334" s="140"/>
      <c r="V334" s="81" t="s">
        <v>77</v>
      </c>
    </row>
    <row r="335" spans="1:42" x14ac:dyDescent="0.35">
      <c r="A335" s="38" t="s">
        <v>37</v>
      </c>
      <c r="B335" s="35">
        <v>34378</v>
      </c>
      <c r="C335" s="35">
        <v>27124</v>
      </c>
      <c r="D335" s="35">
        <v>11699</v>
      </c>
      <c r="E335" s="35">
        <v>14293</v>
      </c>
      <c r="F335" s="35">
        <v>2594</v>
      </c>
      <c r="G335" s="35">
        <v>39949</v>
      </c>
      <c r="H335" s="35">
        <v>31881</v>
      </c>
      <c r="I335" s="35">
        <v>14273</v>
      </c>
      <c r="J335" s="35">
        <v>21536</v>
      </c>
      <c r="K335" s="35">
        <v>34405</v>
      </c>
      <c r="L335" s="35">
        <v>33815</v>
      </c>
      <c r="M335" s="35">
        <v>12054</v>
      </c>
      <c r="N335" s="35">
        <v>9283</v>
      </c>
      <c r="O335" s="35">
        <v>287284</v>
      </c>
      <c r="P335" s="36">
        <v>448</v>
      </c>
      <c r="Q335" s="36">
        <v>490</v>
      </c>
      <c r="R335" s="36">
        <v>305</v>
      </c>
      <c r="S335" s="36">
        <v>450</v>
      </c>
      <c r="T335" s="36">
        <v>286</v>
      </c>
      <c r="U335" s="35">
        <v>1979</v>
      </c>
      <c r="V335" s="37">
        <v>289263</v>
      </c>
    </row>
    <row r="336" spans="1:42" x14ac:dyDescent="0.35">
      <c r="A336" s="38" t="s">
        <v>53</v>
      </c>
      <c r="B336" s="35">
        <v>3155</v>
      </c>
      <c r="C336" s="35">
        <v>2939</v>
      </c>
      <c r="D336" s="36">
        <v>947</v>
      </c>
      <c r="E336" s="35">
        <v>1345</v>
      </c>
      <c r="F336" s="36">
        <v>316</v>
      </c>
      <c r="G336" s="35">
        <v>4214</v>
      </c>
      <c r="H336" s="35">
        <v>3107</v>
      </c>
      <c r="I336" s="36">
        <v>983</v>
      </c>
      <c r="J336" s="35">
        <v>2073</v>
      </c>
      <c r="K336" s="35">
        <v>3341</v>
      </c>
      <c r="L336" s="35">
        <v>3579</v>
      </c>
      <c r="M336" s="36">
        <v>982</v>
      </c>
      <c r="N336" s="36">
        <v>758</v>
      </c>
      <c r="O336" s="35">
        <v>27739</v>
      </c>
      <c r="P336" s="36">
        <v>24</v>
      </c>
      <c r="Q336" s="36">
        <v>29</v>
      </c>
      <c r="R336" s="36">
        <v>17</v>
      </c>
      <c r="S336" s="36">
        <v>21</v>
      </c>
      <c r="T336" s="36">
        <v>17</v>
      </c>
      <c r="U336" s="36">
        <v>108</v>
      </c>
      <c r="V336" s="37">
        <v>27847</v>
      </c>
    </row>
    <row r="337" spans="1:42" x14ac:dyDescent="0.35">
      <c r="A337" s="38" t="s">
        <v>55</v>
      </c>
      <c r="B337" s="35">
        <v>2565</v>
      </c>
      <c r="C337" s="35">
        <v>2571</v>
      </c>
      <c r="D337" s="36">
        <v>691</v>
      </c>
      <c r="E337" s="35">
        <v>1114</v>
      </c>
      <c r="F337" s="36">
        <v>257</v>
      </c>
      <c r="G337" s="35">
        <v>3591</v>
      </c>
      <c r="H337" s="35">
        <v>2614</v>
      </c>
      <c r="I337" s="36">
        <v>721</v>
      </c>
      <c r="J337" s="35">
        <v>1730</v>
      </c>
      <c r="K337" s="35">
        <v>2465</v>
      </c>
      <c r="L337" s="35">
        <v>2906</v>
      </c>
      <c r="M337" s="36">
        <v>710</v>
      </c>
      <c r="N337" s="36">
        <v>608</v>
      </c>
      <c r="O337" s="35">
        <v>22543</v>
      </c>
      <c r="P337" s="36">
        <v>14</v>
      </c>
      <c r="Q337" s="36">
        <v>25</v>
      </c>
      <c r="R337" s="36">
        <v>15</v>
      </c>
      <c r="S337" s="36">
        <v>16</v>
      </c>
      <c r="T337" s="36">
        <v>13</v>
      </c>
      <c r="U337" s="36">
        <v>83</v>
      </c>
      <c r="V337" s="37">
        <v>22626</v>
      </c>
    </row>
    <row r="338" spans="1:42" x14ac:dyDescent="0.35">
      <c r="A338" s="38" t="s">
        <v>56</v>
      </c>
      <c r="B338" s="35">
        <v>2156</v>
      </c>
      <c r="C338" s="35">
        <v>2067</v>
      </c>
      <c r="D338" s="36">
        <v>604</v>
      </c>
      <c r="E338" s="36">
        <v>921</v>
      </c>
      <c r="F338" s="36">
        <v>190</v>
      </c>
      <c r="G338" s="35">
        <v>2845</v>
      </c>
      <c r="H338" s="35">
        <v>2055</v>
      </c>
      <c r="I338" s="36">
        <v>666</v>
      </c>
      <c r="J338" s="35">
        <v>1360</v>
      </c>
      <c r="K338" s="35">
        <v>1992</v>
      </c>
      <c r="L338" s="35">
        <v>2446</v>
      </c>
      <c r="M338" s="36">
        <v>585</v>
      </c>
      <c r="N338" s="36">
        <v>463</v>
      </c>
      <c r="O338" s="35">
        <v>18350</v>
      </c>
      <c r="P338" s="36">
        <v>16</v>
      </c>
      <c r="Q338" s="36">
        <v>9</v>
      </c>
      <c r="R338" s="36">
        <v>8</v>
      </c>
      <c r="S338" s="36">
        <v>8</v>
      </c>
      <c r="T338" s="36">
        <v>7</v>
      </c>
      <c r="U338" s="36">
        <v>48</v>
      </c>
      <c r="V338" s="37">
        <v>18398</v>
      </c>
    </row>
    <row r="339" spans="1:42" x14ac:dyDescent="0.35">
      <c r="A339" s="38" t="s">
        <v>54</v>
      </c>
      <c r="B339" s="35">
        <v>3972</v>
      </c>
      <c r="C339" s="35">
        <v>1786</v>
      </c>
      <c r="D339" s="35">
        <v>1695</v>
      </c>
      <c r="E339" s="35">
        <v>1367</v>
      </c>
      <c r="F339" s="36">
        <v>196</v>
      </c>
      <c r="G339" s="35">
        <v>2711</v>
      </c>
      <c r="H339" s="35">
        <v>2800</v>
      </c>
      <c r="I339" s="35">
        <v>2277</v>
      </c>
      <c r="J339" s="35">
        <v>1731</v>
      </c>
      <c r="K339" s="35">
        <v>3198</v>
      </c>
      <c r="L339" s="35">
        <v>3093</v>
      </c>
      <c r="M339" s="35">
        <v>1660</v>
      </c>
      <c r="N339" s="35">
        <v>1349</v>
      </c>
      <c r="O339" s="35">
        <v>27835</v>
      </c>
      <c r="P339" s="36">
        <v>93</v>
      </c>
      <c r="Q339" s="36">
        <v>100</v>
      </c>
      <c r="R339" s="36">
        <v>62</v>
      </c>
      <c r="S339" s="36">
        <v>122</v>
      </c>
      <c r="T339" s="36">
        <v>59</v>
      </c>
      <c r="U339" s="36">
        <v>436</v>
      </c>
      <c r="V339" s="37">
        <v>28271</v>
      </c>
    </row>
    <row r="340" spans="1:42" ht="15" thickBot="1" x14ac:dyDescent="0.4">
      <c r="A340" s="77" t="s">
        <v>38</v>
      </c>
      <c r="B340" s="42">
        <v>22530</v>
      </c>
      <c r="C340" s="42">
        <v>17761</v>
      </c>
      <c r="D340" s="42">
        <v>7762</v>
      </c>
      <c r="E340" s="42">
        <v>9546</v>
      </c>
      <c r="F340" s="42">
        <v>1635</v>
      </c>
      <c r="G340" s="42">
        <v>26588</v>
      </c>
      <c r="H340" s="42">
        <v>21305</v>
      </c>
      <c r="I340" s="42">
        <v>9626</v>
      </c>
      <c r="J340" s="42">
        <v>14642</v>
      </c>
      <c r="K340" s="42">
        <v>23409</v>
      </c>
      <c r="L340" s="42">
        <v>21791</v>
      </c>
      <c r="M340" s="42">
        <v>8117</v>
      </c>
      <c r="N340" s="42">
        <v>6105</v>
      </c>
      <c r="O340" s="42">
        <v>190817</v>
      </c>
      <c r="P340" s="43">
        <v>301</v>
      </c>
      <c r="Q340" s="43">
        <v>327</v>
      </c>
      <c r="R340" s="43">
        <v>203</v>
      </c>
      <c r="S340" s="43">
        <v>283</v>
      </c>
      <c r="T340" s="43">
        <v>190</v>
      </c>
      <c r="U340" s="42">
        <v>1304</v>
      </c>
      <c r="V340" s="44">
        <v>192121</v>
      </c>
    </row>
    <row r="341" spans="1:42" x14ac:dyDescent="0.35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  <c r="AA341" s="78"/>
      <c r="AB341" s="78"/>
      <c r="AC341" s="78"/>
      <c r="AD341" s="78"/>
      <c r="AE341" s="78"/>
      <c r="AF341" s="78"/>
      <c r="AG341" s="78"/>
      <c r="AH341" s="78"/>
      <c r="AI341" s="78"/>
      <c r="AJ341" s="78"/>
      <c r="AK341" s="78"/>
      <c r="AL341" s="78"/>
      <c r="AM341" s="78"/>
      <c r="AN341" s="78"/>
      <c r="AO341" s="78"/>
      <c r="AP341" s="78"/>
    </row>
    <row r="343" spans="1:42" x14ac:dyDescent="0.35">
      <c r="A343" s="76" t="s">
        <v>21</v>
      </c>
    </row>
    <row r="344" spans="1:42" x14ac:dyDescent="0.35">
      <c r="A344" s="34"/>
    </row>
    <row r="345" spans="1:42" ht="15" thickBot="1" x14ac:dyDescent="0.4">
      <c r="A345" s="147" t="s">
        <v>36</v>
      </c>
      <c r="B345" s="147"/>
      <c r="C345" s="147"/>
      <c r="D345" s="147"/>
      <c r="E345" s="147"/>
      <c r="F345" s="147"/>
      <c r="G345" s="147"/>
      <c r="H345" s="147"/>
      <c r="I345" s="147"/>
      <c r="J345" s="147"/>
      <c r="K345" s="147"/>
      <c r="L345" s="147"/>
      <c r="M345" s="147"/>
      <c r="N345" s="147"/>
      <c r="O345" s="147"/>
      <c r="P345" s="147"/>
      <c r="Q345" s="147"/>
      <c r="R345" s="147"/>
      <c r="S345" s="147"/>
      <c r="T345" s="147"/>
      <c r="U345" s="147"/>
      <c r="V345" s="147"/>
    </row>
    <row r="346" spans="1:42" x14ac:dyDescent="0.35">
      <c r="A346" s="141"/>
      <c r="B346" s="139" t="s">
        <v>40</v>
      </c>
      <c r="C346" s="139" t="s">
        <v>41</v>
      </c>
      <c r="D346" s="139" t="s">
        <v>42</v>
      </c>
      <c r="E346" s="139" t="s">
        <v>43</v>
      </c>
      <c r="F346" s="139" t="s">
        <v>44</v>
      </c>
      <c r="G346" s="139" t="s">
        <v>45</v>
      </c>
      <c r="H346" s="139" t="s">
        <v>46</v>
      </c>
      <c r="I346" s="139" t="s">
        <v>47</v>
      </c>
      <c r="J346" s="139" t="s">
        <v>48</v>
      </c>
      <c r="K346" s="139" t="s">
        <v>49</v>
      </c>
      <c r="L346" s="139" t="s">
        <v>50</v>
      </c>
      <c r="M346" s="139" t="s">
        <v>51</v>
      </c>
      <c r="N346" s="139" t="s">
        <v>52</v>
      </c>
      <c r="O346" s="139" t="s">
        <v>13</v>
      </c>
      <c r="P346" s="139" t="s">
        <v>8</v>
      </c>
      <c r="Q346" s="139" t="s">
        <v>9</v>
      </c>
      <c r="R346" s="139" t="s">
        <v>10</v>
      </c>
      <c r="S346" s="139" t="s">
        <v>11</v>
      </c>
      <c r="T346" s="139" t="s">
        <v>12</v>
      </c>
      <c r="U346" s="139" t="s">
        <v>16</v>
      </c>
      <c r="V346" s="80" t="s">
        <v>13</v>
      </c>
    </row>
    <row r="347" spans="1:42" x14ac:dyDescent="0.35">
      <c r="A347" s="142"/>
      <c r="B347" s="140"/>
      <c r="C347" s="140"/>
      <c r="D347" s="140"/>
      <c r="E347" s="140"/>
      <c r="F347" s="140"/>
      <c r="G347" s="140"/>
      <c r="H347" s="140"/>
      <c r="I347" s="140"/>
      <c r="J347" s="140"/>
      <c r="K347" s="140"/>
      <c r="L347" s="140"/>
      <c r="M347" s="140"/>
      <c r="N347" s="140"/>
      <c r="O347" s="140"/>
      <c r="P347" s="140"/>
      <c r="Q347" s="140"/>
      <c r="R347" s="140"/>
      <c r="S347" s="140"/>
      <c r="T347" s="140"/>
      <c r="U347" s="140"/>
      <c r="V347" s="81" t="s">
        <v>77</v>
      </c>
    </row>
    <row r="348" spans="1:42" x14ac:dyDescent="0.35">
      <c r="A348" s="38" t="s">
        <v>37</v>
      </c>
      <c r="B348" s="35">
        <v>61035</v>
      </c>
      <c r="C348" s="35">
        <v>44255</v>
      </c>
      <c r="D348" s="35">
        <v>21989</v>
      </c>
      <c r="E348" s="35">
        <v>25163</v>
      </c>
      <c r="F348" s="35">
        <v>4162</v>
      </c>
      <c r="G348" s="35">
        <v>64844</v>
      </c>
      <c r="H348" s="35">
        <v>53709</v>
      </c>
      <c r="I348" s="35">
        <v>26656</v>
      </c>
      <c r="J348" s="35">
        <v>37311</v>
      </c>
      <c r="K348" s="35">
        <v>60609</v>
      </c>
      <c r="L348" s="35">
        <v>58033</v>
      </c>
      <c r="M348" s="35">
        <v>22400</v>
      </c>
      <c r="N348" s="35">
        <v>16806</v>
      </c>
      <c r="O348" s="35">
        <v>496972</v>
      </c>
      <c r="P348" s="36">
        <v>882</v>
      </c>
      <c r="Q348" s="36">
        <v>944</v>
      </c>
      <c r="R348" s="36">
        <v>581</v>
      </c>
      <c r="S348" s="36">
        <v>889</v>
      </c>
      <c r="T348" s="36">
        <v>551</v>
      </c>
      <c r="U348" s="35">
        <v>3847</v>
      </c>
      <c r="V348" s="37">
        <v>500819</v>
      </c>
    </row>
    <row r="349" spans="1:42" x14ac:dyDescent="0.35">
      <c r="A349" s="38" t="s">
        <v>53</v>
      </c>
      <c r="B349" s="35">
        <v>4017</v>
      </c>
      <c r="C349" s="35">
        <v>3687</v>
      </c>
      <c r="D349" s="35">
        <v>1205</v>
      </c>
      <c r="E349" s="35">
        <v>1751</v>
      </c>
      <c r="F349" s="36">
        <v>359</v>
      </c>
      <c r="G349" s="35">
        <v>5105</v>
      </c>
      <c r="H349" s="35">
        <v>3778</v>
      </c>
      <c r="I349" s="35">
        <v>1262</v>
      </c>
      <c r="J349" s="35">
        <v>2641</v>
      </c>
      <c r="K349" s="35">
        <v>4297</v>
      </c>
      <c r="L349" s="35">
        <v>4433</v>
      </c>
      <c r="M349" s="35">
        <v>1235</v>
      </c>
      <c r="N349" s="36">
        <v>944</v>
      </c>
      <c r="O349" s="35">
        <v>34714</v>
      </c>
      <c r="P349" s="36">
        <v>30</v>
      </c>
      <c r="Q349" s="36">
        <v>34</v>
      </c>
      <c r="R349" s="36">
        <v>22</v>
      </c>
      <c r="S349" s="36">
        <v>24</v>
      </c>
      <c r="T349" s="36">
        <v>17</v>
      </c>
      <c r="U349" s="36">
        <v>127</v>
      </c>
      <c r="V349" s="37">
        <v>34841</v>
      </c>
    </row>
    <row r="350" spans="1:42" x14ac:dyDescent="0.35">
      <c r="A350" s="38" t="s">
        <v>55</v>
      </c>
      <c r="B350" s="35">
        <v>3964</v>
      </c>
      <c r="C350" s="35">
        <v>3661</v>
      </c>
      <c r="D350" s="35">
        <v>1190</v>
      </c>
      <c r="E350" s="35">
        <v>1742</v>
      </c>
      <c r="F350" s="36">
        <v>359</v>
      </c>
      <c r="G350" s="35">
        <v>5035</v>
      </c>
      <c r="H350" s="35">
        <v>3761</v>
      </c>
      <c r="I350" s="35">
        <v>1243</v>
      </c>
      <c r="J350" s="35">
        <v>2625</v>
      </c>
      <c r="K350" s="35">
        <v>3777</v>
      </c>
      <c r="L350" s="35">
        <v>4409</v>
      </c>
      <c r="M350" s="35">
        <v>1168</v>
      </c>
      <c r="N350" s="36">
        <v>914</v>
      </c>
      <c r="O350" s="35">
        <v>33848</v>
      </c>
      <c r="P350" s="36">
        <v>30</v>
      </c>
      <c r="Q350" s="36">
        <v>34</v>
      </c>
      <c r="R350" s="36">
        <v>22</v>
      </c>
      <c r="S350" s="36">
        <v>23</v>
      </c>
      <c r="T350" s="36">
        <v>17</v>
      </c>
      <c r="U350" s="36">
        <v>126</v>
      </c>
      <c r="V350" s="37">
        <v>33974</v>
      </c>
    </row>
    <row r="351" spans="1:42" x14ac:dyDescent="0.35">
      <c r="A351" s="38" t="s">
        <v>56</v>
      </c>
      <c r="B351" s="35">
        <v>3883</v>
      </c>
      <c r="C351" s="35">
        <v>3325</v>
      </c>
      <c r="D351" s="35">
        <v>1180</v>
      </c>
      <c r="E351" s="35">
        <v>1678</v>
      </c>
      <c r="F351" s="36">
        <v>306</v>
      </c>
      <c r="G351" s="35">
        <v>4483</v>
      </c>
      <c r="H351" s="35">
        <v>3479</v>
      </c>
      <c r="I351" s="35">
        <v>1225</v>
      </c>
      <c r="J351" s="35">
        <v>2386</v>
      </c>
      <c r="K351" s="35">
        <v>3652</v>
      </c>
      <c r="L351" s="35">
        <v>4114</v>
      </c>
      <c r="M351" s="35">
        <v>1143</v>
      </c>
      <c r="N351" s="36">
        <v>888</v>
      </c>
      <c r="O351" s="35">
        <v>31742</v>
      </c>
      <c r="P351" s="36">
        <v>30</v>
      </c>
      <c r="Q351" s="36">
        <v>34</v>
      </c>
      <c r="R351" s="36">
        <v>22</v>
      </c>
      <c r="S351" s="36">
        <v>24</v>
      </c>
      <c r="T351" s="36">
        <v>17</v>
      </c>
      <c r="U351" s="36">
        <v>127</v>
      </c>
      <c r="V351" s="37">
        <v>31869</v>
      </c>
    </row>
    <row r="352" spans="1:42" x14ac:dyDescent="0.35">
      <c r="A352" s="38" t="s">
        <v>54</v>
      </c>
      <c r="B352" s="35">
        <v>7140</v>
      </c>
      <c r="C352" s="35">
        <v>2972</v>
      </c>
      <c r="D352" s="35">
        <v>3129</v>
      </c>
      <c r="E352" s="35">
        <v>2424</v>
      </c>
      <c r="F352" s="36">
        <v>333</v>
      </c>
      <c r="G352" s="35">
        <v>4760</v>
      </c>
      <c r="H352" s="35">
        <v>5001</v>
      </c>
      <c r="I352" s="35">
        <v>4415</v>
      </c>
      <c r="J352" s="35">
        <v>3024</v>
      </c>
      <c r="K352" s="35">
        <v>5673</v>
      </c>
      <c r="L352" s="35">
        <v>5455</v>
      </c>
      <c r="M352" s="35">
        <v>3022</v>
      </c>
      <c r="N352" s="35">
        <v>2546</v>
      </c>
      <c r="O352" s="35">
        <v>49894</v>
      </c>
      <c r="P352" s="36">
        <v>187</v>
      </c>
      <c r="Q352" s="36">
        <v>194</v>
      </c>
      <c r="R352" s="36">
        <v>127</v>
      </c>
      <c r="S352" s="36">
        <v>235</v>
      </c>
      <c r="T352" s="36">
        <v>119</v>
      </c>
      <c r="U352" s="36">
        <v>862</v>
      </c>
      <c r="V352" s="37">
        <v>50756</v>
      </c>
    </row>
    <row r="353" spans="1:42" ht="15" thickBot="1" x14ac:dyDescent="0.4">
      <c r="A353" s="77" t="s">
        <v>38</v>
      </c>
      <c r="B353" s="42">
        <v>42031</v>
      </c>
      <c r="C353" s="42">
        <v>30610</v>
      </c>
      <c r="D353" s="42">
        <v>15285</v>
      </c>
      <c r="E353" s="42">
        <v>17568</v>
      </c>
      <c r="F353" s="42">
        <v>2805</v>
      </c>
      <c r="G353" s="42">
        <v>45461</v>
      </c>
      <c r="H353" s="42">
        <v>37690</v>
      </c>
      <c r="I353" s="42">
        <v>18511</v>
      </c>
      <c r="J353" s="42">
        <v>26635</v>
      </c>
      <c r="K353" s="42">
        <v>43210</v>
      </c>
      <c r="L353" s="42">
        <v>39622</v>
      </c>
      <c r="M353" s="42">
        <v>15832</v>
      </c>
      <c r="N353" s="42">
        <v>11514</v>
      </c>
      <c r="O353" s="42">
        <v>346774</v>
      </c>
      <c r="P353" s="43">
        <v>605</v>
      </c>
      <c r="Q353" s="43">
        <v>648</v>
      </c>
      <c r="R353" s="43">
        <v>388</v>
      </c>
      <c r="S353" s="43">
        <v>583</v>
      </c>
      <c r="T353" s="43">
        <v>381</v>
      </c>
      <c r="U353" s="42">
        <v>2605</v>
      </c>
      <c r="V353" s="44">
        <v>349379</v>
      </c>
    </row>
    <row r="354" spans="1:42" x14ac:dyDescent="0.35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  <c r="AM354" s="78"/>
      <c r="AN354" s="78"/>
      <c r="AO354" s="78"/>
      <c r="AP354" s="78"/>
    </row>
    <row r="356" spans="1:42" x14ac:dyDescent="0.35">
      <c r="A356" s="76" t="s">
        <v>21</v>
      </c>
    </row>
    <row r="357" spans="1:42" ht="15" thickBot="1" x14ac:dyDescent="0.4">
      <c r="A357" s="34"/>
    </row>
    <row r="358" spans="1:42" ht="14.5" customHeight="1" x14ac:dyDescent="0.35">
      <c r="A358" s="141"/>
      <c r="B358" s="137" t="s">
        <v>24</v>
      </c>
      <c r="C358" s="144"/>
      <c r="D358" s="144"/>
      <c r="E358" s="144"/>
      <c r="F358" s="144"/>
      <c r="G358" s="144"/>
      <c r="H358" s="144"/>
      <c r="I358" s="144"/>
      <c r="J358" s="144"/>
      <c r="K358" s="144"/>
      <c r="L358" s="144"/>
      <c r="M358" s="144"/>
      <c r="N358" s="144"/>
      <c r="O358" s="144"/>
      <c r="P358" s="144"/>
      <c r="Q358" s="144"/>
      <c r="R358" s="144"/>
      <c r="S358" s="144"/>
      <c r="T358" s="144"/>
      <c r="U358" s="146"/>
      <c r="V358" s="137" t="s">
        <v>25</v>
      </c>
      <c r="W358" s="144"/>
      <c r="X358" s="144"/>
      <c r="Y358" s="144"/>
      <c r="Z358" s="144"/>
      <c r="AA358" s="144"/>
      <c r="AB358" s="144"/>
      <c r="AC358" s="144"/>
      <c r="AD358" s="144"/>
      <c r="AE358" s="144"/>
      <c r="AF358" s="144"/>
      <c r="AG358" s="144"/>
      <c r="AH358" s="144"/>
      <c r="AI358" s="144"/>
      <c r="AJ358" s="144"/>
      <c r="AK358" s="144"/>
      <c r="AL358" s="144"/>
      <c r="AM358" s="144"/>
      <c r="AN358" s="144"/>
      <c r="AO358" s="144"/>
      <c r="AP358" s="138"/>
    </row>
    <row r="359" spans="1:42" x14ac:dyDescent="0.35">
      <c r="A359" s="145"/>
      <c r="B359" s="143" t="s">
        <v>40</v>
      </c>
      <c r="C359" s="143" t="s">
        <v>41</v>
      </c>
      <c r="D359" s="143" t="s">
        <v>42</v>
      </c>
      <c r="E359" s="143" t="s">
        <v>43</v>
      </c>
      <c r="F359" s="143" t="s">
        <v>44</v>
      </c>
      <c r="G359" s="143" t="s">
        <v>45</v>
      </c>
      <c r="H359" s="143" t="s">
        <v>46</v>
      </c>
      <c r="I359" s="143" t="s">
        <v>47</v>
      </c>
      <c r="J359" s="143" t="s">
        <v>48</v>
      </c>
      <c r="K359" s="143" t="s">
        <v>49</v>
      </c>
      <c r="L359" s="143" t="s">
        <v>50</v>
      </c>
      <c r="M359" s="143" t="s">
        <v>51</v>
      </c>
      <c r="N359" s="143" t="s">
        <v>52</v>
      </c>
      <c r="O359" s="143" t="s">
        <v>13</v>
      </c>
      <c r="P359" s="143" t="s">
        <v>8</v>
      </c>
      <c r="Q359" s="143" t="s">
        <v>9</v>
      </c>
      <c r="R359" s="143" t="s">
        <v>10</v>
      </c>
      <c r="S359" s="143" t="s">
        <v>11</v>
      </c>
      <c r="T359" s="143" t="s">
        <v>16</v>
      </c>
      <c r="U359" s="128" t="s">
        <v>13</v>
      </c>
      <c r="V359" s="143" t="s">
        <v>40</v>
      </c>
      <c r="W359" s="143" t="s">
        <v>41</v>
      </c>
      <c r="X359" s="143" t="s">
        <v>42</v>
      </c>
      <c r="Y359" s="143" t="s">
        <v>43</v>
      </c>
      <c r="Z359" s="143" t="s">
        <v>44</v>
      </c>
      <c r="AA359" s="143" t="s">
        <v>45</v>
      </c>
      <c r="AB359" s="143" t="s">
        <v>46</v>
      </c>
      <c r="AC359" s="143" t="s">
        <v>47</v>
      </c>
      <c r="AD359" s="143" t="s">
        <v>48</v>
      </c>
      <c r="AE359" s="143" t="s">
        <v>49</v>
      </c>
      <c r="AF359" s="143" t="s">
        <v>50</v>
      </c>
      <c r="AG359" s="143" t="s">
        <v>51</v>
      </c>
      <c r="AH359" s="143" t="s">
        <v>52</v>
      </c>
      <c r="AI359" s="143" t="s">
        <v>13</v>
      </c>
      <c r="AJ359" s="143" t="s">
        <v>8</v>
      </c>
      <c r="AK359" s="143" t="s">
        <v>9</v>
      </c>
      <c r="AL359" s="143" t="s">
        <v>10</v>
      </c>
      <c r="AM359" s="143" t="s">
        <v>11</v>
      </c>
      <c r="AN359" s="143" t="s">
        <v>12</v>
      </c>
      <c r="AO359" s="143" t="s">
        <v>16</v>
      </c>
      <c r="AP359" s="105" t="s">
        <v>13</v>
      </c>
    </row>
    <row r="360" spans="1:42" x14ac:dyDescent="0.35">
      <c r="A360" s="142"/>
      <c r="B360" s="140"/>
      <c r="C360" s="140"/>
      <c r="D360" s="140"/>
      <c r="E360" s="140"/>
      <c r="F360" s="140"/>
      <c r="G360" s="140"/>
      <c r="H360" s="140"/>
      <c r="I360" s="140"/>
      <c r="J360" s="140"/>
      <c r="K360" s="140"/>
      <c r="L360" s="140"/>
      <c r="M360" s="140"/>
      <c r="N360" s="140"/>
      <c r="O360" s="140"/>
      <c r="P360" s="140"/>
      <c r="Q360" s="140"/>
      <c r="R360" s="140"/>
      <c r="S360" s="140"/>
      <c r="T360" s="140"/>
      <c r="U360" s="127" t="s">
        <v>77</v>
      </c>
      <c r="V360" s="140"/>
      <c r="W360" s="140"/>
      <c r="X360" s="140"/>
      <c r="Y360" s="140"/>
      <c r="Z360" s="140"/>
      <c r="AA360" s="140"/>
      <c r="AB360" s="140"/>
      <c r="AC360" s="140"/>
      <c r="AD360" s="140"/>
      <c r="AE360" s="140"/>
      <c r="AF360" s="140"/>
      <c r="AG360" s="140"/>
      <c r="AH360" s="140"/>
      <c r="AI360" s="140"/>
      <c r="AJ360" s="140"/>
      <c r="AK360" s="140"/>
      <c r="AL360" s="140"/>
      <c r="AM360" s="140"/>
      <c r="AN360" s="140"/>
      <c r="AO360" s="140"/>
      <c r="AP360" s="81" t="s">
        <v>77</v>
      </c>
    </row>
    <row r="361" spans="1:42" x14ac:dyDescent="0.35">
      <c r="A361" s="38" t="s">
        <v>88</v>
      </c>
      <c r="B361" s="36">
        <v>21.457999999999998</v>
      </c>
      <c r="C361" s="36">
        <v>20.286999999999999</v>
      </c>
      <c r="D361" s="36">
        <v>21.41</v>
      </c>
      <c r="E361" s="36">
        <v>23.186</v>
      </c>
      <c r="F361" s="36">
        <v>11.977</v>
      </c>
      <c r="G361" s="36">
        <v>17.452999999999999</v>
      </c>
      <c r="H361" s="36">
        <v>17.760000000000002</v>
      </c>
      <c r="I361" s="36">
        <v>22.106999999999999</v>
      </c>
      <c r="J361" s="36">
        <v>21.507000000000001</v>
      </c>
      <c r="K361" s="36">
        <v>22.248000000000001</v>
      </c>
      <c r="L361" s="36">
        <v>19.263999999999999</v>
      </c>
      <c r="M361" s="36">
        <v>20.484999999999999</v>
      </c>
      <c r="N361" s="36">
        <v>19.702999999999999</v>
      </c>
      <c r="O361" s="36">
        <v>20.091999999999999</v>
      </c>
      <c r="P361" s="36">
        <v>20</v>
      </c>
      <c r="Q361" s="36">
        <v>14.705</v>
      </c>
      <c r="R361" s="36">
        <v>22.727</v>
      </c>
      <c r="S361" s="36">
        <v>12.5</v>
      </c>
      <c r="T361" s="36">
        <v>14.96</v>
      </c>
      <c r="U361" s="36">
        <v>20.074000000000002</v>
      </c>
      <c r="V361" s="36">
        <v>78.540999999999997</v>
      </c>
      <c r="W361" s="36">
        <v>79.712000000000003</v>
      </c>
      <c r="X361" s="36">
        <v>78.588999999999999</v>
      </c>
      <c r="Y361" s="36">
        <v>76.813000000000002</v>
      </c>
      <c r="Z361" s="36">
        <v>88.022000000000006</v>
      </c>
      <c r="AA361" s="36">
        <v>82.546000000000006</v>
      </c>
      <c r="AB361" s="36">
        <v>82.239000000000004</v>
      </c>
      <c r="AC361" s="36">
        <v>77.891999999999996</v>
      </c>
      <c r="AD361" s="36">
        <v>78.492000000000004</v>
      </c>
      <c r="AE361" s="36">
        <v>77.751000000000005</v>
      </c>
      <c r="AF361" s="36">
        <v>80.734999999999999</v>
      </c>
      <c r="AG361" s="36">
        <v>79.513999999999996</v>
      </c>
      <c r="AH361" s="36">
        <v>80.296000000000006</v>
      </c>
      <c r="AI361" s="36">
        <v>79.906999999999996</v>
      </c>
      <c r="AJ361" s="36">
        <v>80</v>
      </c>
      <c r="AK361" s="36">
        <v>85.293999999999997</v>
      </c>
      <c r="AL361" s="36">
        <v>77.272000000000006</v>
      </c>
      <c r="AM361" s="36">
        <v>87.5</v>
      </c>
      <c r="AN361" s="36">
        <v>100</v>
      </c>
      <c r="AO361" s="36">
        <v>85.039000000000001</v>
      </c>
      <c r="AP361" s="40">
        <v>79.924999999999997</v>
      </c>
    </row>
    <row r="362" spans="1:42" x14ac:dyDescent="0.35">
      <c r="A362" s="38" t="s">
        <v>89</v>
      </c>
      <c r="B362" s="36">
        <v>23.622</v>
      </c>
      <c r="C362" s="36">
        <v>20.675000000000001</v>
      </c>
      <c r="D362" s="36">
        <v>20.417999999999999</v>
      </c>
      <c r="E362" s="36">
        <v>25.960999999999999</v>
      </c>
      <c r="F362" s="36">
        <v>13.207000000000001</v>
      </c>
      <c r="G362" s="36">
        <v>18.581</v>
      </c>
      <c r="H362" s="36">
        <v>18.524999999999999</v>
      </c>
      <c r="I362" s="36">
        <v>18.881</v>
      </c>
      <c r="J362" s="36">
        <v>22.974</v>
      </c>
      <c r="K362" s="36">
        <v>22.934000000000001</v>
      </c>
      <c r="L362" s="36">
        <v>20.922000000000001</v>
      </c>
      <c r="M362" s="36">
        <v>20.945</v>
      </c>
      <c r="N362" s="36">
        <v>24.324000000000002</v>
      </c>
      <c r="O362" s="36">
        <v>20.995000000000001</v>
      </c>
      <c r="P362" s="36" t="s">
        <v>27</v>
      </c>
      <c r="Q362" s="36" t="s">
        <v>27</v>
      </c>
      <c r="R362" s="36">
        <v>66.665999999999997</v>
      </c>
      <c r="S362" s="36" t="s">
        <v>27</v>
      </c>
      <c r="T362" s="36">
        <v>66.665999999999997</v>
      </c>
      <c r="U362" s="36">
        <v>21.003</v>
      </c>
      <c r="V362" s="36">
        <v>76.376999999999995</v>
      </c>
      <c r="W362" s="36">
        <v>79.323999999999998</v>
      </c>
      <c r="X362" s="36">
        <v>79.581000000000003</v>
      </c>
      <c r="Y362" s="36">
        <v>74.037999999999997</v>
      </c>
      <c r="Z362" s="36">
        <v>86.792000000000002</v>
      </c>
      <c r="AA362" s="36">
        <v>81.418000000000006</v>
      </c>
      <c r="AB362" s="36">
        <v>81.474000000000004</v>
      </c>
      <c r="AC362" s="36">
        <v>81.117999999999995</v>
      </c>
      <c r="AD362" s="36">
        <v>77.025000000000006</v>
      </c>
      <c r="AE362" s="36">
        <v>77.064999999999998</v>
      </c>
      <c r="AF362" s="36">
        <v>79.076999999999998</v>
      </c>
      <c r="AG362" s="36">
        <v>79.054000000000002</v>
      </c>
      <c r="AH362" s="36">
        <v>75.674999999999997</v>
      </c>
      <c r="AI362" s="36">
        <v>79.004000000000005</v>
      </c>
      <c r="AJ362" s="36" t="s">
        <v>27</v>
      </c>
      <c r="AK362" s="36" t="s">
        <v>27</v>
      </c>
      <c r="AL362" s="36">
        <v>33.332999999999998</v>
      </c>
      <c r="AM362" s="36" t="s">
        <v>27</v>
      </c>
      <c r="AN362" s="36" t="s">
        <v>27</v>
      </c>
      <c r="AO362" s="36">
        <v>33.332999999999998</v>
      </c>
      <c r="AP362" s="40">
        <v>78.995999999999995</v>
      </c>
    </row>
    <row r="363" spans="1:42" x14ac:dyDescent="0.35">
      <c r="A363" s="38" t="s">
        <v>90</v>
      </c>
      <c r="B363" s="36">
        <v>20.134</v>
      </c>
      <c r="C363" s="36">
        <v>17.533999999999999</v>
      </c>
      <c r="D363" s="36">
        <v>23.702999999999999</v>
      </c>
      <c r="E363" s="36">
        <v>24.12</v>
      </c>
      <c r="F363" s="36">
        <v>7.6920000000000002</v>
      </c>
      <c r="G363" s="36">
        <v>14.928000000000001</v>
      </c>
      <c r="H363" s="36">
        <v>16.577999999999999</v>
      </c>
      <c r="I363" s="36">
        <v>25.968</v>
      </c>
      <c r="J363" s="36">
        <v>19.795000000000002</v>
      </c>
      <c r="K363" s="36">
        <v>20.084</v>
      </c>
      <c r="L363" s="36">
        <v>16.39</v>
      </c>
      <c r="M363" s="36">
        <v>17.100000000000001</v>
      </c>
      <c r="N363" s="36">
        <v>23.622</v>
      </c>
      <c r="O363" s="36">
        <v>18.908000000000001</v>
      </c>
      <c r="P363" s="36">
        <v>100</v>
      </c>
      <c r="Q363" s="36">
        <v>50</v>
      </c>
      <c r="R363" s="36" t="s">
        <v>27</v>
      </c>
      <c r="S363" s="36" t="s">
        <v>27</v>
      </c>
      <c r="T363" s="36">
        <v>50</v>
      </c>
      <c r="U363" s="36">
        <v>18.927</v>
      </c>
      <c r="V363" s="36">
        <v>79.864999999999995</v>
      </c>
      <c r="W363" s="36">
        <v>82.465000000000003</v>
      </c>
      <c r="X363" s="36">
        <v>76.296000000000006</v>
      </c>
      <c r="Y363" s="36">
        <v>75.879000000000005</v>
      </c>
      <c r="Z363" s="36">
        <v>92.307000000000002</v>
      </c>
      <c r="AA363" s="36">
        <v>85.070999999999998</v>
      </c>
      <c r="AB363" s="36">
        <v>83.421000000000006</v>
      </c>
      <c r="AC363" s="36">
        <v>74.031000000000006</v>
      </c>
      <c r="AD363" s="36">
        <v>80.203999999999994</v>
      </c>
      <c r="AE363" s="36">
        <v>79.915000000000006</v>
      </c>
      <c r="AF363" s="36">
        <v>83.608999999999995</v>
      </c>
      <c r="AG363" s="36">
        <v>82.899000000000001</v>
      </c>
      <c r="AH363" s="36">
        <v>76.376999999999995</v>
      </c>
      <c r="AI363" s="36">
        <v>81.090999999999994</v>
      </c>
      <c r="AJ363" s="36" t="s">
        <v>27</v>
      </c>
      <c r="AK363" s="36">
        <v>50</v>
      </c>
      <c r="AL363" s="36">
        <v>100</v>
      </c>
      <c r="AM363" s="36" t="s">
        <v>27</v>
      </c>
      <c r="AN363" s="36" t="s">
        <v>27</v>
      </c>
      <c r="AO363" s="36">
        <v>50</v>
      </c>
      <c r="AP363" s="40">
        <v>81.072000000000003</v>
      </c>
    </row>
    <row r="364" spans="1:42" x14ac:dyDescent="0.35">
      <c r="A364" s="38" t="s">
        <v>91</v>
      </c>
      <c r="B364" s="36">
        <v>20.707999999999998</v>
      </c>
      <c r="C364" s="36">
        <v>20.905999999999999</v>
      </c>
      <c r="D364" s="36">
        <v>20.696000000000002</v>
      </c>
      <c r="E364" s="36">
        <v>17.794</v>
      </c>
      <c r="F364" s="36">
        <v>9.5229999999999997</v>
      </c>
      <c r="G364" s="36">
        <v>16.43</v>
      </c>
      <c r="H364" s="36">
        <v>17.716999999999999</v>
      </c>
      <c r="I364" s="36">
        <v>24.041</v>
      </c>
      <c r="J364" s="36">
        <v>18.709</v>
      </c>
      <c r="K364" s="36">
        <v>23.425999999999998</v>
      </c>
      <c r="L364" s="36">
        <v>17.109000000000002</v>
      </c>
      <c r="M364" s="36">
        <v>21.158000000000001</v>
      </c>
      <c r="N364" s="36">
        <v>19.431000000000001</v>
      </c>
      <c r="O364" s="36">
        <v>19.712</v>
      </c>
      <c r="P364" s="36" t="s">
        <v>27</v>
      </c>
      <c r="Q364" s="36">
        <v>22.222000000000001</v>
      </c>
      <c r="R364" s="36">
        <v>16.666</v>
      </c>
      <c r="S364" s="36" t="s">
        <v>27</v>
      </c>
      <c r="T364" s="36">
        <v>15.789</v>
      </c>
      <c r="U364" s="36">
        <v>19.701000000000001</v>
      </c>
      <c r="V364" s="36">
        <v>79.290999999999997</v>
      </c>
      <c r="W364" s="36">
        <v>79.093000000000004</v>
      </c>
      <c r="X364" s="36">
        <v>79.302999999999997</v>
      </c>
      <c r="Y364" s="36">
        <v>82.204999999999998</v>
      </c>
      <c r="Z364" s="36">
        <v>90.475999999999999</v>
      </c>
      <c r="AA364" s="36">
        <v>83.569000000000003</v>
      </c>
      <c r="AB364" s="36">
        <v>82.281999999999996</v>
      </c>
      <c r="AC364" s="36">
        <v>75.957999999999998</v>
      </c>
      <c r="AD364" s="36">
        <v>81.290000000000006</v>
      </c>
      <c r="AE364" s="36">
        <v>76.572999999999993</v>
      </c>
      <c r="AF364" s="36">
        <v>82.89</v>
      </c>
      <c r="AG364" s="36">
        <v>78.840999999999994</v>
      </c>
      <c r="AH364" s="36">
        <v>80.567999999999998</v>
      </c>
      <c r="AI364" s="36">
        <v>80.287000000000006</v>
      </c>
      <c r="AJ364" s="36">
        <v>100</v>
      </c>
      <c r="AK364" s="36">
        <v>77.777000000000001</v>
      </c>
      <c r="AL364" s="36">
        <v>83.332999999999998</v>
      </c>
      <c r="AM364" s="36" t="s">
        <v>27</v>
      </c>
      <c r="AN364" s="36" t="s">
        <v>27</v>
      </c>
      <c r="AO364" s="36">
        <v>84.21</v>
      </c>
      <c r="AP364" s="40">
        <v>80.298000000000002</v>
      </c>
    </row>
    <row r="365" spans="1:42" x14ac:dyDescent="0.35">
      <c r="A365" s="38" t="s">
        <v>92</v>
      </c>
      <c r="B365" s="36">
        <v>19.463000000000001</v>
      </c>
      <c r="C365" s="36">
        <v>25</v>
      </c>
      <c r="D365" s="36">
        <v>20.105</v>
      </c>
      <c r="E365" s="36">
        <v>20.454000000000001</v>
      </c>
      <c r="F365" s="36">
        <v>10</v>
      </c>
      <c r="G365" s="36">
        <v>12.972</v>
      </c>
      <c r="H365" s="36">
        <v>14.814</v>
      </c>
      <c r="I365" s="36">
        <v>19.766999999999999</v>
      </c>
      <c r="J365" s="36">
        <v>23.728000000000002</v>
      </c>
      <c r="K365" s="36">
        <v>21.052</v>
      </c>
      <c r="L365" s="36">
        <v>13.776999999999999</v>
      </c>
      <c r="M365" s="36">
        <v>21.893000000000001</v>
      </c>
      <c r="N365" s="36">
        <v>10.067</v>
      </c>
      <c r="O365" s="36">
        <v>18.039000000000001</v>
      </c>
      <c r="P365" s="36">
        <v>23.076000000000001</v>
      </c>
      <c r="Q365" s="36">
        <v>8.3330000000000002</v>
      </c>
      <c r="R365" s="36" t="s">
        <v>27</v>
      </c>
      <c r="S365" s="36" t="s">
        <v>27</v>
      </c>
      <c r="T365" s="36">
        <v>9.3019999999999996</v>
      </c>
      <c r="U365" s="36">
        <v>17.864999999999998</v>
      </c>
      <c r="V365" s="36">
        <v>80.536000000000001</v>
      </c>
      <c r="W365" s="36">
        <v>75</v>
      </c>
      <c r="X365" s="36">
        <v>79.894000000000005</v>
      </c>
      <c r="Y365" s="36">
        <v>79.545000000000002</v>
      </c>
      <c r="Z365" s="36">
        <v>90</v>
      </c>
      <c r="AA365" s="36">
        <v>87.027000000000001</v>
      </c>
      <c r="AB365" s="36">
        <v>85.185000000000002</v>
      </c>
      <c r="AC365" s="36">
        <v>80.231999999999999</v>
      </c>
      <c r="AD365" s="36">
        <v>76.271000000000001</v>
      </c>
      <c r="AE365" s="36">
        <v>78.947000000000003</v>
      </c>
      <c r="AF365" s="36">
        <v>86.221999999999994</v>
      </c>
      <c r="AG365" s="36">
        <v>78.105999999999995</v>
      </c>
      <c r="AH365" s="36">
        <v>89.932000000000002</v>
      </c>
      <c r="AI365" s="36">
        <v>81.96</v>
      </c>
      <c r="AJ365" s="36">
        <v>76.923000000000002</v>
      </c>
      <c r="AK365" s="36">
        <v>91.665999999999997</v>
      </c>
      <c r="AL365" s="36">
        <v>100</v>
      </c>
      <c r="AM365" s="36">
        <v>100</v>
      </c>
      <c r="AN365" s="36">
        <v>100</v>
      </c>
      <c r="AO365" s="36">
        <v>90.697000000000003</v>
      </c>
      <c r="AP365" s="40">
        <v>82.134</v>
      </c>
    </row>
    <row r="366" spans="1:42" x14ac:dyDescent="0.35">
      <c r="A366" s="38" t="s">
        <v>93</v>
      </c>
      <c r="B366" s="36">
        <v>12</v>
      </c>
      <c r="C366" s="36">
        <v>18.75</v>
      </c>
      <c r="D366" s="36">
        <v>25.806000000000001</v>
      </c>
      <c r="E366" s="36">
        <v>19.23</v>
      </c>
      <c r="F366" s="36" t="s">
        <v>27</v>
      </c>
      <c r="G366" s="36">
        <v>15.516999999999999</v>
      </c>
      <c r="H366" s="36">
        <v>14.814</v>
      </c>
      <c r="I366" s="36">
        <v>23.75</v>
      </c>
      <c r="J366" s="36">
        <v>22.856999999999999</v>
      </c>
      <c r="K366" s="36">
        <v>23.529</v>
      </c>
      <c r="L366" s="36">
        <v>18.181000000000001</v>
      </c>
      <c r="M366" s="36">
        <v>28.571000000000002</v>
      </c>
      <c r="N366" s="36">
        <v>9.8360000000000003</v>
      </c>
      <c r="O366" s="36">
        <v>19.074999999999999</v>
      </c>
      <c r="P366" s="36">
        <v>10</v>
      </c>
      <c r="Q366" s="36">
        <v>11.111000000000001</v>
      </c>
      <c r="R366" s="36" t="s">
        <v>27</v>
      </c>
      <c r="S366" s="36" t="s">
        <v>27</v>
      </c>
      <c r="T366" s="36">
        <v>5.4050000000000002</v>
      </c>
      <c r="U366" s="36">
        <v>18.381</v>
      </c>
      <c r="V366" s="36">
        <v>88</v>
      </c>
      <c r="W366" s="36">
        <v>81.25</v>
      </c>
      <c r="X366" s="36">
        <v>74.192999999999998</v>
      </c>
      <c r="Y366" s="36">
        <v>80.769000000000005</v>
      </c>
      <c r="Z366" s="36">
        <v>100</v>
      </c>
      <c r="AA366" s="36">
        <v>84.481999999999999</v>
      </c>
      <c r="AB366" s="36">
        <v>85.185000000000002</v>
      </c>
      <c r="AC366" s="36">
        <v>76.25</v>
      </c>
      <c r="AD366" s="36">
        <v>77.141999999999996</v>
      </c>
      <c r="AE366" s="36">
        <v>76.47</v>
      </c>
      <c r="AF366" s="36">
        <v>81.817999999999998</v>
      </c>
      <c r="AG366" s="36">
        <v>71.427999999999997</v>
      </c>
      <c r="AH366" s="36">
        <v>90.162999999999997</v>
      </c>
      <c r="AI366" s="36">
        <v>80.924000000000007</v>
      </c>
      <c r="AJ366" s="36">
        <v>90</v>
      </c>
      <c r="AK366" s="36">
        <v>88.888000000000005</v>
      </c>
      <c r="AL366" s="36">
        <v>100</v>
      </c>
      <c r="AM366" s="36">
        <v>100</v>
      </c>
      <c r="AN366" s="36">
        <v>100</v>
      </c>
      <c r="AO366" s="36">
        <v>94.593999999999994</v>
      </c>
      <c r="AP366" s="40">
        <v>81.617999999999995</v>
      </c>
    </row>
    <row r="367" spans="1:42" x14ac:dyDescent="0.35">
      <c r="A367" s="38" t="s">
        <v>94</v>
      </c>
      <c r="B367" s="36">
        <v>14.285</v>
      </c>
      <c r="C367" s="36" t="s">
        <v>27</v>
      </c>
      <c r="D367" s="36">
        <v>20</v>
      </c>
      <c r="E367" s="36" t="s">
        <v>27</v>
      </c>
      <c r="F367" s="36" t="s">
        <v>27</v>
      </c>
      <c r="G367" s="36">
        <v>12.5</v>
      </c>
      <c r="H367" s="36">
        <v>22.222000000000001</v>
      </c>
      <c r="I367" s="36">
        <v>17.021000000000001</v>
      </c>
      <c r="J367" s="36" t="s">
        <v>27</v>
      </c>
      <c r="K367" s="36">
        <v>6.25</v>
      </c>
      <c r="L367" s="36">
        <v>30</v>
      </c>
      <c r="M367" s="36" t="s">
        <v>27</v>
      </c>
      <c r="N367" s="36">
        <v>13.635999999999999</v>
      </c>
      <c r="O367" s="36">
        <v>14.814</v>
      </c>
      <c r="P367" s="36">
        <v>50</v>
      </c>
      <c r="Q367" s="36" t="s">
        <v>27</v>
      </c>
      <c r="R367" s="36">
        <v>66.665999999999997</v>
      </c>
      <c r="S367" s="36">
        <v>20</v>
      </c>
      <c r="T367" s="36">
        <v>26.315000000000001</v>
      </c>
      <c r="U367" s="36">
        <v>15.744</v>
      </c>
      <c r="V367" s="36">
        <v>85.713999999999999</v>
      </c>
      <c r="W367" s="36">
        <v>100</v>
      </c>
      <c r="X367" s="36">
        <v>80</v>
      </c>
      <c r="Y367" s="36">
        <v>100</v>
      </c>
      <c r="Z367" s="36">
        <v>100</v>
      </c>
      <c r="AA367" s="36">
        <v>87.5</v>
      </c>
      <c r="AB367" s="36">
        <v>77.777000000000001</v>
      </c>
      <c r="AC367" s="36">
        <v>82.977999999999994</v>
      </c>
      <c r="AD367" s="36">
        <v>100</v>
      </c>
      <c r="AE367" s="36">
        <v>93.75</v>
      </c>
      <c r="AF367" s="36">
        <v>70</v>
      </c>
      <c r="AG367" s="36">
        <v>100</v>
      </c>
      <c r="AH367" s="36">
        <v>86.363</v>
      </c>
      <c r="AI367" s="36">
        <v>85.185000000000002</v>
      </c>
      <c r="AJ367" s="36">
        <v>50</v>
      </c>
      <c r="AK367" s="36">
        <v>100</v>
      </c>
      <c r="AL367" s="36">
        <v>33.332999999999998</v>
      </c>
      <c r="AM367" s="36">
        <v>80</v>
      </c>
      <c r="AN367" s="36">
        <v>100</v>
      </c>
      <c r="AO367" s="36">
        <v>73.683999999999997</v>
      </c>
      <c r="AP367" s="40">
        <v>84.254999999999995</v>
      </c>
    </row>
    <row r="368" spans="1:42" ht="15" thickBot="1" x14ac:dyDescent="0.4">
      <c r="A368" s="77" t="s">
        <v>95</v>
      </c>
      <c r="B368" s="43" t="s">
        <v>27</v>
      </c>
      <c r="C368" s="43">
        <v>50</v>
      </c>
      <c r="D368" s="43">
        <v>50</v>
      </c>
      <c r="E368" s="43" t="s">
        <v>27</v>
      </c>
      <c r="F368" s="43" t="s">
        <v>27</v>
      </c>
      <c r="G368" s="43">
        <v>40</v>
      </c>
      <c r="H368" s="43">
        <v>100</v>
      </c>
      <c r="I368" s="43">
        <v>20</v>
      </c>
      <c r="J368" s="43" t="s">
        <v>27</v>
      </c>
      <c r="K368" s="43" t="s">
        <v>27</v>
      </c>
      <c r="L368" s="43" t="s">
        <v>27</v>
      </c>
      <c r="M368" s="43">
        <v>33.332999999999998</v>
      </c>
      <c r="N368" s="43">
        <v>25</v>
      </c>
      <c r="O368" s="43">
        <v>22.5</v>
      </c>
      <c r="P368" s="43" t="s">
        <v>27</v>
      </c>
      <c r="Q368" s="43" t="s">
        <v>27</v>
      </c>
      <c r="R368" s="43" t="s">
        <v>27</v>
      </c>
      <c r="S368" s="43">
        <v>50</v>
      </c>
      <c r="T368" s="43">
        <v>50</v>
      </c>
      <c r="U368" s="43">
        <v>23.809000000000001</v>
      </c>
      <c r="V368" s="43">
        <v>100</v>
      </c>
      <c r="W368" s="43">
        <v>50</v>
      </c>
      <c r="X368" s="43">
        <v>50</v>
      </c>
      <c r="Y368" s="43">
        <v>100</v>
      </c>
      <c r="Z368" s="43" t="s">
        <v>27</v>
      </c>
      <c r="AA368" s="43">
        <v>60</v>
      </c>
      <c r="AB368" s="43" t="s">
        <v>27</v>
      </c>
      <c r="AC368" s="43">
        <v>80</v>
      </c>
      <c r="AD368" s="43">
        <v>100</v>
      </c>
      <c r="AE368" s="43">
        <v>100</v>
      </c>
      <c r="AF368" s="43">
        <v>100</v>
      </c>
      <c r="AG368" s="43">
        <v>66.665999999999997</v>
      </c>
      <c r="AH368" s="43">
        <v>75</v>
      </c>
      <c r="AI368" s="43">
        <v>77.5</v>
      </c>
      <c r="AJ368" s="43" t="s">
        <v>27</v>
      </c>
      <c r="AK368" s="43" t="s">
        <v>27</v>
      </c>
      <c r="AL368" s="43" t="s">
        <v>27</v>
      </c>
      <c r="AM368" s="43">
        <v>50</v>
      </c>
      <c r="AN368" s="43" t="s">
        <v>27</v>
      </c>
      <c r="AO368" s="43">
        <v>50</v>
      </c>
      <c r="AP368" s="45">
        <v>76.19</v>
      </c>
    </row>
    <row r="369" spans="1:42" x14ac:dyDescent="0.35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  <c r="AA369" s="78"/>
      <c r="AB369" s="78"/>
      <c r="AC369" s="78"/>
      <c r="AD369" s="78"/>
      <c r="AE369" s="78"/>
      <c r="AF369" s="78"/>
      <c r="AG369" s="78"/>
      <c r="AH369" s="78"/>
      <c r="AI369" s="78"/>
      <c r="AJ369" s="78"/>
      <c r="AK369" s="78"/>
      <c r="AL369" s="78"/>
      <c r="AM369" s="78"/>
      <c r="AN369" s="78"/>
      <c r="AO369" s="78"/>
      <c r="AP369" s="78"/>
    </row>
    <row r="371" spans="1:42" x14ac:dyDescent="0.35">
      <c r="A371" s="76" t="s">
        <v>21</v>
      </c>
    </row>
    <row r="372" spans="1:42" ht="15" thickBot="1" x14ac:dyDescent="0.4">
      <c r="A372" s="34"/>
    </row>
    <row r="373" spans="1:42" x14ac:dyDescent="0.35">
      <c r="A373" s="141"/>
      <c r="B373" s="139" t="s">
        <v>40</v>
      </c>
      <c r="C373" s="139" t="s">
        <v>41</v>
      </c>
      <c r="D373" s="139" t="s">
        <v>42</v>
      </c>
      <c r="E373" s="139" t="s">
        <v>43</v>
      </c>
      <c r="F373" s="139" t="s">
        <v>44</v>
      </c>
      <c r="G373" s="139" t="s">
        <v>45</v>
      </c>
      <c r="H373" s="139" t="s">
        <v>46</v>
      </c>
      <c r="I373" s="139" t="s">
        <v>47</v>
      </c>
      <c r="J373" s="139" t="s">
        <v>48</v>
      </c>
      <c r="K373" s="139" t="s">
        <v>49</v>
      </c>
      <c r="L373" s="139" t="s">
        <v>50</v>
      </c>
      <c r="M373" s="139" t="s">
        <v>51</v>
      </c>
      <c r="N373" s="139" t="s">
        <v>52</v>
      </c>
      <c r="O373" s="139" t="s">
        <v>13</v>
      </c>
      <c r="P373" s="139" t="s">
        <v>8</v>
      </c>
      <c r="Q373" s="139" t="s">
        <v>9</v>
      </c>
      <c r="R373" s="139" t="s">
        <v>10</v>
      </c>
      <c r="S373" s="139" t="s">
        <v>11</v>
      </c>
      <c r="T373" s="139" t="s">
        <v>12</v>
      </c>
      <c r="U373" s="139" t="s">
        <v>16</v>
      </c>
      <c r="V373" s="80" t="s">
        <v>13</v>
      </c>
    </row>
    <row r="374" spans="1:42" x14ac:dyDescent="0.35">
      <c r="A374" s="142"/>
      <c r="B374" s="140"/>
      <c r="C374" s="140"/>
      <c r="D374" s="140"/>
      <c r="E374" s="140"/>
      <c r="F374" s="140"/>
      <c r="G374" s="140"/>
      <c r="H374" s="140"/>
      <c r="I374" s="140"/>
      <c r="J374" s="140"/>
      <c r="K374" s="140"/>
      <c r="L374" s="140"/>
      <c r="M374" s="140"/>
      <c r="N374" s="140"/>
      <c r="O374" s="140"/>
      <c r="P374" s="140"/>
      <c r="Q374" s="140"/>
      <c r="R374" s="140"/>
      <c r="S374" s="140"/>
      <c r="T374" s="140"/>
      <c r="U374" s="140"/>
      <c r="V374" s="81" t="s">
        <v>77</v>
      </c>
    </row>
    <row r="375" spans="1:42" x14ac:dyDescent="0.35">
      <c r="A375" s="38" t="s">
        <v>88</v>
      </c>
      <c r="B375" s="35">
        <v>4017</v>
      </c>
      <c r="C375" s="35">
        <v>3687</v>
      </c>
      <c r="D375" s="35">
        <v>1205</v>
      </c>
      <c r="E375" s="35">
        <v>1751</v>
      </c>
      <c r="F375" s="36">
        <v>359</v>
      </c>
      <c r="G375" s="35">
        <v>5105</v>
      </c>
      <c r="H375" s="35">
        <v>3778</v>
      </c>
      <c r="I375" s="35">
        <v>1262</v>
      </c>
      <c r="J375" s="35">
        <v>2641</v>
      </c>
      <c r="K375" s="35">
        <v>4297</v>
      </c>
      <c r="L375" s="35">
        <v>4433</v>
      </c>
      <c r="M375" s="35">
        <v>1235</v>
      </c>
      <c r="N375" s="36">
        <v>944</v>
      </c>
      <c r="O375" s="35">
        <v>34714</v>
      </c>
      <c r="P375" s="36">
        <v>30</v>
      </c>
      <c r="Q375" s="36">
        <v>34</v>
      </c>
      <c r="R375" s="36">
        <v>22</v>
      </c>
      <c r="S375" s="36">
        <v>24</v>
      </c>
      <c r="T375" s="36">
        <v>17</v>
      </c>
      <c r="U375" s="36">
        <v>127</v>
      </c>
      <c r="V375" s="37">
        <v>34841</v>
      </c>
    </row>
    <row r="376" spans="1:42" x14ac:dyDescent="0.35">
      <c r="A376" s="38" t="s">
        <v>89</v>
      </c>
      <c r="B376" s="35">
        <v>1651</v>
      </c>
      <c r="C376" s="35">
        <v>2607</v>
      </c>
      <c r="D376" s="36">
        <v>191</v>
      </c>
      <c r="E376" s="36">
        <v>832</v>
      </c>
      <c r="F376" s="36">
        <v>265</v>
      </c>
      <c r="G376" s="35">
        <v>3299</v>
      </c>
      <c r="H376" s="35">
        <v>2035</v>
      </c>
      <c r="I376" s="36">
        <v>286</v>
      </c>
      <c r="J376" s="35">
        <v>1432</v>
      </c>
      <c r="K376" s="35">
        <v>2215</v>
      </c>
      <c r="L376" s="35">
        <v>2796</v>
      </c>
      <c r="M376" s="36">
        <v>296</v>
      </c>
      <c r="N376" s="36">
        <v>370</v>
      </c>
      <c r="O376" s="35">
        <v>18275</v>
      </c>
      <c r="P376" s="36" t="s">
        <v>27</v>
      </c>
      <c r="Q376" s="36" t="s">
        <v>27</v>
      </c>
      <c r="R376" s="36">
        <v>3</v>
      </c>
      <c r="S376" s="36" t="s">
        <v>27</v>
      </c>
      <c r="T376" s="36" t="s">
        <v>27</v>
      </c>
      <c r="U376" s="36">
        <v>3</v>
      </c>
      <c r="V376" s="37">
        <v>18278</v>
      </c>
    </row>
    <row r="377" spans="1:42" x14ac:dyDescent="0.35">
      <c r="A377" s="38" t="s">
        <v>90</v>
      </c>
      <c r="B377" s="36">
        <v>894</v>
      </c>
      <c r="C377" s="36">
        <v>576</v>
      </c>
      <c r="D377" s="36">
        <v>270</v>
      </c>
      <c r="E377" s="36">
        <v>398</v>
      </c>
      <c r="F377" s="36">
        <v>39</v>
      </c>
      <c r="G377" s="36">
        <v>844</v>
      </c>
      <c r="H377" s="36">
        <v>760</v>
      </c>
      <c r="I377" s="36">
        <v>258</v>
      </c>
      <c r="J377" s="36">
        <v>586</v>
      </c>
      <c r="K377" s="36">
        <v>946</v>
      </c>
      <c r="L377" s="36">
        <v>665</v>
      </c>
      <c r="M377" s="36">
        <v>269</v>
      </c>
      <c r="N377" s="36">
        <v>127</v>
      </c>
      <c r="O377" s="35">
        <v>6632</v>
      </c>
      <c r="P377" s="36">
        <v>1</v>
      </c>
      <c r="Q377" s="36">
        <v>2</v>
      </c>
      <c r="R377" s="36">
        <v>1</v>
      </c>
      <c r="S377" s="36" t="s">
        <v>27</v>
      </c>
      <c r="T377" s="36" t="s">
        <v>27</v>
      </c>
      <c r="U377" s="36">
        <v>4</v>
      </c>
      <c r="V377" s="37">
        <v>6636</v>
      </c>
    </row>
    <row r="378" spans="1:42" x14ac:dyDescent="0.35">
      <c r="A378" s="38" t="s">
        <v>91</v>
      </c>
      <c r="B378" s="35">
        <v>1072</v>
      </c>
      <c r="C378" s="36">
        <v>397</v>
      </c>
      <c r="D378" s="36">
        <v>517</v>
      </c>
      <c r="E378" s="36">
        <v>399</v>
      </c>
      <c r="F378" s="36">
        <v>42</v>
      </c>
      <c r="G378" s="36">
        <v>706</v>
      </c>
      <c r="H378" s="36">
        <v>666</v>
      </c>
      <c r="I378" s="36">
        <v>287</v>
      </c>
      <c r="J378" s="36">
        <v>465</v>
      </c>
      <c r="K378" s="36">
        <v>858</v>
      </c>
      <c r="L378" s="36">
        <v>678</v>
      </c>
      <c r="M378" s="36">
        <v>449</v>
      </c>
      <c r="N378" s="36">
        <v>211</v>
      </c>
      <c r="O378" s="35">
        <v>6747</v>
      </c>
      <c r="P378" s="36">
        <v>4</v>
      </c>
      <c r="Q378" s="36">
        <v>9</v>
      </c>
      <c r="R378" s="36">
        <v>6</v>
      </c>
      <c r="S378" s="36" t="s">
        <v>27</v>
      </c>
      <c r="T378" s="36" t="s">
        <v>27</v>
      </c>
      <c r="U378" s="36">
        <v>19</v>
      </c>
      <c r="V378" s="37">
        <v>6766</v>
      </c>
    </row>
    <row r="379" spans="1:42" x14ac:dyDescent="0.35">
      <c r="A379" s="38" t="s">
        <v>92</v>
      </c>
      <c r="B379" s="36">
        <v>298</v>
      </c>
      <c r="C379" s="36">
        <v>84</v>
      </c>
      <c r="D379" s="36">
        <v>189</v>
      </c>
      <c r="E379" s="36">
        <v>88</v>
      </c>
      <c r="F379" s="36">
        <v>10</v>
      </c>
      <c r="G379" s="36">
        <v>185</v>
      </c>
      <c r="H379" s="36">
        <v>216</v>
      </c>
      <c r="I379" s="36">
        <v>172</v>
      </c>
      <c r="J379" s="36">
        <v>118</v>
      </c>
      <c r="K379" s="36">
        <v>209</v>
      </c>
      <c r="L379" s="36">
        <v>225</v>
      </c>
      <c r="M379" s="36">
        <v>169</v>
      </c>
      <c r="N379" s="36">
        <v>149</v>
      </c>
      <c r="O379" s="35">
        <v>2112</v>
      </c>
      <c r="P379" s="36">
        <v>13</v>
      </c>
      <c r="Q379" s="36">
        <v>12</v>
      </c>
      <c r="R379" s="36">
        <v>4</v>
      </c>
      <c r="S379" s="36">
        <v>7</v>
      </c>
      <c r="T379" s="36">
        <v>7</v>
      </c>
      <c r="U379" s="36">
        <v>43</v>
      </c>
      <c r="V379" s="37">
        <v>2155</v>
      </c>
    </row>
    <row r="380" spans="1:42" x14ac:dyDescent="0.35">
      <c r="A380" s="38" t="s">
        <v>93</v>
      </c>
      <c r="B380" s="36">
        <v>75</v>
      </c>
      <c r="C380" s="36">
        <v>16</v>
      </c>
      <c r="D380" s="36">
        <v>31</v>
      </c>
      <c r="E380" s="36">
        <v>26</v>
      </c>
      <c r="F380" s="36">
        <v>1</v>
      </c>
      <c r="G380" s="36">
        <v>58</v>
      </c>
      <c r="H380" s="36">
        <v>81</v>
      </c>
      <c r="I380" s="36">
        <v>160</v>
      </c>
      <c r="J380" s="36">
        <v>35</v>
      </c>
      <c r="K380" s="36">
        <v>51</v>
      </c>
      <c r="L380" s="36">
        <v>55</v>
      </c>
      <c r="M380" s="36">
        <v>42</v>
      </c>
      <c r="N380" s="36">
        <v>61</v>
      </c>
      <c r="O380" s="36">
        <v>692</v>
      </c>
      <c r="P380" s="36">
        <v>10</v>
      </c>
      <c r="Q380" s="36">
        <v>9</v>
      </c>
      <c r="R380" s="36">
        <v>5</v>
      </c>
      <c r="S380" s="36">
        <v>5</v>
      </c>
      <c r="T380" s="36">
        <v>8</v>
      </c>
      <c r="U380" s="36">
        <v>37</v>
      </c>
      <c r="V380" s="40">
        <v>729</v>
      </c>
    </row>
    <row r="381" spans="1:42" x14ac:dyDescent="0.35">
      <c r="A381" s="38" t="s">
        <v>94</v>
      </c>
      <c r="B381" s="36">
        <v>21</v>
      </c>
      <c r="C381" s="36">
        <v>5</v>
      </c>
      <c r="D381" s="36">
        <v>5</v>
      </c>
      <c r="E381" s="36">
        <v>6</v>
      </c>
      <c r="F381" s="36">
        <v>2</v>
      </c>
      <c r="G381" s="36">
        <v>8</v>
      </c>
      <c r="H381" s="36">
        <v>18</v>
      </c>
      <c r="I381" s="36">
        <v>94</v>
      </c>
      <c r="J381" s="36">
        <v>2</v>
      </c>
      <c r="K381" s="36">
        <v>16</v>
      </c>
      <c r="L381" s="36">
        <v>10</v>
      </c>
      <c r="M381" s="36">
        <v>7</v>
      </c>
      <c r="N381" s="36">
        <v>22</v>
      </c>
      <c r="O381" s="36">
        <v>216</v>
      </c>
      <c r="P381" s="36">
        <v>2</v>
      </c>
      <c r="Q381" s="36">
        <v>2</v>
      </c>
      <c r="R381" s="36">
        <v>3</v>
      </c>
      <c r="S381" s="36">
        <v>10</v>
      </c>
      <c r="T381" s="36">
        <v>2</v>
      </c>
      <c r="U381" s="36">
        <v>19</v>
      </c>
      <c r="V381" s="40">
        <v>235</v>
      </c>
    </row>
    <row r="382" spans="1:42" ht="15" thickBot="1" x14ac:dyDescent="0.4">
      <c r="A382" s="77" t="s">
        <v>95</v>
      </c>
      <c r="B382" s="43">
        <v>6</v>
      </c>
      <c r="C382" s="43">
        <v>2</v>
      </c>
      <c r="D382" s="43">
        <v>2</v>
      </c>
      <c r="E382" s="43">
        <v>2</v>
      </c>
      <c r="F382" s="43" t="s">
        <v>27</v>
      </c>
      <c r="G382" s="43">
        <v>5</v>
      </c>
      <c r="H382" s="43">
        <v>2</v>
      </c>
      <c r="I382" s="43">
        <v>5</v>
      </c>
      <c r="J382" s="43">
        <v>3</v>
      </c>
      <c r="K382" s="43">
        <v>2</v>
      </c>
      <c r="L382" s="43">
        <v>4</v>
      </c>
      <c r="M382" s="43">
        <v>3</v>
      </c>
      <c r="N382" s="43">
        <v>4</v>
      </c>
      <c r="O382" s="43">
        <v>40</v>
      </c>
      <c r="P382" s="43" t="s">
        <v>27</v>
      </c>
      <c r="Q382" s="43" t="s">
        <v>27</v>
      </c>
      <c r="R382" s="43" t="s">
        <v>27</v>
      </c>
      <c r="S382" s="43">
        <v>2</v>
      </c>
      <c r="T382" s="43" t="s">
        <v>27</v>
      </c>
      <c r="U382" s="43">
        <v>2</v>
      </c>
      <c r="V382" s="45">
        <v>42</v>
      </c>
    </row>
    <row r="383" spans="1:42" x14ac:dyDescent="0.35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  <c r="AA383" s="78"/>
      <c r="AB383" s="78"/>
      <c r="AC383" s="78"/>
      <c r="AD383" s="78"/>
      <c r="AE383" s="78"/>
      <c r="AF383" s="78"/>
      <c r="AG383" s="78"/>
      <c r="AH383" s="78"/>
      <c r="AI383" s="78"/>
      <c r="AJ383" s="78"/>
      <c r="AK383" s="78"/>
      <c r="AL383" s="78"/>
      <c r="AM383" s="78"/>
      <c r="AN383" s="78"/>
      <c r="AO383" s="78"/>
      <c r="AP383" s="78"/>
    </row>
    <row r="385" spans="1:4" x14ac:dyDescent="0.35">
      <c r="A385" s="76" t="s">
        <v>21</v>
      </c>
    </row>
    <row r="386" spans="1:4" ht="15" thickBot="1" x14ac:dyDescent="0.4">
      <c r="A386" s="34"/>
    </row>
    <row r="387" spans="1:4" x14ac:dyDescent="0.35">
      <c r="A387" s="133"/>
      <c r="B387" s="134"/>
      <c r="C387" s="137" t="s">
        <v>103</v>
      </c>
      <c r="D387" s="138"/>
    </row>
    <row r="388" spans="1:4" x14ac:dyDescent="0.35">
      <c r="A388" s="135"/>
      <c r="B388" s="136"/>
      <c r="C388" s="39">
        <v>0</v>
      </c>
      <c r="D388" s="129">
        <v>1</v>
      </c>
    </row>
    <row r="389" spans="1:4" x14ac:dyDescent="0.35">
      <c r="A389" s="38" t="s">
        <v>40</v>
      </c>
      <c r="B389" s="39">
        <v>8042936</v>
      </c>
      <c r="C389" s="36">
        <v>204</v>
      </c>
      <c r="D389" s="40" t="s">
        <v>27</v>
      </c>
    </row>
    <row r="390" spans="1:4" x14ac:dyDescent="0.35">
      <c r="A390" s="38" t="s">
        <v>41</v>
      </c>
      <c r="B390" s="39">
        <v>2805580</v>
      </c>
      <c r="C390" s="36">
        <v>99</v>
      </c>
      <c r="D390" s="40">
        <v>1</v>
      </c>
    </row>
    <row r="391" spans="1:4" x14ac:dyDescent="0.35">
      <c r="A391" s="38" t="s">
        <v>42</v>
      </c>
      <c r="B391" s="39">
        <v>3354854</v>
      </c>
      <c r="C391" s="36">
        <v>83</v>
      </c>
      <c r="D391" s="40" t="s">
        <v>27</v>
      </c>
    </row>
    <row r="392" spans="1:4" x14ac:dyDescent="0.35">
      <c r="A392" s="38" t="s">
        <v>104</v>
      </c>
      <c r="B392" s="39">
        <v>2573180</v>
      </c>
      <c r="C392" s="36">
        <v>77</v>
      </c>
      <c r="D392" s="40" t="s">
        <v>27</v>
      </c>
    </row>
    <row r="393" spans="1:4" x14ac:dyDescent="0.35">
      <c r="A393" s="38" t="s">
        <v>44</v>
      </c>
      <c r="B393" s="39">
        <v>340440</v>
      </c>
      <c r="C393" s="36">
        <v>63</v>
      </c>
      <c r="D393" s="40">
        <v>1</v>
      </c>
    </row>
    <row r="394" spans="1:4" x14ac:dyDescent="0.35">
      <c r="A394" s="38" t="s">
        <v>45</v>
      </c>
      <c r="B394" s="39">
        <v>5556219</v>
      </c>
      <c r="C394" s="36">
        <v>169</v>
      </c>
      <c r="D394" s="40" t="s">
        <v>27</v>
      </c>
    </row>
    <row r="395" spans="1:4" x14ac:dyDescent="0.35">
      <c r="A395" s="38" t="s">
        <v>8</v>
      </c>
      <c r="B395" s="39">
        <v>384239</v>
      </c>
      <c r="C395" s="36">
        <v>41</v>
      </c>
      <c r="D395" s="40" t="s">
        <v>27</v>
      </c>
    </row>
    <row r="396" spans="1:4" x14ac:dyDescent="0.35">
      <c r="A396" s="38" t="s">
        <v>10</v>
      </c>
      <c r="B396" s="39">
        <v>281678</v>
      </c>
      <c r="C396" s="36">
        <v>55</v>
      </c>
      <c r="D396" s="40" t="s">
        <v>27</v>
      </c>
    </row>
    <row r="397" spans="1:4" x14ac:dyDescent="0.35">
      <c r="A397" s="38" t="s">
        <v>105</v>
      </c>
      <c r="B397" s="39">
        <v>6004947</v>
      </c>
      <c r="C397" s="36">
        <v>170</v>
      </c>
      <c r="D397" s="40" t="s">
        <v>27</v>
      </c>
    </row>
    <row r="398" spans="1:4" x14ac:dyDescent="0.35">
      <c r="A398" s="38" t="s">
        <v>11</v>
      </c>
      <c r="B398" s="39">
        <v>861210</v>
      </c>
      <c r="C398" s="36">
        <v>43</v>
      </c>
      <c r="D398" s="40">
        <v>1</v>
      </c>
    </row>
    <row r="399" spans="1:4" x14ac:dyDescent="0.35">
      <c r="A399" s="38" t="s">
        <v>9</v>
      </c>
      <c r="B399" s="39">
        <v>364508</v>
      </c>
      <c r="C399" s="36">
        <v>52</v>
      </c>
      <c r="D399" s="40" t="s">
        <v>27</v>
      </c>
    </row>
    <row r="400" spans="1:4" x14ac:dyDescent="0.35">
      <c r="A400" s="38" t="s">
        <v>48</v>
      </c>
      <c r="B400" s="39">
        <v>3325032</v>
      </c>
      <c r="C400" s="36">
        <v>102</v>
      </c>
      <c r="D400" s="40" t="s">
        <v>27</v>
      </c>
    </row>
    <row r="401" spans="1:4" x14ac:dyDescent="0.35">
      <c r="A401" s="38" t="s">
        <v>49</v>
      </c>
      <c r="B401" s="39">
        <v>6010289</v>
      </c>
      <c r="C401" s="36">
        <v>183</v>
      </c>
      <c r="D401" s="40" t="s">
        <v>27</v>
      </c>
    </row>
    <row r="402" spans="1:4" x14ac:dyDescent="0.35">
      <c r="A402" s="38" t="s">
        <v>50</v>
      </c>
      <c r="B402" s="39">
        <v>5933185</v>
      </c>
      <c r="C402" s="36">
        <v>157</v>
      </c>
      <c r="D402" s="40">
        <v>1</v>
      </c>
    </row>
    <row r="403" spans="1:4" x14ac:dyDescent="0.35">
      <c r="A403" s="38" t="s">
        <v>106</v>
      </c>
      <c r="B403" s="39">
        <v>3806461</v>
      </c>
      <c r="C403" s="36">
        <v>92</v>
      </c>
      <c r="D403" s="40">
        <v>1</v>
      </c>
    </row>
    <row r="404" spans="1:4" x14ac:dyDescent="0.35">
      <c r="A404" s="38" t="s">
        <v>107</v>
      </c>
      <c r="B404" s="39">
        <v>5081101</v>
      </c>
      <c r="C404" s="36">
        <v>123</v>
      </c>
      <c r="D404" s="40" t="s">
        <v>27</v>
      </c>
    </row>
    <row r="405" spans="1:4" ht="15" thickBot="1" x14ac:dyDescent="0.4">
      <c r="A405" s="77" t="s">
        <v>108</v>
      </c>
      <c r="B405" s="41">
        <v>12262544</v>
      </c>
      <c r="C405" s="43">
        <v>208</v>
      </c>
      <c r="D405" s="45">
        <v>1</v>
      </c>
    </row>
  </sheetData>
  <mergeCells count="574">
    <mergeCell ref="A3:V3"/>
    <mergeCell ref="U189:U190"/>
    <mergeCell ref="V189:V190"/>
    <mergeCell ref="A191:A193"/>
    <mergeCell ref="A194:A196"/>
    <mergeCell ref="A175:A177"/>
    <mergeCell ref="A169:A171"/>
    <mergeCell ref="A172:A174"/>
    <mergeCell ref="A166:W166"/>
    <mergeCell ref="A167:B168"/>
    <mergeCell ref="C167:C168"/>
    <mergeCell ref="D167:D168"/>
    <mergeCell ref="E167:E168"/>
    <mergeCell ref="F167:F168"/>
    <mergeCell ref="G167:G168"/>
    <mergeCell ref="H167:H168"/>
    <mergeCell ref="I167:I168"/>
    <mergeCell ref="J167:J168"/>
    <mergeCell ref="K167:K168"/>
    <mergeCell ref="N4:N5"/>
    <mergeCell ref="O4:O5"/>
    <mergeCell ref="F4:F5"/>
    <mergeCell ref="G4:G5"/>
    <mergeCell ref="H4:H5"/>
    <mergeCell ref="A216:A218"/>
    <mergeCell ref="A219:A221"/>
    <mergeCell ref="N189:N190"/>
    <mergeCell ref="O189:O190"/>
    <mergeCell ref="P189:P190"/>
    <mergeCell ref="Q189:Q190"/>
    <mergeCell ref="R189:R190"/>
    <mergeCell ref="S189:S190"/>
    <mergeCell ref="T189:T190"/>
    <mergeCell ref="A197:A199"/>
    <mergeCell ref="A200:A202"/>
    <mergeCell ref="A203:A205"/>
    <mergeCell ref="A210:W210"/>
    <mergeCell ref="A211:B212"/>
    <mergeCell ref="C211:C212"/>
    <mergeCell ref="D211:D212"/>
    <mergeCell ref="E211:E212"/>
    <mergeCell ref="F211:F212"/>
    <mergeCell ref="G211:G212"/>
    <mergeCell ref="H211:H212"/>
    <mergeCell ref="I211:I212"/>
    <mergeCell ref="J211:J212"/>
    <mergeCell ref="K211:K212"/>
    <mergeCell ref="L211:L212"/>
    <mergeCell ref="D255:D256"/>
    <mergeCell ref="E255:E256"/>
    <mergeCell ref="F255:F256"/>
    <mergeCell ref="G255:G256"/>
    <mergeCell ref="H255:H256"/>
    <mergeCell ref="I255:I256"/>
    <mergeCell ref="A222:A224"/>
    <mergeCell ref="A225:A227"/>
    <mergeCell ref="A232:W232"/>
    <mergeCell ref="A233:B234"/>
    <mergeCell ref="C233:C234"/>
    <mergeCell ref="D233:D234"/>
    <mergeCell ref="E233:E234"/>
    <mergeCell ref="F233:F234"/>
    <mergeCell ref="G233:G234"/>
    <mergeCell ref="H233:H234"/>
    <mergeCell ref="I233:I234"/>
    <mergeCell ref="T233:T234"/>
    <mergeCell ref="U233:U234"/>
    <mergeCell ref="V233:V234"/>
    <mergeCell ref="A241:A243"/>
    <mergeCell ref="A244:A246"/>
    <mergeCell ref="O233:O234"/>
    <mergeCell ref="P233:P234"/>
    <mergeCell ref="I4:I5"/>
    <mergeCell ref="J4:J5"/>
    <mergeCell ref="A4:A5"/>
    <mergeCell ref="B4:B5"/>
    <mergeCell ref="C4:C5"/>
    <mergeCell ref="D4:D5"/>
    <mergeCell ref="E4:E5"/>
    <mergeCell ref="U4:U5"/>
    <mergeCell ref="A15:V15"/>
    <mergeCell ref="T4:T5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P4:P5"/>
    <mergeCell ref="Q4:Q5"/>
    <mergeCell ref="R4:R5"/>
    <mergeCell ref="S4:S5"/>
    <mergeCell ref="K4:K5"/>
    <mergeCell ref="L4:L5"/>
    <mergeCell ref="M4:M5"/>
    <mergeCell ref="T16:T17"/>
    <mergeCell ref="U16:U17"/>
    <mergeCell ref="A27:V27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O16:O17"/>
    <mergeCell ref="P16:P17"/>
    <mergeCell ref="Q16:Q17"/>
    <mergeCell ref="R16:R17"/>
    <mergeCell ref="S16:S17"/>
    <mergeCell ref="S28:S29"/>
    <mergeCell ref="T28:T29"/>
    <mergeCell ref="U28:U29"/>
    <mergeCell ref="A43:U43"/>
    <mergeCell ref="A44:A45"/>
    <mergeCell ref="B44:B45"/>
    <mergeCell ref="C44:C45"/>
    <mergeCell ref="D44:D45"/>
    <mergeCell ref="E44:E45"/>
    <mergeCell ref="F44:F45"/>
    <mergeCell ref="G44:G45"/>
    <mergeCell ref="H44:H45"/>
    <mergeCell ref="I44:I45"/>
    <mergeCell ref="J44:J45"/>
    <mergeCell ref="K44:K45"/>
    <mergeCell ref="L44:L45"/>
    <mergeCell ref="R44:R45"/>
    <mergeCell ref="S44:S45"/>
    <mergeCell ref="N28:N29"/>
    <mergeCell ref="O28:O29"/>
    <mergeCell ref="P28:P29"/>
    <mergeCell ref="Q28:Q29"/>
    <mergeCell ref="R28:R29"/>
    <mergeCell ref="T44:T45"/>
    <mergeCell ref="A59:S59"/>
    <mergeCell ref="A60:A61"/>
    <mergeCell ref="B60:B61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44:M45"/>
    <mergeCell ref="N44:N45"/>
    <mergeCell ref="O44:O45"/>
    <mergeCell ref="P44:P45"/>
    <mergeCell ref="Q44:Q45"/>
    <mergeCell ref="R60:R61"/>
    <mergeCell ref="A75:V75"/>
    <mergeCell ref="A76:A77"/>
    <mergeCell ref="B76:B77"/>
    <mergeCell ref="C76:C77"/>
    <mergeCell ref="D76:D77"/>
    <mergeCell ref="T76:T77"/>
    <mergeCell ref="U76:U77"/>
    <mergeCell ref="A91:V91"/>
    <mergeCell ref="M60:M61"/>
    <mergeCell ref="N60:N61"/>
    <mergeCell ref="O60:O61"/>
    <mergeCell ref="P60:P61"/>
    <mergeCell ref="Q60:Q61"/>
    <mergeCell ref="M76:M77"/>
    <mergeCell ref="N76:N77"/>
    <mergeCell ref="E76:E77"/>
    <mergeCell ref="F76:F77"/>
    <mergeCell ref="G76:G77"/>
    <mergeCell ref="H76:H77"/>
    <mergeCell ref="I76:I77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K92:K93"/>
    <mergeCell ref="L92:L93"/>
    <mergeCell ref="M92:M93"/>
    <mergeCell ref="O76:O77"/>
    <mergeCell ref="P76:P77"/>
    <mergeCell ref="Q76:Q77"/>
    <mergeCell ref="R76:R77"/>
    <mergeCell ref="S76:S77"/>
    <mergeCell ref="J76:J77"/>
    <mergeCell ref="K76:K77"/>
    <mergeCell ref="L76:L77"/>
    <mergeCell ref="S92:S93"/>
    <mergeCell ref="T92:T93"/>
    <mergeCell ref="U92:U93"/>
    <mergeCell ref="A122:W122"/>
    <mergeCell ref="A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K123:K124"/>
    <mergeCell ref="L123:L124"/>
    <mergeCell ref="M123:M124"/>
    <mergeCell ref="N92:N93"/>
    <mergeCell ref="O92:O93"/>
    <mergeCell ref="P92:P93"/>
    <mergeCell ref="Q92:Q93"/>
    <mergeCell ref="R92:R93"/>
    <mergeCell ref="S123:S124"/>
    <mergeCell ref="T123:T124"/>
    <mergeCell ref="U123:U124"/>
    <mergeCell ref="V123:V124"/>
    <mergeCell ref="A125:A127"/>
    <mergeCell ref="N123:N124"/>
    <mergeCell ref="O123:O124"/>
    <mergeCell ref="P123:P124"/>
    <mergeCell ref="Q123:Q124"/>
    <mergeCell ref="R123:R124"/>
    <mergeCell ref="T145:T146"/>
    <mergeCell ref="U145:U146"/>
    <mergeCell ref="V145:V146"/>
    <mergeCell ref="M145:M146"/>
    <mergeCell ref="N145:N146"/>
    <mergeCell ref="O145:O146"/>
    <mergeCell ref="P145:P146"/>
    <mergeCell ref="Q145:Q146"/>
    <mergeCell ref="A128:A130"/>
    <mergeCell ref="A131:A133"/>
    <mergeCell ref="A134:A136"/>
    <mergeCell ref="A137:A139"/>
    <mergeCell ref="A144:W144"/>
    <mergeCell ref="A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L145:L146"/>
    <mergeCell ref="O167:O168"/>
    <mergeCell ref="P167:P168"/>
    <mergeCell ref="A147:A149"/>
    <mergeCell ref="A150:A152"/>
    <mergeCell ref="A153:A155"/>
    <mergeCell ref="A156:A158"/>
    <mergeCell ref="A159:A161"/>
    <mergeCell ref="M167:M168"/>
    <mergeCell ref="N167:N168"/>
    <mergeCell ref="R145:R146"/>
    <mergeCell ref="S145:S146"/>
    <mergeCell ref="V167:V168"/>
    <mergeCell ref="A178:A180"/>
    <mergeCell ref="A181:A183"/>
    <mergeCell ref="A188:W188"/>
    <mergeCell ref="A189:B190"/>
    <mergeCell ref="C189:C190"/>
    <mergeCell ref="D189:D190"/>
    <mergeCell ref="E189:E190"/>
    <mergeCell ref="F189:F190"/>
    <mergeCell ref="G189:G190"/>
    <mergeCell ref="H189:H190"/>
    <mergeCell ref="I189:I190"/>
    <mergeCell ref="J189:J190"/>
    <mergeCell ref="K189:K190"/>
    <mergeCell ref="L189:L190"/>
    <mergeCell ref="M189:M190"/>
    <mergeCell ref="Q167:Q168"/>
    <mergeCell ref="R167:R168"/>
    <mergeCell ref="S167:S168"/>
    <mergeCell ref="T167:T168"/>
    <mergeCell ref="U167:U168"/>
    <mergeCell ref="L167:L168"/>
    <mergeCell ref="M211:M212"/>
    <mergeCell ref="S211:S212"/>
    <mergeCell ref="T211:T212"/>
    <mergeCell ref="U211:U212"/>
    <mergeCell ref="V211:V212"/>
    <mergeCell ref="A213:A215"/>
    <mergeCell ref="N211:N212"/>
    <mergeCell ref="O211:O212"/>
    <mergeCell ref="P211:P212"/>
    <mergeCell ref="Q211:Q212"/>
    <mergeCell ref="R211:R212"/>
    <mergeCell ref="Q233:Q234"/>
    <mergeCell ref="R233:R234"/>
    <mergeCell ref="S233:S234"/>
    <mergeCell ref="J233:J234"/>
    <mergeCell ref="K233:K234"/>
    <mergeCell ref="L233:L234"/>
    <mergeCell ref="M233:M234"/>
    <mergeCell ref="N233:N234"/>
    <mergeCell ref="A235:A237"/>
    <mergeCell ref="A238:A240"/>
    <mergeCell ref="T255:T256"/>
    <mergeCell ref="U255:U256"/>
    <mergeCell ref="A267:V267"/>
    <mergeCell ref="A268:A269"/>
    <mergeCell ref="B268:B269"/>
    <mergeCell ref="C268:C269"/>
    <mergeCell ref="D268:D269"/>
    <mergeCell ref="E268:E269"/>
    <mergeCell ref="F268:F269"/>
    <mergeCell ref="G268:G269"/>
    <mergeCell ref="H268:H269"/>
    <mergeCell ref="I268:I269"/>
    <mergeCell ref="J268:J269"/>
    <mergeCell ref="K268:K269"/>
    <mergeCell ref="L268:L269"/>
    <mergeCell ref="M268:M269"/>
    <mergeCell ref="O255:O256"/>
    <mergeCell ref="P255:P256"/>
    <mergeCell ref="Q255:Q256"/>
    <mergeCell ref="R255:R256"/>
    <mergeCell ref="S255:S256"/>
    <mergeCell ref="J255:J256"/>
    <mergeCell ref="K255:K256"/>
    <mergeCell ref="L255:L256"/>
    <mergeCell ref="S268:S269"/>
    <mergeCell ref="T268:T269"/>
    <mergeCell ref="U268:U269"/>
    <mergeCell ref="A280:V280"/>
    <mergeCell ref="A281:A282"/>
    <mergeCell ref="B281:B282"/>
    <mergeCell ref="C281:C282"/>
    <mergeCell ref="D281:D282"/>
    <mergeCell ref="E281:E282"/>
    <mergeCell ref="F281:F282"/>
    <mergeCell ref="G281:G282"/>
    <mergeCell ref="H281:H282"/>
    <mergeCell ref="I281:I282"/>
    <mergeCell ref="J281:J282"/>
    <mergeCell ref="K281:K282"/>
    <mergeCell ref="L281:L282"/>
    <mergeCell ref="N268:N269"/>
    <mergeCell ref="O268:O269"/>
    <mergeCell ref="P268:P269"/>
    <mergeCell ref="Q268:Q269"/>
    <mergeCell ref="R268:R269"/>
    <mergeCell ref="M281:M282"/>
    <mergeCell ref="N281:N282"/>
    <mergeCell ref="O281:O282"/>
    <mergeCell ref="R294:R295"/>
    <mergeCell ref="S294:S295"/>
    <mergeCell ref="T294:T295"/>
    <mergeCell ref="U294:U295"/>
    <mergeCell ref="A306:V306"/>
    <mergeCell ref="M294:M295"/>
    <mergeCell ref="N294:N295"/>
    <mergeCell ref="O294:O295"/>
    <mergeCell ref="P294:P295"/>
    <mergeCell ref="Q294:Q295"/>
    <mergeCell ref="H294:H295"/>
    <mergeCell ref="I294:I295"/>
    <mergeCell ref="J294:J295"/>
    <mergeCell ref="K294:K295"/>
    <mergeCell ref="L294:L295"/>
    <mergeCell ref="C294:C295"/>
    <mergeCell ref="D294:D295"/>
    <mergeCell ref="E294:E295"/>
    <mergeCell ref="F294:F295"/>
    <mergeCell ref="G294:G295"/>
    <mergeCell ref="A294:A295"/>
    <mergeCell ref="B294:B295"/>
    <mergeCell ref="O307:O308"/>
    <mergeCell ref="F307:F308"/>
    <mergeCell ref="G307:G308"/>
    <mergeCell ref="H307:H308"/>
    <mergeCell ref="I307:I308"/>
    <mergeCell ref="J307:J308"/>
    <mergeCell ref="A307:A308"/>
    <mergeCell ref="B307:B308"/>
    <mergeCell ref="C307:C308"/>
    <mergeCell ref="D307:D308"/>
    <mergeCell ref="E307:E308"/>
    <mergeCell ref="U307:U308"/>
    <mergeCell ref="A319:V319"/>
    <mergeCell ref="A320:A321"/>
    <mergeCell ref="B320:B321"/>
    <mergeCell ref="C320:C321"/>
    <mergeCell ref="D320:D321"/>
    <mergeCell ref="E320:E321"/>
    <mergeCell ref="F320:F321"/>
    <mergeCell ref="G320:G321"/>
    <mergeCell ref="H320:H321"/>
    <mergeCell ref="I320:I321"/>
    <mergeCell ref="J320:J321"/>
    <mergeCell ref="K320:K321"/>
    <mergeCell ref="L320:L321"/>
    <mergeCell ref="M320:M321"/>
    <mergeCell ref="N320:N321"/>
    <mergeCell ref="P307:P308"/>
    <mergeCell ref="Q307:Q308"/>
    <mergeCell ref="R307:R308"/>
    <mergeCell ref="S307:S308"/>
    <mergeCell ref="T307:T308"/>
    <mergeCell ref="K307:K308"/>
    <mergeCell ref="L307:L308"/>
    <mergeCell ref="M307:M308"/>
    <mergeCell ref="T320:T321"/>
    <mergeCell ref="U320:U321"/>
    <mergeCell ref="A332:V332"/>
    <mergeCell ref="A333:A334"/>
    <mergeCell ref="B333:B334"/>
    <mergeCell ref="C333:C334"/>
    <mergeCell ref="D333:D334"/>
    <mergeCell ref="E333:E334"/>
    <mergeCell ref="F333:F334"/>
    <mergeCell ref="G333:G334"/>
    <mergeCell ref="H333:H334"/>
    <mergeCell ref="I333:I334"/>
    <mergeCell ref="J333:J334"/>
    <mergeCell ref="K333:K334"/>
    <mergeCell ref="L333:L334"/>
    <mergeCell ref="M333:M334"/>
    <mergeCell ref="O320:O321"/>
    <mergeCell ref="P320:P321"/>
    <mergeCell ref="Q320:Q321"/>
    <mergeCell ref="R320:R321"/>
    <mergeCell ref="S320:S321"/>
    <mergeCell ref="O346:O347"/>
    <mergeCell ref="P346:P347"/>
    <mergeCell ref="Q346:Q347"/>
    <mergeCell ref="S333:S334"/>
    <mergeCell ref="T333:T334"/>
    <mergeCell ref="U333:U334"/>
    <mergeCell ref="A345:V345"/>
    <mergeCell ref="A346:A347"/>
    <mergeCell ref="B346:B347"/>
    <mergeCell ref="C346:C347"/>
    <mergeCell ref="D346:D347"/>
    <mergeCell ref="E346:E347"/>
    <mergeCell ref="F346:F347"/>
    <mergeCell ref="G346:G347"/>
    <mergeCell ref="H346:H347"/>
    <mergeCell ref="I346:I347"/>
    <mergeCell ref="J346:J347"/>
    <mergeCell ref="K346:K347"/>
    <mergeCell ref="L346:L347"/>
    <mergeCell ref="N333:N334"/>
    <mergeCell ref="O333:O334"/>
    <mergeCell ref="P333:P334"/>
    <mergeCell ref="Q333:Q334"/>
    <mergeCell ref="R333:R334"/>
    <mergeCell ref="F107:F108"/>
    <mergeCell ref="G107:G108"/>
    <mergeCell ref="H107:H108"/>
    <mergeCell ref="I107:I108"/>
    <mergeCell ref="J107:J108"/>
    <mergeCell ref="K107:K108"/>
    <mergeCell ref="L107:L108"/>
    <mergeCell ref="M346:M347"/>
    <mergeCell ref="N346:N347"/>
    <mergeCell ref="N307:N308"/>
    <mergeCell ref="M255:M256"/>
    <mergeCell ref="N255:N256"/>
    <mergeCell ref="A293:V293"/>
    <mergeCell ref="P281:P282"/>
    <mergeCell ref="Q281:Q282"/>
    <mergeCell ref="R281:R282"/>
    <mergeCell ref="S281:S282"/>
    <mergeCell ref="T281:T282"/>
    <mergeCell ref="U281:U282"/>
    <mergeCell ref="A247:A249"/>
    <mergeCell ref="A254:V254"/>
    <mergeCell ref="A255:A256"/>
    <mergeCell ref="B255:B256"/>
    <mergeCell ref="C255:C256"/>
    <mergeCell ref="R107:R108"/>
    <mergeCell ref="S107:S108"/>
    <mergeCell ref="T107:T108"/>
    <mergeCell ref="U107:U108"/>
    <mergeCell ref="A358:A360"/>
    <mergeCell ref="B358:U358"/>
    <mergeCell ref="Q359:Q360"/>
    <mergeCell ref="R359:R360"/>
    <mergeCell ref="S359:S360"/>
    <mergeCell ref="T359:T360"/>
    <mergeCell ref="M107:M108"/>
    <mergeCell ref="N107:N108"/>
    <mergeCell ref="O107:O108"/>
    <mergeCell ref="P107:P108"/>
    <mergeCell ref="Q107:Q108"/>
    <mergeCell ref="R346:R347"/>
    <mergeCell ref="S346:S347"/>
    <mergeCell ref="T346:T347"/>
    <mergeCell ref="U346:U347"/>
    <mergeCell ref="A107:A108"/>
    <mergeCell ref="B107:B108"/>
    <mergeCell ref="C107:C108"/>
    <mergeCell ref="D107:D108"/>
    <mergeCell ref="E107:E108"/>
    <mergeCell ref="V358:AP358"/>
    <mergeCell ref="B359:B360"/>
    <mergeCell ref="C359:C360"/>
    <mergeCell ref="D359:D360"/>
    <mergeCell ref="E359:E360"/>
    <mergeCell ref="F359:F360"/>
    <mergeCell ref="G359:G360"/>
    <mergeCell ref="H359:H360"/>
    <mergeCell ref="I359:I360"/>
    <mergeCell ref="J359:J360"/>
    <mergeCell ref="K359:K360"/>
    <mergeCell ref="L359:L360"/>
    <mergeCell ref="M359:M360"/>
    <mergeCell ref="N359:N360"/>
    <mergeCell ref="O359:O360"/>
    <mergeCell ref="P359:P360"/>
    <mergeCell ref="AA359:AA360"/>
    <mergeCell ref="AB359:AB360"/>
    <mergeCell ref="AC359:AC360"/>
    <mergeCell ref="AD359:AD360"/>
    <mergeCell ref="AE359:AE360"/>
    <mergeCell ref="V359:V360"/>
    <mergeCell ref="W359:W360"/>
    <mergeCell ref="X359:X360"/>
    <mergeCell ref="Y359:Y360"/>
    <mergeCell ref="Z359:Z360"/>
    <mergeCell ref="AK359:AK360"/>
    <mergeCell ref="AL359:AL360"/>
    <mergeCell ref="AM359:AM360"/>
    <mergeCell ref="AN359:AN360"/>
    <mergeCell ref="AO359:AO360"/>
    <mergeCell ref="AF359:AF360"/>
    <mergeCell ref="AG359:AG360"/>
    <mergeCell ref="AH359:AH360"/>
    <mergeCell ref="AI359:AI360"/>
    <mergeCell ref="AJ359:AJ360"/>
    <mergeCell ref="A387:B388"/>
    <mergeCell ref="C387:D387"/>
    <mergeCell ref="U373:U374"/>
    <mergeCell ref="P373:P374"/>
    <mergeCell ref="Q373:Q374"/>
    <mergeCell ref="R373:R374"/>
    <mergeCell ref="S373:S374"/>
    <mergeCell ref="T373:T374"/>
    <mergeCell ref="K373:K374"/>
    <mergeCell ref="L373:L374"/>
    <mergeCell ref="M373:M374"/>
    <mergeCell ref="N373:N374"/>
    <mergeCell ref="O373:O374"/>
    <mergeCell ref="F373:F374"/>
    <mergeCell ref="G373:G374"/>
    <mergeCell ref="H373:H374"/>
    <mergeCell ref="I373:I374"/>
    <mergeCell ref="J373:J374"/>
    <mergeCell ref="A373:A374"/>
    <mergeCell ref="B373:B374"/>
    <mergeCell ref="C373:C374"/>
    <mergeCell ref="D373:D374"/>
    <mergeCell ref="E373:E37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41"/>
  <sheetViews>
    <sheetView workbookViewId="0">
      <selection activeCell="A23" sqref="A23"/>
    </sheetView>
  </sheetViews>
  <sheetFormatPr baseColWidth="10" defaultRowHeight="14.5" x14ac:dyDescent="0.35"/>
  <sheetData>
    <row r="6" spans="7:7" ht="15.5" x14ac:dyDescent="0.35">
      <c r="G6" s="25" t="s">
        <v>5</v>
      </c>
    </row>
    <row r="7" spans="7:7" ht="15.5" x14ac:dyDescent="0.35">
      <c r="G7" s="25"/>
    </row>
    <row r="8" spans="7:7" ht="35" x14ac:dyDescent="0.7">
      <c r="G8" s="26">
        <v>7</v>
      </c>
    </row>
    <row r="21" spans="1:7" ht="30" x14ac:dyDescent="0.6">
      <c r="A21" s="150" t="s">
        <v>6</v>
      </c>
      <c r="B21" s="151"/>
      <c r="C21" s="151"/>
      <c r="D21" s="151"/>
      <c r="E21" s="151"/>
      <c r="F21" s="151"/>
      <c r="G21" s="151"/>
    </row>
    <row r="22" spans="1:7" ht="30" x14ac:dyDescent="0.6">
      <c r="A22" s="150" t="s">
        <v>119</v>
      </c>
      <c r="B22" s="151"/>
      <c r="C22" s="151"/>
      <c r="D22" s="151"/>
      <c r="E22" s="151"/>
      <c r="F22" s="151"/>
      <c r="G22" s="151"/>
    </row>
    <row r="38" spans="1:1" ht="15.5" x14ac:dyDescent="0.35">
      <c r="A38" s="27" t="s">
        <v>7</v>
      </c>
    </row>
    <row r="40" spans="1:1" ht="15.5" x14ac:dyDescent="0.35">
      <c r="A40" s="27" t="s">
        <v>20</v>
      </c>
    </row>
    <row r="41" spans="1:1" ht="15.5" x14ac:dyDescent="0.35">
      <c r="A41" s="27"/>
    </row>
  </sheetData>
  <mergeCells count="2">
    <mergeCell ref="A21:G21"/>
    <mergeCell ref="A22:G2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0"/>
  <sheetViews>
    <sheetView tabSelected="1" zoomScaleNormal="100" workbookViewId="0">
      <pane xSplit="1" topLeftCell="B1" activePane="topRight" state="frozen"/>
      <selection pane="topRight" activeCell="B5" sqref="B5"/>
    </sheetView>
  </sheetViews>
  <sheetFormatPr baseColWidth="10" defaultColWidth="11.453125" defaultRowHeight="10" x14ac:dyDescent="0.35"/>
  <cols>
    <col min="1" max="1" width="38.453125" style="3" customWidth="1"/>
    <col min="2" max="14" width="13.453125" style="3" customWidth="1"/>
    <col min="15" max="15" width="14.453125" style="3" customWidth="1"/>
    <col min="16" max="16" width="12.7265625" style="3" customWidth="1"/>
    <col min="17" max="20" width="10.54296875" style="3" customWidth="1"/>
    <col min="21" max="21" width="11.7265625" style="3" customWidth="1"/>
    <col min="22" max="22" width="18.81640625" style="3" customWidth="1"/>
    <col min="23" max="16384" width="11.453125" style="3"/>
  </cols>
  <sheetData>
    <row r="1" spans="1:26" s="1" customFormat="1" ht="41.5" customHeight="1" x14ac:dyDescent="0.35">
      <c r="A1" s="29" t="s">
        <v>80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</row>
    <row r="2" spans="1:26" ht="20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6" ht="15.5" x14ac:dyDescent="0.35">
      <c r="A3" s="4" t="s">
        <v>109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Q3" s="5"/>
      <c r="R3" s="5"/>
      <c r="S3" s="5"/>
      <c r="T3" s="5"/>
    </row>
    <row r="4" spans="1:26" ht="37.5" customHeight="1" x14ac:dyDescent="0.35">
      <c r="A4" s="28" t="s">
        <v>0</v>
      </c>
      <c r="B4" s="33" t="str">
        <f>+'Données brutes V2'!B4</f>
        <v>Auvergne-Rhône-Alpes</v>
      </c>
      <c r="C4" s="33" t="str">
        <f>+'Données brutes V2'!C4</f>
        <v>Bourgogne-Franche-Comté</v>
      </c>
      <c r="D4" s="33" t="str">
        <f>+'Données brutes V2'!D4</f>
        <v>Bretagne</v>
      </c>
      <c r="E4" s="33" t="str">
        <f>+'Données brutes V2'!E4</f>
        <v>Centre-Val de Loire</v>
      </c>
      <c r="F4" s="33" t="str">
        <f>+'Données brutes V2'!F4</f>
        <v>Corse</v>
      </c>
      <c r="G4" s="33" t="str">
        <f>+'Données brutes V2'!G4</f>
        <v>Grand Est</v>
      </c>
      <c r="H4" s="33" t="str">
        <f>+'Données brutes V2'!H4</f>
        <v>Hauts-de-France</v>
      </c>
      <c r="I4" s="33" t="str">
        <f>+'Données brutes V2'!I4</f>
        <v>Ile-de-France</v>
      </c>
      <c r="J4" s="33" t="str">
        <f>+'Données brutes V2'!J4</f>
        <v>Normandie</v>
      </c>
      <c r="K4" s="33" t="str">
        <f>+'Données brutes V2'!K4</f>
        <v>Nouvelle-Aquitaine</v>
      </c>
      <c r="L4" s="33" t="str">
        <f>+'Données brutes V2'!L4</f>
        <v>Occitanie</v>
      </c>
      <c r="M4" s="33" t="str">
        <f>+'Données brutes V2'!M4</f>
        <v>Pays-de-la-Loire</v>
      </c>
      <c r="N4" s="33" t="str">
        <f>+'Données brutes V2'!N4</f>
        <v>Provence-Alpes-Côte-d'Azur</v>
      </c>
      <c r="O4" s="59" t="str">
        <f>+'Données brutes V2'!O4</f>
        <v>France métropolitaine</v>
      </c>
      <c r="P4" s="33" t="str">
        <f>+'Données brutes V2'!P4</f>
        <v>Guadeloupe</v>
      </c>
      <c r="Q4" s="33" t="str">
        <f>+'Données brutes V2'!Q4</f>
        <v>Martinique</v>
      </c>
      <c r="R4" s="33" t="str">
        <f>+'Données brutes V2'!R4</f>
        <v>Guyane</v>
      </c>
      <c r="S4" s="33" t="str">
        <f>+'Données brutes V2'!S4</f>
        <v>La Réunion</v>
      </c>
      <c r="T4" s="33" t="str">
        <f>+'Données brutes V2'!T4</f>
        <v>Mayotte</v>
      </c>
      <c r="U4" s="59" t="str">
        <f>+'Données brutes V2'!U4</f>
        <v>DOM</v>
      </c>
      <c r="V4" s="59" t="s">
        <v>59</v>
      </c>
    </row>
    <row r="5" spans="1:26" ht="15.65" customHeight="1" x14ac:dyDescent="0.35">
      <c r="A5" s="31" t="s">
        <v>4</v>
      </c>
      <c r="B5" s="46">
        <f>+'Données brutes V2'!B6</f>
        <v>69838</v>
      </c>
      <c r="C5" s="46">
        <f>+'Données brutes V2'!C6</f>
        <v>50227</v>
      </c>
      <c r="D5" s="46">
        <f>+'Données brutes V2'!D6</f>
        <v>25215</v>
      </c>
      <c r="E5" s="46">
        <f>+'Données brutes V2'!E6</f>
        <v>29000</v>
      </c>
      <c r="F5" s="46">
        <f>+'Données brutes V2'!F6</f>
        <v>5004</v>
      </c>
      <c r="G5" s="46">
        <f>+'Données brutes V2'!G6</f>
        <v>74022</v>
      </c>
      <c r="H5" s="46">
        <f>+'Données brutes V2'!H6</f>
        <v>60417</v>
      </c>
      <c r="I5" s="46">
        <f>+'Données brutes V2'!I6</f>
        <v>30228</v>
      </c>
      <c r="J5" s="46">
        <f>+'Données brutes V2'!J6</f>
        <v>42141</v>
      </c>
      <c r="K5" s="46">
        <f>+'Données brutes V2'!K6</f>
        <v>69000</v>
      </c>
      <c r="L5" s="46">
        <f>+'Données brutes V2'!L6</f>
        <v>67014</v>
      </c>
      <c r="M5" s="46">
        <f>+'Données brutes V2'!M6</f>
        <v>25820</v>
      </c>
      <c r="N5" s="46">
        <f>+'Données brutes V2'!N6</f>
        <v>19752</v>
      </c>
      <c r="O5" s="60">
        <f>+'Données brutes V2'!O6</f>
        <v>567678</v>
      </c>
      <c r="P5" s="46">
        <f>+'Données brutes V2'!P6</f>
        <v>1181</v>
      </c>
      <c r="Q5" s="46">
        <f>+'Données brutes V2'!Q6</f>
        <v>1154</v>
      </c>
      <c r="R5" s="46">
        <f>+'Données brutes V2'!R6</f>
        <v>783</v>
      </c>
      <c r="S5" s="46">
        <f>+'Données brutes V2'!S6</f>
        <v>1268</v>
      </c>
      <c r="T5" s="46">
        <f>+'Données brutes V2'!T6</f>
        <v>753</v>
      </c>
      <c r="U5" s="60">
        <f>+'Données brutes V2'!U6</f>
        <v>5139</v>
      </c>
      <c r="V5" s="60">
        <f>+'Données brutes V2'!V6</f>
        <v>572817</v>
      </c>
    </row>
    <row r="6" spans="1:26" ht="14.5" x14ac:dyDescent="0.35">
      <c r="A6" s="6" t="s">
        <v>17</v>
      </c>
      <c r="B6" s="47">
        <f>+'Données brutes V2'!B7</f>
        <v>204</v>
      </c>
      <c r="C6" s="47">
        <f>+'Données brutes V2'!C7</f>
        <v>100</v>
      </c>
      <c r="D6" s="47">
        <f>+'Données brutes V2'!D7</f>
        <v>83</v>
      </c>
      <c r="E6" s="47">
        <f>+'Données brutes V2'!E7</f>
        <v>77</v>
      </c>
      <c r="F6" s="47">
        <f>+'Données brutes V2'!F7</f>
        <v>64</v>
      </c>
      <c r="G6" s="47">
        <f>+'Données brutes V2'!G7</f>
        <v>169</v>
      </c>
      <c r="H6" s="47">
        <f>+'Données brutes V2'!H7</f>
        <v>170</v>
      </c>
      <c r="I6" s="47">
        <f>+'Données brutes V2'!I7</f>
        <v>209</v>
      </c>
      <c r="J6" s="47">
        <f>+'Données brutes V2'!J7</f>
        <v>102</v>
      </c>
      <c r="K6" s="47">
        <f>+'Données brutes V2'!K7</f>
        <v>183</v>
      </c>
      <c r="L6" s="47">
        <f>+'Données brutes V2'!L7</f>
        <v>158</v>
      </c>
      <c r="M6" s="47">
        <f>+'Données brutes V2'!M7</f>
        <v>93</v>
      </c>
      <c r="N6" s="47">
        <f>+'Données brutes V2'!N7</f>
        <v>123</v>
      </c>
      <c r="O6" s="61">
        <f>+'Données brutes V2'!O7</f>
        <v>1735</v>
      </c>
      <c r="P6" s="47">
        <f>+'Données brutes V2'!P7</f>
        <v>41</v>
      </c>
      <c r="Q6" s="47">
        <f>+'Données brutes V2'!Q7</f>
        <v>52</v>
      </c>
      <c r="R6" s="47">
        <f>+'Données brutes V2'!R7</f>
        <v>55</v>
      </c>
      <c r="S6" s="47">
        <f>+'Données brutes V2'!S7</f>
        <v>44</v>
      </c>
      <c r="T6" s="47" t="s">
        <v>87</v>
      </c>
      <c r="U6" s="61">
        <f>+'Données brutes V2'!U7</f>
        <v>192</v>
      </c>
      <c r="V6" s="61">
        <f>+'Données brutes V2'!V7</f>
        <v>1927</v>
      </c>
      <c r="X6" s="7"/>
      <c r="Z6" s="7"/>
    </row>
    <row r="7" spans="1:26" ht="14.5" x14ac:dyDescent="0.35">
      <c r="A7" s="32" t="s">
        <v>18</v>
      </c>
      <c r="B7" s="48">
        <f>+'Données brutes V2'!B8</f>
        <v>484</v>
      </c>
      <c r="C7" s="48">
        <f>+'Données brutes V2'!C8</f>
        <v>304</v>
      </c>
      <c r="D7" s="48">
        <f>+'Données brutes V2'!D8</f>
        <v>204</v>
      </c>
      <c r="E7" s="48">
        <f>+'Données brutes V2'!E8</f>
        <v>204</v>
      </c>
      <c r="F7" s="48" t="s">
        <v>87</v>
      </c>
      <c r="G7" s="48">
        <f>+'Données brutes V2'!G8</f>
        <v>400</v>
      </c>
      <c r="H7" s="48">
        <f>+'Données brutes V2'!H8</f>
        <v>290</v>
      </c>
      <c r="I7" s="48">
        <f>+'Données brutes V2'!I8</f>
        <v>310</v>
      </c>
      <c r="J7" s="48">
        <f>+'Données brutes V2'!J8</f>
        <v>262</v>
      </c>
      <c r="K7" s="48">
        <f>+'Données brutes V2'!K8</f>
        <v>516</v>
      </c>
      <c r="L7" s="48">
        <f>+'Données brutes V2'!L8</f>
        <v>498</v>
      </c>
      <c r="M7" s="48">
        <f>+'Données brutes V2'!M8</f>
        <v>214</v>
      </c>
      <c r="N7" s="48">
        <f>+'Données brutes V2'!N8</f>
        <v>252</v>
      </c>
      <c r="O7" s="62">
        <f>+'Données brutes V2'!O8</f>
        <v>3938</v>
      </c>
      <c r="P7" s="48">
        <f>+'Données brutes V2'!P8</f>
        <v>42</v>
      </c>
      <c r="Q7" s="48" t="s">
        <v>87</v>
      </c>
      <c r="R7" s="48" t="s">
        <v>87</v>
      </c>
      <c r="S7" s="48">
        <f>+'Données brutes V2'!S8</f>
        <v>50</v>
      </c>
      <c r="T7" s="48">
        <f>+'Données brutes V2'!T8</f>
        <v>26</v>
      </c>
      <c r="U7" s="62">
        <f>+'Données brutes V2'!U8</f>
        <v>118</v>
      </c>
      <c r="V7" s="62">
        <f>+'Données brutes V2'!V8</f>
        <v>4056</v>
      </c>
      <c r="X7" s="7"/>
      <c r="Z7" s="7"/>
    </row>
    <row r="8" spans="1:26" ht="13" x14ac:dyDescent="0.35">
      <c r="A8" s="6" t="s">
        <v>1</v>
      </c>
      <c r="B8" s="47">
        <f>+'Données brutes V2'!B9</f>
        <v>8115</v>
      </c>
      <c r="C8" s="47">
        <f>+'Données brutes V2'!C9</f>
        <v>5568</v>
      </c>
      <c r="D8" s="47">
        <f>+'Données brutes V2'!D9</f>
        <v>2939</v>
      </c>
      <c r="E8" s="47">
        <f>+'Données brutes V2'!E9</f>
        <v>3556</v>
      </c>
      <c r="F8" s="47">
        <f>+'Données brutes V2'!F9</f>
        <v>778</v>
      </c>
      <c r="G8" s="47">
        <f>+'Données brutes V2'!G9</f>
        <v>8609</v>
      </c>
      <c r="H8" s="47">
        <f>+'Données brutes V2'!H9</f>
        <v>6248</v>
      </c>
      <c r="I8" s="47">
        <f>+'Données brutes V2'!I9</f>
        <v>3053</v>
      </c>
      <c r="J8" s="47">
        <f>+'Données brutes V2'!J9</f>
        <v>4466</v>
      </c>
      <c r="K8" s="47">
        <f>+'Données brutes V2'!K9</f>
        <v>7692</v>
      </c>
      <c r="L8" s="47">
        <f>+'Données brutes V2'!L9</f>
        <v>8325</v>
      </c>
      <c r="M8" s="47">
        <f>+'Données brutes V2'!M9</f>
        <v>3113</v>
      </c>
      <c r="N8" s="47">
        <f>+'Données brutes V2'!N9</f>
        <v>2571</v>
      </c>
      <c r="O8" s="61">
        <f>+'Données brutes V2'!O9</f>
        <v>65033</v>
      </c>
      <c r="P8" s="47">
        <f>+'Données brutes V2'!P9</f>
        <v>216</v>
      </c>
      <c r="Q8" s="47">
        <f>+'Données brutes V2'!Q9</f>
        <v>158</v>
      </c>
      <c r="R8" s="47">
        <f>+'Données brutes V2'!R9</f>
        <v>147</v>
      </c>
      <c r="S8" s="47">
        <f>+'Données brutes V2'!S9</f>
        <v>285</v>
      </c>
      <c r="T8" s="47">
        <f>+'Données brutes V2'!T9</f>
        <v>176</v>
      </c>
      <c r="U8" s="61">
        <f>+'Données brutes V2'!U9</f>
        <v>982</v>
      </c>
      <c r="V8" s="61">
        <f>+'Données brutes V2'!V9</f>
        <v>66015</v>
      </c>
      <c r="X8" s="7"/>
      <c r="Z8" s="7"/>
    </row>
    <row r="9" spans="1:26" ht="14.5" x14ac:dyDescent="0.35">
      <c r="A9" s="32" t="s">
        <v>19</v>
      </c>
      <c r="B9" s="48">
        <f>+'Données brutes V2'!B10</f>
        <v>61035</v>
      </c>
      <c r="C9" s="48">
        <f>+'Données brutes V2'!C10</f>
        <v>44255</v>
      </c>
      <c r="D9" s="48">
        <f>+'Données brutes V2'!D10</f>
        <v>21989</v>
      </c>
      <c r="E9" s="48">
        <f>+'Données brutes V2'!E10</f>
        <v>25163</v>
      </c>
      <c r="F9" s="48">
        <f>+'Données brutes V2'!F10</f>
        <v>4162</v>
      </c>
      <c r="G9" s="48">
        <f>+'Données brutes V2'!G10</f>
        <v>64844</v>
      </c>
      <c r="H9" s="48">
        <f>+'Données brutes V2'!H10</f>
        <v>53709</v>
      </c>
      <c r="I9" s="48">
        <f>+'Données brutes V2'!I10</f>
        <v>26656</v>
      </c>
      <c r="J9" s="48">
        <f>+'Données brutes V2'!J10</f>
        <v>37311</v>
      </c>
      <c r="K9" s="48">
        <f>+'Données brutes V2'!K10</f>
        <v>60609</v>
      </c>
      <c r="L9" s="48">
        <f>+'Données brutes V2'!L10</f>
        <v>58033</v>
      </c>
      <c r="M9" s="48">
        <f>+'Données brutes V2'!M10</f>
        <v>22400</v>
      </c>
      <c r="N9" s="48">
        <f>+'Données brutes V2'!N10</f>
        <v>16806</v>
      </c>
      <c r="O9" s="62">
        <f>+'Données brutes V2'!O10</f>
        <v>496972</v>
      </c>
      <c r="P9" s="48">
        <f>+'Données brutes V2'!P10</f>
        <v>882</v>
      </c>
      <c r="Q9" s="48">
        <f>+'Données brutes V2'!Q10</f>
        <v>944</v>
      </c>
      <c r="R9" s="48">
        <f>+'Données brutes V2'!R10</f>
        <v>581</v>
      </c>
      <c r="S9" s="48">
        <f>+'Données brutes V2'!S10</f>
        <v>889</v>
      </c>
      <c r="T9" s="48">
        <f>+'Données brutes V2'!T10</f>
        <v>551</v>
      </c>
      <c r="U9" s="62">
        <f>+'Données brutes V2'!U10</f>
        <v>3847</v>
      </c>
      <c r="V9" s="62">
        <f>+'Données brutes V2'!V10</f>
        <v>500819</v>
      </c>
      <c r="W9" s="9"/>
      <c r="X9" s="10"/>
      <c r="Z9" s="7"/>
    </row>
    <row r="10" spans="1:26" ht="13" x14ac:dyDescent="0.35">
      <c r="A10" s="12" t="s">
        <v>58</v>
      </c>
      <c r="B10" s="47">
        <f>+'Données brutes V2'!B258</f>
        <v>4017</v>
      </c>
      <c r="C10" s="47">
        <f>+'Données brutes V2'!C258</f>
        <v>3687</v>
      </c>
      <c r="D10" s="47">
        <f>+'Données brutes V2'!D258</f>
        <v>1205</v>
      </c>
      <c r="E10" s="47">
        <f>+'Données brutes V2'!E258</f>
        <v>1751</v>
      </c>
      <c r="F10" s="47">
        <f>+'Données brutes V2'!F258</f>
        <v>359</v>
      </c>
      <c r="G10" s="47">
        <f>+'Données brutes V2'!G258</f>
        <v>5105</v>
      </c>
      <c r="H10" s="47">
        <f>+'Données brutes V2'!H258</f>
        <v>3778</v>
      </c>
      <c r="I10" s="47">
        <f>+'Données brutes V2'!I258</f>
        <v>1262</v>
      </c>
      <c r="J10" s="47">
        <f>+'Données brutes V2'!J258</f>
        <v>2641</v>
      </c>
      <c r="K10" s="47">
        <f>+'Données brutes V2'!K258</f>
        <v>4297</v>
      </c>
      <c r="L10" s="47">
        <f>+'Données brutes V2'!L258</f>
        <v>4433</v>
      </c>
      <c r="M10" s="47">
        <f>+'Données brutes V2'!M258</f>
        <v>1235</v>
      </c>
      <c r="N10" s="47">
        <f>+'Données brutes V2'!N258</f>
        <v>944</v>
      </c>
      <c r="O10" s="61">
        <f>+'Données brutes V2'!O258</f>
        <v>34714</v>
      </c>
      <c r="P10" s="47">
        <f>+'Données brutes V2'!P258</f>
        <v>30</v>
      </c>
      <c r="Q10" s="47">
        <f>+'Données brutes V2'!Q258</f>
        <v>34</v>
      </c>
      <c r="R10" s="47">
        <f>+'Données brutes V2'!R258</f>
        <v>22</v>
      </c>
      <c r="S10" s="47">
        <f>+'Données brutes V2'!S258</f>
        <v>24</v>
      </c>
      <c r="T10" s="47">
        <f>+'Données brutes V2'!T258</f>
        <v>17</v>
      </c>
      <c r="U10" s="61">
        <f>+'Données brutes V2'!U258</f>
        <v>127</v>
      </c>
      <c r="V10" s="61">
        <f>+'Données brutes V2'!V258</f>
        <v>34841</v>
      </c>
      <c r="W10" s="9"/>
      <c r="X10" s="11"/>
      <c r="Z10" s="7"/>
    </row>
    <row r="11" spans="1:26" ht="13" x14ac:dyDescent="0.35">
      <c r="A11" s="56" t="s">
        <v>55</v>
      </c>
      <c r="B11" s="48">
        <f>+'Données brutes V2'!B259</f>
        <v>3964</v>
      </c>
      <c r="C11" s="48">
        <f>+'Données brutes V2'!C259</f>
        <v>3661</v>
      </c>
      <c r="D11" s="48">
        <f>+'Données brutes V2'!D259</f>
        <v>1190</v>
      </c>
      <c r="E11" s="48">
        <f>+'Données brutes V2'!E259</f>
        <v>1742</v>
      </c>
      <c r="F11" s="48">
        <f>+'Données brutes V2'!F259</f>
        <v>359</v>
      </c>
      <c r="G11" s="48">
        <f>+'Données brutes V2'!G259</f>
        <v>5035</v>
      </c>
      <c r="H11" s="48">
        <f>+'Données brutes V2'!H259</f>
        <v>3761</v>
      </c>
      <c r="I11" s="48">
        <f>+'Données brutes V2'!I259</f>
        <v>1243</v>
      </c>
      <c r="J11" s="48">
        <f>+'Données brutes V2'!J259</f>
        <v>2625</v>
      </c>
      <c r="K11" s="48">
        <f>+'Données brutes V2'!K259</f>
        <v>3777</v>
      </c>
      <c r="L11" s="48">
        <f>+'Données brutes V2'!L259</f>
        <v>4409</v>
      </c>
      <c r="M11" s="48">
        <f>+'Données brutes V2'!M259</f>
        <v>1168</v>
      </c>
      <c r="N11" s="48">
        <f>+'Données brutes V2'!N259</f>
        <v>914</v>
      </c>
      <c r="O11" s="62">
        <f>+'Données brutes V2'!O259</f>
        <v>33848</v>
      </c>
      <c r="P11" s="48">
        <f>+'Données brutes V2'!P259</f>
        <v>30</v>
      </c>
      <c r="Q11" s="48">
        <f>+'Données brutes V2'!Q259</f>
        <v>34</v>
      </c>
      <c r="R11" s="48">
        <f>+'Données brutes V2'!R259</f>
        <v>22</v>
      </c>
      <c r="S11" s="48">
        <f>+'Données brutes V2'!S259</f>
        <v>23</v>
      </c>
      <c r="T11" s="48">
        <f>+'Données brutes V2'!T259</f>
        <v>17</v>
      </c>
      <c r="U11" s="62">
        <f>+'Données brutes V2'!U259</f>
        <v>126</v>
      </c>
      <c r="V11" s="62">
        <f>+'Données brutes V2'!V259</f>
        <v>33974</v>
      </c>
      <c r="W11" s="9"/>
      <c r="X11" s="11"/>
      <c r="Z11" s="7"/>
    </row>
    <row r="12" spans="1:26" ht="13" x14ac:dyDescent="0.35">
      <c r="A12" s="55" t="s">
        <v>56</v>
      </c>
      <c r="B12" s="47">
        <f>+'Données brutes V2'!B260</f>
        <v>3883</v>
      </c>
      <c r="C12" s="47">
        <f>+'Données brutes V2'!C260</f>
        <v>3325</v>
      </c>
      <c r="D12" s="47">
        <f>+'Données brutes V2'!D260</f>
        <v>1180</v>
      </c>
      <c r="E12" s="47">
        <f>+'Données brutes V2'!E260</f>
        <v>1678</v>
      </c>
      <c r="F12" s="47">
        <f>+'Données brutes V2'!F260</f>
        <v>306</v>
      </c>
      <c r="G12" s="47">
        <f>+'Données brutes V2'!G260</f>
        <v>4483</v>
      </c>
      <c r="H12" s="47">
        <f>+'Données brutes V2'!H260</f>
        <v>3479</v>
      </c>
      <c r="I12" s="47">
        <f>+'Données brutes V2'!I260</f>
        <v>1225</v>
      </c>
      <c r="J12" s="47">
        <f>+'Données brutes V2'!J260</f>
        <v>2386</v>
      </c>
      <c r="K12" s="47">
        <f>+'Données brutes V2'!K260</f>
        <v>3652</v>
      </c>
      <c r="L12" s="47">
        <f>+'Données brutes V2'!L260</f>
        <v>4114</v>
      </c>
      <c r="M12" s="47">
        <f>+'Données brutes V2'!M260</f>
        <v>1143</v>
      </c>
      <c r="N12" s="47">
        <f>+'Données brutes V2'!N260</f>
        <v>888</v>
      </c>
      <c r="O12" s="61">
        <f>+'Données brutes V2'!O260</f>
        <v>31742</v>
      </c>
      <c r="P12" s="47">
        <f>+'Données brutes V2'!P260</f>
        <v>30</v>
      </c>
      <c r="Q12" s="47">
        <f>+'Données brutes V2'!Q260</f>
        <v>34</v>
      </c>
      <c r="R12" s="47">
        <f>+'Données brutes V2'!R260</f>
        <v>22</v>
      </c>
      <c r="S12" s="47">
        <f>+'Données brutes V2'!S260</f>
        <v>24</v>
      </c>
      <c r="T12" s="47">
        <f>+'Données brutes V2'!T260</f>
        <v>17</v>
      </c>
      <c r="U12" s="61">
        <f>+'Données brutes V2'!U260</f>
        <v>127</v>
      </c>
      <c r="V12" s="61">
        <f>+'Données brutes V2'!V260</f>
        <v>31869</v>
      </c>
      <c r="W12" s="9"/>
      <c r="X12" s="11"/>
      <c r="Z12" s="7"/>
    </row>
    <row r="13" spans="1:26" ht="13" x14ac:dyDescent="0.35">
      <c r="A13" s="56" t="s">
        <v>57</v>
      </c>
      <c r="B13" s="48">
        <f>+'Données brutes V2'!B261</f>
        <v>7140</v>
      </c>
      <c r="C13" s="48">
        <f>+'Données brutes V2'!C261</f>
        <v>2972</v>
      </c>
      <c r="D13" s="48">
        <f>+'Données brutes V2'!D261</f>
        <v>3129</v>
      </c>
      <c r="E13" s="48">
        <f>+'Données brutes V2'!E261</f>
        <v>2424</v>
      </c>
      <c r="F13" s="48">
        <f>+'Données brutes V2'!F261</f>
        <v>333</v>
      </c>
      <c r="G13" s="48">
        <f>+'Données brutes V2'!G261</f>
        <v>4760</v>
      </c>
      <c r="H13" s="48">
        <f>+'Données brutes V2'!H261</f>
        <v>5001</v>
      </c>
      <c r="I13" s="48">
        <f>+'Données brutes V2'!I261</f>
        <v>4415</v>
      </c>
      <c r="J13" s="48">
        <f>+'Données brutes V2'!J261</f>
        <v>3024</v>
      </c>
      <c r="K13" s="48">
        <f>+'Données brutes V2'!K261</f>
        <v>5673</v>
      </c>
      <c r="L13" s="48">
        <f>+'Données brutes V2'!L261</f>
        <v>5455</v>
      </c>
      <c r="M13" s="48">
        <f>+'Données brutes V2'!M261</f>
        <v>3022</v>
      </c>
      <c r="N13" s="48">
        <f>+'Données brutes V2'!N261</f>
        <v>2546</v>
      </c>
      <c r="O13" s="62">
        <f>+'Données brutes V2'!O261</f>
        <v>49894</v>
      </c>
      <c r="P13" s="48">
        <f>+'Données brutes V2'!P261</f>
        <v>187</v>
      </c>
      <c r="Q13" s="48">
        <f>+'Données brutes V2'!Q261</f>
        <v>194</v>
      </c>
      <c r="R13" s="48">
        <f>+'Données brutes V2'!R261</f>
        <v>127</v>
      </c>
      <c r="S13" s="48">
        <f>+'Données brutes V2'!S261</f>
        <v>235</v>
      </c>
      <c r="T13" s="48">
        <f>+'Données brutes V2'!T261</f>
        <v>119</v>
      </c>
      <c r="U13" s="62">
        <f>+'Données brutes V2'!U261</f>
        <v>862</v>
      </c>
      <c r="V13" s="62">
        <f>+'Données brutes V2'!V261</f>
        <v>50756</v>
      </c>
      <c r="W13" s="9"/>
      <c r="X13" s="11"/>
      <c r="Z13" s="7"/>
    </row>
    <row r="14" spans="1:26" ht="13" x14ac:dyDescent="0.35">
      <c r="A14" s="57" t="s">
        <v>2</v>
      </c>
      <c r="B14" s="58">
        <f>+'Données brutes V2'!B262</f>
        <v>42031</v>
      </c>
      <c r="C14" s="58">
        <f>+'Données brutes V2'!C262</f>
        <v>30610</v>
      </c>
      <c r="D14" s="58">
        <f>+'Données brutes V2'!D262</f>
        <v>15285</v>
      </c>
      <c r="E14" s="58">
        <f>+'Données brutes V2'!E262</f>
        <v>17568</v>
      </c>
      <c r="F14" s="58">
        <f>+'Données brutes V2'!F262</f>
        <v>2805</v>
      </c>
      <c r="G14" s="58">
        <f>+'Données brutes V2'!G262</f>
        <v>45461</v>
      </c>
      <c r="H14" s="58">
        <f>+'Données brutes V2'!H262</f>
        <v>37690</v>
      </c>
      <c r="I14" s="58">
        <f>+'Données brutes V2'!I262</f>
        <v>18511</v>
      </c>
      <c r="J14" s="58">
        <f>+'Données brutes V2'!J262</f>
        <v>26635</v>
      </c>
      <c r="K14" s="58">
        <f>+'Données brutes V2'!K262</f>
        <v>43210</v>
      </c>
      <c r="L14" s="58">
        <f>+'Données brutes V2'!L262</f>
        <v>39622</v>
      </c>
      <c r="M14" s="58">
        <f>+'Données brutes V2'!M262</f>
        <v>15832</v>
      </c>
      <c r="N14" s="58">
        <f>+'Données brutes V2'!N262</f>
        <v>11514</v>
      </c>
      <c r="O14" s="63">
        <f>+'Données brutes V2'!O262</f>
        <v>346774</v>
      </c>
      <c r="P14" s="58">
        <f>+'Données brutes V2'!P262</f>
        <v>605</v>
      </c>
      <c r="Q14" s="58">
        <f>+'Données brutes V2'!Q262</f>
        <v>648</v>
      </c>
      <c r="R14" s="58">
        <f>+'Données brutes V2'!R262</f>
        <v>388</v>
      </c>
      <c r="S14" s="58">
        <f>+'Données brutes V2'!S262</f>
        <v>583</v>
      </c>
      <c r="T14" s="58">
        <f>+'Données brutes V2'!T262</f>
        <v>381</v>
      </c>
      <c r="U14" s="63">
        <f>+'Données brutes V2'!U262</f>
        <v>2605</v>
      </c>
      <c r="V14" s="63">
        <f>+'Données brutes V2'!V262</f>
        <v>349379</v>
      </c>
      <c r="W14" s="8"/>
      <c r="X14" s="11"/>
      <c r="Z14" s="7"/>
    </row>
    <row r="15" spans="1:26" ht="13" x14ac:dyDescent="0.35">
      <c r="A15" s="15" t="s">
        <v>14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  <c r="P15" s="17"/>
      <c r="Q15" s="17"/>
      <c r="R15" s="17"/>
      <c r="S15" s="17"/>
      <c r="T15" s="17"/>
      <c r="U15" s="14"/>
      <c r="V15" s="7"/>
      <c r="X15" s="7"/>
      <c r="Z15" s="7"/>
    </row>
    <row r="16" spans="1:26" ht="13" x14ac:dyDescent="0.35">
      <c r="A16" s="15" t="s">
        <v>39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  <c r="P16" s="17"/>
      <c r="Q16" s="17"/>
      <c r="R16" s="17"/>
      <c r="S16" s="17"/>
      <c r="T16" s="17"/>
      <c r="U16" s="14"/>
      <c r="V16" s="7"/>
      <c r="X16" s="7"/>
      <c r="Z16" s="7"/>
    </row>
    <row r="17" spans="1:26" ht="13" x14ac:dyDescent="0.35">
      <c r="A17" s="15" t="s">
        <v>15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6"/>
      <c r="P17" s="17"/>
      <c r="Q17" s="17"/>
      <c r="R17" s="17"/>
      <c r="S17" s="17"/>
      <c r="T17" s="17"/>
      <c r="U17" s="14"/>
      <c r="V17" s="7"/>
      <c r="X17" s="7"/>
      <c r="Z17" s="7"/>
    </row>
    <row r="18" spans="1:26" x14ac:dyDescent="0.35">
      <c r="A18" s="18" t="s">
        <v>111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3"/>
      <c r="P18" s="19"/>
      <c r="Q18" s="13"/>
      <c r="R18" s="13"/>
      <c r="S18" s="13"/>
      <c r="T18" s="13"/>
    </row>
    <row r="19" spans="1:26" x14ac:dyDescent="0.35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3"/>
      <c r="P19" s="13"/>
      <c r="Q19" s="13"/>
      <c r="R19" s="13"/>
      <c r="S19" s="13"/>
      <c r="T19" s="13"/>
    </row>
    <row r="21" spans="1:26" ht="15.5" x14ac:dyDescent="0.35">
      <c r="A21" s="4" t="s">
        <v>110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5"/>
      <c r="Q21" s="5"/>
      <c r="R21" s="5"/>
      <c r="S21" s="5"/>
      <c r="T21" s="5"/>
    </row>
    <row r="22" spans="1:26" ht="39" x14ac:dyDescent="0.35">
      <c r="A22" s="28" t="s">
        <v>0</v>
      </c>
      <c r="B22" s="33" t="str">
        <f t="shared" ref="B22:V22" si="0">+B4</f>
        <v>Auvergne-Rhône-Alpes</v>
      </c>
      <c r="C22" s="33" t="str">
        <f t="shared" si="0"/>
        <v>Bourgogne-Franche-Comté</v>
      </c>
      <c r="D22" s="33" t="str">
        <f t="shared" si="0"/>
        <v>Bretagne</v>
      </c>
      <c r="E22" s="33" t="str">
        <f t="shared" si="0"/>
        <v>Centre-Val de Loire</v>
      </c>
      <c r="F22" s="33" t="str">
        <f t="shared" si="0"/>
        <v>Corse</v>
      </c>
      <c r="G22" s="33" t="str">
        <f t="shared" si="0"/>
        <v>Grand Est</v>
      </c>
      <c r="H22" s="33" t="str">
        <f t="shared" si="0"/>
        <v>Hauts-de-France</v>
      </c>
      <c r="I22" s="33" t="str">
        <f t="shared" si="0"/>
        <v>Ile-de-France</v>
      </c>
      <c r="J22" s="33" t="str">
        <f t="shared" si="0"/>
        <v>Normandie</v>
      </c>
      <c r="K22" s="33" t="str">
        <f t="shared" si="0"/>
        <v>Nouvelle-Aquitaine</v>
      </c>
      <c r="L22" s="33" t="str">
        <f t="shared" si="0"/>
        <v>Occitanie</v>
      </c>
      <c r="M22" s="33" t="str">
        <f t="shared" si="0"/>
        <v>Pays-de-la-Loire</v>
      </c>
      <c r="N22" s="33" t="str">
        <f t="shared" si="0"/>
        <v>Provence-Alpes-Côte-d'Azur</v>
      </c>
      <c r="O22" s="59" t="str">
        <f t="shared" si="0"/>
        <v>France métropolitaine</v>
      </c>
      <c r="P22" s="33" t="str">
        <f t="shared" si="0"/>
        <v>Guadeloupe</v>
      </c>
      <c r="Q22" s="33" t="str">
        <f t="shared" si="0"/>
        <v>Martinique</v>
      </c>
      <c r="R22" s="33" t="str">
        <f t="shared" si="0"/>
        <v>Guyane</v>
      </c>
      <c r="S22" s="33" t="str">
        <f t="shared" si="0"/>
        <v>La Réunion</v>
      </c>
      <c r="T22" s="33" t="str">
        <f t="shared" si="0"/>
        <v>Mayotte</v>
      </c>
      <c r="U22" s="59" t="str">
        <f t="shared" si="0"/>
        <v>DOM</v>
      </c>
      <c r="V22" s="59" t="str">
        <f t="shared" si="0"/>
        <v>France métropolitaine + DOM</v>
      </c>
    </row>
    <row r="23" spans="1:26" ht="13" x14ac:dyDescent="0.35">
      <c r="A23" s="31" t="s">
        <v>4</v>
      </c>
      <c r="B23" s="52">
        <f>+'Données brutes V2'!B18</f>
        <v>53.34</v>
      </c>
      <c r="C23" s="52">
        <f>+'Données brutes V2'!C18</f>
        <v>53.503</v>
      </c>
      <c r="D23" s="52">
        <f>+'Données brutes V2'!D18</f>
        <v>52.661999999999999</v>
      </c>
      <c r="E23" s="52">
        <f>+'Données brutes V2'!E18</f>
        <v>54.637999999999998</v>
      </c>
      <c r="F23" s="52">
        <f>+'Données brutes V2'!F18</f>
        <v>55.408000000000001</v>
      </c>
      <c r="G23" s="52">
        <f>+'Données brutes V2'!G18</f>
        <v>52.84</v>
      </c>
      <c r="H23" s="52">
        <f>+'Données brutes V2'!H18</f>
        <v>53.636000000000003</v>
      </c>
      <c r="I23" s="52">
        <f>+'Données brutes V2'!I18</f>
        <v>53.582999999999998</v>
      </c>
      <c r="J23" s="52">
        <f>+'Données brutes V2'!J18</f>
        <v>54.304000000000002</v>
      </c>
      <c r="K23" s="52">
        <f>+'Données brutes V2'!K18</f>
        <v>54.048000000000002</v>
      </c>
      <c r="L23" s="52">
        <f>+'Données brutes V2'!L18</f>
        <v>54.893999999999998</v>
      </c>
      <c r="M23" s="52">
        <f>+'Données brutes V2'!M18</f>
        <v>52.21</v>
      </c>
      <c r="N23" s="52">
        <f>+'Données brutes V2'!N18</f>
        <v>56.03</v>
      </c>
      <c r="O23" s="66">
        <f>+'Données brutes V2'!O18</f>
        <v>53.771000000000001</v>
      </c>
      <c r="P23" s="52">
        <f>+'Données brutes V2'!P18</f>
        <v>55.207000000000001</v>
      </c>
      <c r="Q23" s="52">
        <f>+'Données brutes V2'!Q18</f>
        <v>55.408000000000001</v>
      </c>
      <c r="R23" s="52">
        <f>+'Données brutes V2'!R18</f>
        <v>47.215000000000003</v>
      </c>
      <c r="S23" s="52">
        <f>+'Données brutes V2'!S18</f>
        <v>51.945999999999998</v>
      </c>
      <c r="T23" s="52">
        <f>+'Données brutes V2'!T18</f>
        <v>44.165999999999997</v>
      </c>
      <c r="U23" s="66">
        <f>+'Données brutes V2'!U18</f>
        <v>51.612000000000002</v>
      </c>
      <c r="V23" s="66">
        <f>+'Données brutes V2'!V18</f>
        <v>53.752000000000002</v>
      </c>
    </row>
    <row r="24" spans="1:26" ht="14.5" x14ac:dyDescent="0.35">
      <c r="A24" s="6" t="s">
        <v>17</v>
      </c>
      <c r="B24" s="53">
        <f>+'Données brutes V2'!B19</f>
        <v>50.779000000000003</v>
      </c>
      <c r="C24" s="53">
        <f>+'Données brutes V2'!C19</f>
        <v>53.76</v>
      </c>
      <c r="D24" s="53">
        <f>+'Données brutes V2'!D19</f>
        <v>50.277000000000001</v>
      </c>
      <c r="E24" s="53">
        <f>+'Données brutes V2'!E19</f>
        <v>50.466999999999999</v>
      </c>
      <c r="F24" s="53">
        <f>+'Données brutes V2'!F19</f>
        <v>52.061999999999998</v>
      </c>
      <c r="G24" s="53">
        <f>+'Données brutes V2'!G19</f>
        <v>50.963999999999999</v>
      </c>
      <c r="H24" s="53">
        <f>+'Données brutes V2'!H19</f>
        <v>50.463999999999999</v>
      </c>
      <c r="I24" s="53">
        <f>+'Données brutes V2'!I19</f>
        <v>48.951999999999998</v>
      </c>
      <c r="J24" s="53">
        <f>+'Données brutes V2'!J19</f>
        <v>49.078000000000003</v>
      </c>
      <c r="K24" s="53">
        <f>+'Données brutes V2'!K19</f>
        <v>51.311</v>
      </c>
      <c r="L24" s="53">
        <f>+'Données brutes V2'!L19</f>
        <v>51.753</v>
      </c>
      <c r="M24" s="53">
        <f>+'Données brutes V2'!M19</f>
        <v>49.838000000000001</v>
      </c>
      <c r="N24" s="53">
        <f>+'Données brutes V2'!N19</f>
        <v>54.478999999999999</v>
      </c>
      <c r="O24" s="67">
        <f>+'Données brutes V2'!O19</f>
        <v>50.984000000000002</v>
      </c>
      <c r="P24" s="53">
        <f>+'Données brutes V2'!P19</f>
        <v>54.512</v>
      </c>
      <c r="Q24" s="53">
        <f>+'Données brutes V2'!Q19</f>
        <v>58.384</v>
      </c>
      <c r="R24" s="53">
        <f>+'Données brutes V2'!R19</f>
        <v>48.981000000000002</v>
      </c>
      <c r="S24" s="53">
        <f>+'Données brutes V2'!S19</f>
        <v>53.34</v>
      </c>
      <c r="T24" s="53" t="s">
        <v>87</v>
      </c>
      <c r="U24" s="67">
        <f>+'Données brutes V2'!U19</f>
        <v>53.707999999999998</v>
      </c>
      <c r="V24" s="67">
        <f>+'Données brutes V2'!V19</f>
        <v>51.255000000000003</v>
      </c>
    </row>
    <row r="25" spans="1:26" ht="14.5" x14ac:dyDescent="0.35">
      <c r="A25" s="32" t="s">
        <v>18</v>
      </c>
      <c r="B25" s="54">
        <f>+'Données brutes V2'!B20</f>
        <v>54.578000000000003</v>
      </c>
      <c r="C25" s="54">
        <f>+'Données brutes V2'!C20</f>
        <v>55.667000000000002</v>
      </c>
      <c r="D25" s="54">
        <f>+'Données brutes V2'!D20</f>
        <v>53.146999999999998</v>
      </c>
      <c r="E25" s="54">
        <f>+'Données brutes V2'!E20</f>
        <v>56.637</v>
      </c>
      <c r="F25" s="54" t="str">
        <f>+'Données brutes V2'!F20</f>
        <v>.</v>
      </c>
      <c r="G25" s="54">
        <f>+'Données brutes V2'!G20</f>
        <v>55.637</v>
      </c>
      <c r="H25" s="54">
        <f>+'Données brutes V2'!H20</f>
        <v>55.055</v>
      </c>
      <c r="I25" s="54">
        <f>+'Données brutes V2'!I20</f>
        <v>52.521999999999998</v>
      </c>
      <c r="J25" s="54">
        <f>+'Données brutes V2'!J20</f>
        <v>54.645000000000003</v>
      </c>
      <c r="K25" s="54">
        <f>+'Données brutes V2'!K20</f>
        <v>55.905999999999999</v>
      </c>
      <c r="L25" s="54">
        <f>+'Données brutes V2'!L20</f>
        <v>56.773000000000003</v>
      </c>
      <c r="M25" s="54">
        <f>+'Données brutes V2'!M20</f>
        <v>54.462000000000003</v>
      </c>
      <c r="N25" s="54">
        <f>+'Données brutes V2'!N20</f>
        <v>55.780999999999999</v>
      </c>
      <c r="O25" s="68">
        <f>+'Données brutes V2'!O20</f>
        <v>55.201999999999998</v>
      </c>
      <c r="P25" s="54">
        <f>+'Données brutes V2'!P20</f>
        <v>55.927999999999997</v>
      </c>
      <c r="Q25" s="48" t="s">
        <v>87</v>
      </c>
      <c r="R25" s="48" t="s">
        <v>87</v>
      </c>
      <c r="S25" s="54">
        <f>+'Données brutes V2'!S20</f>
        <v>50.12</v>
      </c>
      <c r="T25" s="54">
        <f>+'Données brutes V2'!T20</f>
        <v>42.23</v>
      </c>
      <c r="U25" s="68">
        <f>+'Données brutes V2'!U20</f>
        <v>50.448999999999998</v>
      </c>
      <c r="V25" s="68">
        <f>+'Données brutes V2'!V20</f>
        <v>55.064</v>
      </c>
    </row>
    <row r="26" spans="1:26" ht="12.5" x14ac:dyDescent="0.35">
      <c r="A26" s="6" t="s">
        <v>1</v>
      </c>
      <c r="B26" s="53">
        <f>+'Données brutes V2'!B21</f>
        <v>57.52</v>
      </c>
      <c r="C26" s="53">
        <f>+'Données brutes V2'!C21</f>
        <v>58.429000000000002</v>
      </c>
      <c r="D26" s="53">
        <f>+'Données brutes V2'!D21</f>
        <v>56.558</v>
      </c>
      <c r="E26" s="53">
        <f>+'Données brutes V2'!E21</f>
        <v>59.058</v>
      </c>
      <c r="F26" s="53">
        <f>+'Données brutes V2'!F21</f>
        <v>58.402000000000001</v>
      </c>
      <c r="G26" s="53">
        <f>+'Données brutes V2'!G21</f>
        <v>58.253</v>
      </c>
      <c r="H26" s="53">
        <f>+'Données brutes V2'!H21</f>
        <v>58.81</v>
      </c>
      <c r="I26" s="53">
        <f>+'Données brutes V2'!I21</f>
        <v>56.938000000000002</v>
      </c>
      <c r="J26" s="53">
        <f>+'Données brutes V2'!J21</f>
        <v>59.442999999999998</v>
      </c>
      <c r="K26" s="53">
        <f>+'Données brutes V2'!K21</f>
        <v>58.926000000000002</v>
      </c>
      <c r="L26" s="53">
        <f>+'Données brutes V2'!L21</f>
        <v>59.273000000000003</v>
      </c>
      <c r="M26" s="53">
        <f>+'Données brutes V2'!M21</f>
        <v>56.741999999999997</v>
      </c>
      <c r="N26" s="53">
        <f>+'Données brutes V2'!N21</f>
        <v>58.738999999999997</v>
      </c>
      <c r="O26" s="67">
        <f>+'Données brutes V2'!O21</f>
        <v>58.375999999999998</v>
      </c>
      <c r="P26" s="53">
        <f>+'Données brutes V2'!P21</f>
        <v>56.87</v>
      </c>
      <c r="Q26" s="53">
        <f>+'Données brutes V2'!Q21</f>
        <v>57.417000000000002</v>
      </c>
      <c r="R26" s="53">
        <f>+'Données brutes V2'!R21</f>
        <v>49.122</v>
      </c>
      <c r="S26" s="53">
        <f>+'Données brutes V2'!S21</f>
        <v>52.835000000000001</v>
      </c>
      <c r="T26" s="53">
        <f>+'Données brutes V2'!T21</f>
        <v>44.823</v>
      </c>
      <c r="U26" s="67">
        <f>+'Données brutes V2'!U21</f>
        <v>52.468000000000004</v>
      </c>
      <c r="V26" s="67">
        <f>+'Données brutes V2'!V21</f>
        <v>58.287999999999997</v>
      </c>
    </row>
    <row r="27" spans="1:26" ht="14.5" x14ac:dyDescent="0.35">
      <c r="A27" s="32" t="s">
        <v>19</v>
      </c>
      <c r="B27" s="54">
        <f>+'Données brutes V2'!B22</f>
        <v>52.783000000000001</v>
      </c>
      <c r="C27" s="54">
        <f>+'Données brutes V2'!C22</f>
        <v>52.866999999999997</v>
      </c>
      <c r="D27" s="54">
        <f>+'Données brutes V2'!D22</f>
        <v>52.146000000000001</v>
      </c>
      <c r="E27" s="54">
        <f>+'Données brutes V2'!E22</f>
        <v>54.01</v>
      </c>
      <c r="F27" s="54">
        <f>+'Données brutes V2'!F22</f>
        <v>54.9</v>
      </c>
      <c r="G27" s="54">
        <f>+'Données brutes V2'!G22</f>
        <v>52.109000000000002</v>
      </c>
      <c r="H27" s="54">
        <f>+'Données brutes V2'!H22</f>
        <v>53.036000000000001</v>
      </c>
      <c r="I27" s="54">
        <f>+'Données brutes V2'!I22</f>
        <v>53.247</v>
      </c>
      <c r="J27" s="54">
        <f>+'Données brutes V2'!J22</f>
        <v>53.701000000000001</v>
      </c>
      <c r="K27" s="54">
        <f>+'Données brutes V2'!K22</f>
        <v>53.420999999999999</v>
      </c>
      <c r="L27" s="54">
        <f>+'Données brutes V2'!L22</f>
        <v>54.258000000000003</v>
      </c>
      <c r="M27" s="54">
        <f>+'Données brutes V2'!M22</f>
        <v>51.569000000000003</v>
      </c>
      <c r="N27" s="54">
        <f>+'Données brutes V2'!N22</f>
        <v>55.631</v>
      </c>
      <c r="O27" s="68">
        <f>+'Données brutes V2'!O22</f>
        <v>53.167000000000002</v>
      </c>
      <c r="P27" s="54">
        <f>+'Données brutes V2'!P22</f>
        <v>54.798000000000002</v>
      </c>
      <c r="Q27" s="54">
        <f>+'Données brutes V2'!Q22</f>
        <v>54.906999999999996</v>
      </c>
      <c r="R27" s="54">
        <f>+'Données brutes V2'!R22</f>
        <v>46.566000000000003</v>
      </c>
      <c r="S27" s="54">
        <f>+'Données brutes V2'!S22</f>
        <v>51.695</v>
      </c>
      <c r="T27" s="54">
        <f>+'Données brutes V2'!T22</f>
        <v>44.046999999999997</v>
      </c>
      <c r="U27" s="68">
        <f>+'Données brutes V2'!U22</f>
        <v>51.323999999999998</v>
      </c>
      <c r="V27" s="68">
        <f>+'Données brutes V2'!V22</f>
        <v>53.152999999999999</v>
      </c>
    </row>
    <row r="28" spans="1:26" ht="12.5" x14ac:dyDescent="0.35">
      <c r="A28" s="12" t="s">
        <v>58</v>
      </c>
      <c r="B28" s="53">
        <f>+'Données brutes V2'!B271</f>
        <v>59.417000000000002</v>
      </c>
      <c r="C28" s="53">
        <f>+'Données brutes V2'!C271</f>
        <v>60.201999999999998</v>
      </c>
      <c r="D28" s="53">
        <f>+'Données brutes V2'!D271</f>
        <v>58.884999999999998</v>
      </c>
      <c r="E28" s="53">
        <f>+'Données brutes V2'!E271</f>
        <v>61.122999999999998</v>
      </c>
      <c r="F28" s="53">
        <f>+'Données brutes V2'!F271</f>
        <v>61.81</v>
      </c>
      <c r="G28" s="53">
        <f>+'Données brutes V2'!G271</f>
        <v>59.918999999999997</v>
      </c>
      <c r="H28" s="53">
        <f>+'Données brutes V2'!H271</f>
        <v>60.631999999999998</v>
      </c>
      <c r="I28" s="53">
        <f>+'Données brutes V2'!I271</f>
        <v>59.811</v>
      </c>
      <c r="J28" s="53">
        <f>+'Données brutes V2'!J271</f>
        <v>61.348999999999997</v>
      </c>
      <c r="K28" s="53">
        <f>+'Données brutes V2'!K271</f>
        <v>60.56</v>
      </c>
      <c r="L28" s="53">
        <f>+'Données brutes V2'!L271</f>
        <v>61.076000000000001</v>
      </c>
      <c r="M28" s="53">
        <f>+'Données brutes V2'!M271</f>
        <v>58.991</v>
      </c>
      <c r="N28" s="53">
        <f>+'Données brutes V2'!N271</f>
        <v>61.215000000000003</v>
      </c>
      <c r="O28" s="67">
        <f>+'Données brutes V2'!O271</f>
        <v>60.347000000000001</v>
      </c>
      <c r="P28" s="53">
        <f>+'Données brutes V2'!P271</f>
        <v>59.133000000000003</v>
      </c>
      <c r="Q28" s="53">
        <f>+'Données brutes V2'!Q271</f>
        <v>63.146999999999998</v>
      </c>
      <c r="R28" s="53">
        <f>+'Données brutes V2'!R271</f>
        <v>55.771999999999998</v>
      </c>
      <c r="S28" s="53">
        <f>+'Données brutes V2'!S271</f>
        <v>56.915999999999997</v>
      </c>
      <c r="T28" s="53">
        <f>+'Données brutes V2'!T271</f>
        <v>48.941000000000003</v>
      </c>
      <c r="U28" s="67">
        <f>+'Données brutes V2'!U271</f>
        <v>57.841999999999999</v>
      </c>
      <c r="V28" s="67">
        <f>+'Données brutes V2'!V271</f>
        <v>60.338000000000001</v>
      </c>
    </row>
    <row r="29" spans="1:26" ht="12.5" x14ac:dyDescent="0.35">
      <c r="A29" s="56" t="s">
        <v>55</v>
      </c>
      <c r="B29" s="54">
        <f>+'Données brutes V2'!B272</f>
        <v>57.573</v>
      </c>
      <c r="C29" s="54">
        <f>+'Données brutes V2'!C272</f>
        <v>57.41</v>
      </c>
      <c r="D29" s="54">
        <f>+'Données brutes V2'!D272</f>
        <v>57.155999999999999</v>
      </c>
      <c r="E29" s="54">
        <f>+'Données brutes V2'!E272</f>
        <v>59.585000000000001</v>
      </c>
      <c r="F29" s="54">
        <f>+'Données brutes V2'!F272</f>
        <v>61.076999999999998</v>
      </c>
      <c r="G29" s="54">
        <f>+'Données brutes V2'!G272</f>
        <v>57.183</v>
      </c>
      <c r="H29" s="54">
        <f>+'Données brutes V2'!H272</f>
        <v>58.201000000000001</v>
      </c>
      <c r="I29" s="54">
        <f>+'Données brutes V2'!I272</f>
        <v>58.32</v>
      </c>
      <c r="J29" s="54">
        <f>+'Données brutes V2'!J272</f>
        <v>59.128</v>
      </c>
      <c r="K29" s="54">
        <f>+'Données brutes V2'!K272</f>
        <v>58.371000000000002</v>
      </c>
      <c r="L29" s="54">
        <f>+'Données brutes V2'!L272</f>
        <v>58.762</v>
      </c>
      <c r="M29" s="54">
        <f>+'Données brutes V2'!M272</f>
        <v>56.613999999999997</v>
      </c>
      <c r="N29" s="54">
        <f>+'Données brutes V2'!N272</f>
        <v>60.704000000000001</v>
      </c>
      <c r="O29" s="68">
        <f>+'Données brutes V2'!O272</f>
        <v>58.137</v>
      </c>
      <c r="P29" s="54">
        <f>+'Données brutes V2'!P272</f>
        <v>60.433</v>
      </c>
      <c r="Q29" s="54">
        <f>+'Données brutes V2'!Q272</f>
        <v>58.116999999999997</v>
      </c>
      <c r="R29" s="54">
        <f>+'Données brutes V2'!R272</f>
        <v>49.545000000000002</v>
      </c>
      <c r="S29" s="54">
        <f>+'Données brutes V2'!S272</f>
        <v>59</v>
      </c>
      <c r="T29" s="54">
        <f>+'Données brutes V2'!T272</f>
        <v>44.351999999999997</v>
      </c>
      <c r="U29" s="68">
        <f>+'Données brutes V2'!U272</f>
        <v>55.475999999999999</v>
      </c>
      <c r="V29" s="68">
        <f>+'Données brutes V2'!V272</f>
        <v>58.127000000000002</v>
      </c>
    </row>
    <row r="30" spans="1:26" ht="12.5" x14ac:dyDescent="0.35">
      <c r="A30" s="55" t="s">
        <v>56</v>
      </c>
      <c r="B30" s="53">
        <f>+'Données brutes V2'!B273</f>
        <v>55.832000000000001</v>
      </c>
      <c r="C30" s="53">
        <f>+'Données brutes V2'!C273</f>
        <v>55.526000000000003</v>
      </c>
      <c r="D30" s="53">
        <f>+'Données brutes V2'!D273</f>
        <v>55.353999999999999</v>
      </c>
      <c r="E30" s="53">
        <f>+'Données brutes V2'!E273</f>
        <v>57.356999999999999</v>
      </c>
      <c r="F30" s="53">
        <f>+'Données brutes V2'!F273</f>
        <v>58.271000000000001</v>
      </c>
      <c r="G30" s="53">
        <f>+'Données brutes V2'!G273</f>
        <v>54.917000000000002</v>
      </c>
      <c r="H30" s="53">
        <f>+'Données brutes V2'!H273</f>
        <v>56.085999999999999</v>
      </c>
      <c r="I30" s="53">
        <f>+'Données brutes V2'!I273</f>
        <v>56.866</v>
      </c>
      <c r="J30" s="53">
        <f>+'Données brutes V2'!J273</f>
        <v>57.618000000000002</v>
      </c>
      <c r="K30" s="53">
        <f>+'Données brutes V2'!K273</f>
        <v>56.689</v>
      </c>
      <c r="L30" s="53">
        <f>+'Données brutes V2'!L273</f>
        <v>57.198999999999998</v>
      </c>
      <c r="M30" s="53">
        <f>+'Données brutes V2'!M273</f>
        <v>54.838999999999999</v>
      </c>
      <c r="N30" s="53">
        <f>+'Données brutes V2'!N273</f>
        <v>58.780999999999999</v>
      </c>
      <c r="O30" s="67">
        <f>+'Données brutes V2'!O273</f>
        <v>56.281999999999996</v>
      </c>
      <c r="P30" s="53">
        <f>+'Données brutes V2'!P273</f>
        <v>56.265999999999998</v>
      </c>
      <c r="Q30" s="53">
        <f>+'Données brutes V2'!Q273</f>
        <v>57.704999999999998</v>
      </c>
      <c r="R30" s="53">
        <f>+'Données brutes V2'!R273</f>
        <v>49.5</v>
      </c>
      <c r="S30" s="53">
        <f>+'Données brutes V2'!S273</f>
        <v>52.540999999999997</v>
      </c>
      <c r="T30" s="53">
        <f>+'Données brutes V2'!T273</f>
        <v>46.234999999999999</v>
      </c>
      <c r="U30" s="67">
        <f>+'Données brutes V2'!U273</f>
        <v>53.433</v>
      </c>
      <c r="V30" s="67">
        <f>+'Données brutes V2'!V273</f>
        <v>56.27</v>
      </c>
    </row>
    <row r="31" spans="1:26" ht="12.5" x14ac:dyDescent="0.35">
      <c r="A31" s="56" t="s">
        <v>57</v>
      </c>
      <c r="B31" s="54">
        <f>+'Données brutes V2'!B274</f>
        <v>55.1</v>
      </c>
      <c r="C31" s="54">
        <f>+'Données brutes V2'!C274</f>
        <v>55.481000000000002</v>
      </c>
      <c r="D31" s="54">
        <f>+'Données brutes V2'!D274</f>
        <v>54.930999999999997</v>
      </c>
      <c r="E31" s="54">
        <f>+'Données brutes V2'!E274</f>
        <v>56.667999999999999</v>
      </c>
      <c r="F31" s="54">
        <f>+'Données brutes V2'!F274</f>
        <v>56.890999999999998</v>
      </c>
      <c r="G31" s="54">
        <f>+'Données brutes V2'!G274</f>
        <v>55.427</v>
      </c>
      <c r="H31" s="54">
        <f>+'Données brutes V2'!H274</f>
        <v>55.854999999999997</v>
      </c>
      <c r="I31" s="54">
        <f>+'Données brutes V2'!I274</f>
        <v>54.783000000000001</v>
      </c>
      <c r="J31" s="54">
        <f>+'Données brutes V2'!J274</f>
        <v>57.085000000000001</v>
      </c>
      <c r="K31" s="54">
        <f>+'Données brutes V2'!K274</f>
        <v>56.064</v>
      </c>
      <c r="L31" s="54">
        <f>+'Données brutes V2'!L274</f>
        <v>56.771999999999998</v>
      </c>
      <c r="M31" s="54">
        <f>+'Données brutes V2'!M274</f>
        <v>53.786999999999999</v>
      </c>
      <c r="N31" s="54">
        <f>+'Données brutes V2'!N274</f>
        <v>57.896999999999998</v>
      </c>
      <c r="O31" s="68">
        <f>+'Données brutes V2'!O274</f>
        <v>55.755000000000003</v>
      </c>
      <c r="P31" s="54">
        <f>+'Données brutes V2'!P274</f>
        <v>54.442999999999998</v>
      </c>
      <c r="Q31" s="54">
        <f>+'Données brutes V2'!Q274</f>
        <v>56.304000000000002</v>
      </c>
      <c r="R31" s="54">
        <f>+'Données brutes V2'!R274</f>
        <v>47.283000000000001</v>
      </c>
      <c r="S31" s="54">
        <f>+'Données brutes V2'!S274</f>
        <v>51.484999999999999</v>
      </c>
      <c r="T31" s="54">
        <f>+'Données brutes V2'!T274</f>
        <v>43.512</v>
      </c>
      <c r="U31" s="68">
        <f>+'Données brutes V2'!U274</f>
        <v>51.491</v>
      </c>
      <c r="V31" s="68">
        <f>+'Données brutes V2'!V274</f>
        <v>55.683</v>
      </c>
    </row>
    <row r="32" spans="1:26" ht="12.5" x14ac:dyDescent="0.35">
      <c r="A32" s="57" t="s">
        <v>2</v>
      </c>
      <c r="B32" s="64">
        <f>+'Données brutes V2'!B275</f>
        <v>51.021999999999998</v>
      </c>
      <c r="C32" s="64">
        <f>+'Données brutes V2'!C275</f>
        <v>50.898000000000003</v>
      </c>
      <c r="D32" s="64">
        <f>+'Données brutes V2'!D275</f>
        <v>50.406999999999996</v>
      </c>
      <c r="E32" s="64">
        <f>+'Données brutes V2'!E275</f>
        <v>52.061</v>
      </c>
      <c r="F32" s="64">
        <f>+'Données brutes V2'!F275</f>
        <v>52.621000000000002</v>
      </c>
      <c r="G32" s="64">
        <f>+'Données brutes V2'!G275</f>
        <v>50.045000000000002</v>
      </c>
      <c r="H32" s="64">
        <f>+'Données brutes V2'!H275</f>
        <v>51.103999999999999</v>
      </c>
      <c r="I32" s="64">
        <f>+'Données brutes V2'!I275</f>
        <v>51.853000000000002</v>
      </c>
      <c r="J32" s="64">
        <f>+'Données brutes V2'!J275</f>
        <v>51.673000000000002</v>
      </c>
      <c r="K32" s="64">
        <f>+'Données brutes V2'!K275</f>
        <v>51.655000000000001</v>
      </c>
      <c r="L32" s="64">
        <f>+'Données brutes V2'!L275</f>
        <v>52.341999999999999</v>
      </c>
      <c r="M32" s="64">
        <f>+'Données brutes V2'!M275</f>
        <v>49.957999999999998</v>
      </c>
      <c r="N32" s="64">
        <f>+'Données brutes V2'!N275</f>
        <v>54.026000000000003</v>
      </c>
      <c r="O32" s="69">
        <f>+'Données brutes V2'!O275</f>
        <v>51.305999999999997</v>
      </c>
      <c r="P32" s="64">
        <f>+'Données brutes V2'!P275</f>
        <v>54.34</v>
      </c>
      <c r="Q32" s="64">
        <f>+'Données brutes V2'!Q275</f>
        <v>53.741999999999997</v>
      </c>
      <c r="R32" s="64">
        <f>+'Données brutes V2'!R275</f>
        <v>45.473999999999997</v>
      </c>
      <c r="S32" s="64">
        <f>+'Données brutes V2'!S275</f>
        <v>51.241</v>
      </c>
      <c r="T32" s="64">
        <f>+'Données brutes V2'!T275</f>
        <v>43.884</v>
      </c>
      <c r="U32" s="69">
        <f>+'Données brutes V2'!U275</f>
        <v>50.648000000000003</v>
      </c>
      <c r="V32" s="69">
        <f>+'Données brutes V2'!V275</f>
        <v>51.301000000000002</v>
      </c>
    </row>
    <row r="33" spans="1:22" ht="13" x14ac:dyDescent="0.35">
      <c r="A33" s="15" t="s">
        <v>14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6"/>
      <c r="P33" s="17"/>
      <c r="Q33" s="17"/>
      <c r="R33" s="17"/>
      <c r="S33" s="17"/>
      <c r="T33" s="17"/>
      <c r="U33" s="14"/>
    </row>
    <row r="34" spans="1:22" ht="13" x14ac:dyDescent="0.35">
      <c r="A34" s="15" t="s">
        <v>39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6"/>
      <c r="P34" s="17"/>
      <c r="Q34" s="17"/>
      <c r="R34" s="17"/>
      <c r="S34" s="17"/>
      <c r="T34" s="17"/>
      <c r="U34" s="14"/>
    </row>
    <row r="35" spans="1:22" ht="13" x14ac:dyDescent="0.35">
      <c r="A35" s="15" t="s">
        <v>15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6"/>
      <c r="P35" s="17"/>
      <c r="Q35" s="17"/>
      <c r="R35" s="17"/>
      <c r="S35" s="17"/>
      <c r="T35" s="17"/>
      <c r="U35" s="14"/>
    </row>
    <row r="36" spans="1:22" ht="13" x14ac:dyDescent="0.35">
      <c r="A36" s="18" t="s">
        <v>111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/>
      <c r="P36" s="17"/>
      <c r="Q36" s="17"/>
      <c r="R36" s="17"/>
      <c r="S36" s="17"/>
      <c r="T36" s="17"/>
      <c r="U36" s="14"/>
    </row>
    <row r="37" spans="1:22" x14ac:dyDescent="0.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3"/>
      <c r="P37" s="13"/>
      <c r="Q37" s="13"/>
      <c r="R37" s="13"/>
      <c r="S37" s="13"/>
      <c r="T37" s="13"/>
    </row>
    <row r="39" spans="1:22" ht="15.5" x14ac:dyDescent="0.35">
      <c r="A39" s="74" t="s">
        <v>114</v>
      </c>
    </row>
    <row r="40" spans="1:22" ht="14" x14ac:dyDescent="0.35">
      <c r="A40" s="79" t="str">
        <f>+'Données brutes V2'!A27:V27</f>
        <v>Ensemble</v>
      </c>
    </row>
    <row r="41" spans="1:22" ht="39" x14ac:dyDescent="0.35">
      <c r="A41" s="59" t="s">
        <v>60</v>
      </c>
      <c r="B41" s="33" t="str">
        <f>+B4</f>
        <v>Auvergne-Rhône-Alpes</v>
      </c>
      <c r="C41" s="33" t="str">
        <f t="shared" ref="C41:U41" si="1">+C4</f>
        <v>Bourgogne-Franche-Comté</v>
      </c>
      <c r="D41" s="33" t="str">
        <f t="shared" si="1"/>
        <v>Bretagne</v>
      </c>
      <c r="E41" s="33" t="str">
        <f t="shared" si="1"/>
        <v>Centre-Val de Loire</v>
      </c>
      <c r="F41" s="33" t="str">
        <f t="shared" si="1"/>
        <v>Corse</v>
      </c>
      <c r="G41" s="33" t="str">
        <f t="shared" si="1"/>
        <v>Grand Est</v>
      </c>
      <c r="H41" s="33" t="str">
        <f t="shared" si="1"/>
        <v>Hauts-de-France</v>
      </c>
      <c r="I41" s="33" t="str">
        <f t="shared" si="1"/>
        <v>Ile-de-France</v>
      </c>
      <c r="J41" s="33" t="str">
        <f t="shared" si="1"/>
        <v>Normandie</v>
      </c>
      <c r="K41" s="33" t="str">
        <f t="shared" si="1"/>
        <v>Nouvelle-Aquitaine</v>
      </c>
      <c r="L41" s="33" t="str">
        <f t="shared" si="1"/>
        <v>Occitanie</v>
      </c>
      <c r="M41" s="33" t="str">
        <f t="shared" si="1"/>
        <v>Pays-de-la-Loire</v>
      </c>
      <c r="N41" s="33" t="str">
        <f t="shared" si="1"/>
        <v>Provence-Alpes-Côte-d'Azur</v>
      </c>
      <c r="O41" s="59" t="str">
        <f t="shared" si="1"/>
        <v>France métropolitaine</v>
      </c>
      <c r="P41" s="33" t="str">
        <f t="shared" si="1"/>
        <v>Guadeloupe</v>
      </c>
      <c r="Q41" s="33" t="str">
        <f t="shared" si="1"/>
        <v>Martinique</v>
      </c>
      <c r="R41" s="33" t="str">
        <f t="shared" si="1"/>
        <v>Guyane</v>
      </c>
      <c r="S41" s="33" t="str">
        <f t="shared" si="1"/>
        <v>La Réunion</v>
      </c>
      <c r="T41" s="33" t="str">
        <f t="shared" si="1"/>
        <v>Mayotte</v>
      </c>
      <c r="U41" s="59" t="str">
        <f t="shared" si="1"/>
        <v>DOM</v>
      </c>
      <c r="V41" s="59" t="str">
        <f>+V4</f>
        <v>France métropolitaine + DOM</v>
      </c>
    </row>
    <row r="42" spans="1:22" ht="12.5" x14ac:dyDescent="0.35">
      <c r="A42" s="75" t="s">
        <v>61</v>
      </c>
      <c r="B42" s="86">
        <f>+'Données brutes V2'!B30</f>
        <v>6.6619999999999999</v>
      </c>
      <c r="C42" s="86">
        <f>+'Données brutes V2'!C30</f>
        <v>8.7880000000000003</v>
      </c>
      <c r="D42" s="86">
        <f>+'Données brutes V2'!D30</f>
        <v>7.5860000000000003</v>
      </c>
      <c r="E42" s="86">
        <f>+'Données brutes V2'!E30</f>
        <v>8.2889999999999997</v>
      </c>
      <c r="F42" s="86">
        <f>+'Données brutes V2'!F30</f>
        <v>5.0549999999999997</v>
      </c>
      <c r="G42" s="86">
        <f>+'Données brutes V2'!G30</f>
        <v>9.1120000000000001</v>
      </c>
      <c r="H42" s="86">
        <f>+'Données brutes V2'!H30</f>
        <v>7.0110000000000001</v>
      </c>
      <c r="I42" s="86">
        <f>+'Données brutes V2'!I30</f>
        <v>2.8540000000000001</v>
      </c>
      <c r="J42" s="86">
        <f>+'Données brutes V2'!J30</f>
        <v>7.9729999999999999</v>
      </c>
      <c r="K42" s="86">
        <f>+'Données brutes V2'!K30</f>
        <v>9.5169999999999995</v>
      </c>
      <c r="L42" s="86">
        <f>+'Données brutes V2'!L30</f>
        <v>9.875</v>
      </c>
      <c r="M42" s="86">
        <f>+'Données brutes V2'!M30</f>
        <v>8.4309999999999992</v>
      </c>
      <c r="N42" s="86">
        <f>+'Données brutes V2'!N30</f>
        <v>5.3259999999999996</v>
      </c>
      <c r="O42" s="87">
        <f>+'Données brutes V2'!O30</f>
        <v>7.9710000000000001</v>
      </c>
      <c r="P42" s="86">
        <f>+'Données brutes V2'!P30</f>
        <v>2.54</v>
      </c>
      <c r="Q42" s="86">
        <f>+'Données brutes V2'!Q30</f>
        <v>1.819</v>
      </c>
      <c r="R42" s="86">
        <f>+'Données brutes V2'!R30</f>
        <v>4.7249999999999996</v>
      </c>
      <c r="S42" s="86">
        <f>+'Données brutes V2'!S30</f>
        <v>5.0469999999999997</v>
      </c>
      <c r="T42" s="86">
        <f>+'Données brutes V2'!T30</f>
        <v>0.39800000000000002</v>
      </c>
      <c r="U42" s="87">
        <f>+'Données brutes V2'!U30</f>
        <v>3.016</v>
      </c>
      <c r="V42" s="87">
        <f>+'Données brutes V2'!V30</f>
        <v>7.9269999999999996</v>
      </c>
    </row>
    <row r="43" spans="1:22" ht="12.5" x14ac:dyDescent="0.35">
      <c r="A43" s="83" t="s">
        <v>62</v>
      </c>
      <c r="B43" s="88">
        <f>+'Données brutes V2'!B31</f>
        <v>7.4930000000000003</v>
      </c>
      <c r="C43" s="88">
        <f>+'Données brutes V2'!C31</f>
        <v>6.3609999999999998</v>
      </c>
      <c r="D43" s="88">
        <f>+'Données brutes V2'!D31</f>
        <v>5.8449999999999998</v>
      </c>
      <c r="E43" s="88">
        <f>+'Données brutes V2'!E31</f>
        <v>6.6310000000000002</v>
      </c>
      <c r="F43" s="88">
        <f>+'Données brutes V2'!F31</f>
        <v>12.27</v>
      </c>
      <c r="G43" s="88">
        <f>+'Données brutes V2'!G31</f>
        <v>5.6790000000000003</v>
      </c>
      <c r="H43" s="88">
        <f>+'Données brutes V2'!H31</f>
        <v>5.1020000000000003</v>
      </c>
      <c r="I43" s="88">
        <f>+'Données brutes V2'!I31</f>
        <v>6.51</v>
      </c>
      <c r="J43" s="88">
        <f>+'Données brutes V2'!J31</f>
        <v>6.3159999999999998</v>
      </c>
      <c r="K43" s="88">
        <f>+'Données brutes V2'!K31</f>
        <v>7.0259999999999998</v>
      </c>
      <c r="L43" s="88">
        <f>+'Données brutes V2'!L31</f>
        <v>7.1260000000000003</v>
      </c>
      <c r="M43" s="88">
        <f>+'Données brutes V2'!M31</f>
        <v>6.0650000000000004</v>
      </c>
      <c r="N43" s="88">
        <f>+'Données brutes V2'!N31</f>
        <v>10.145</v>
      </c>
      <c r="O43" s="89">
        <f>+'Données brutes V2'!O31</f>
        <v>6.6139999999999999</v>
      </c>
      <c r="P43" s="88">
        <f>+'Données brutes V2'!P31</f>
        <v>8.89</v>
      </c>
      <c r="Q43" s="88">
        <f>+'Données brutes V2'!Q31</f>
        <v>8.9250000000000007</v>
      </c>
      <c r="R43" s="88">
        <f>+'Données brutes V2'!R31</f>
        <v>9.3230000000000004</v>
      </c>
      <c r="S43" s="88">
        <f>+'Données brutes V2'!S31</f>
        <v>8.4380000000000006</v>
      </c>
      <c r="T43" s="88">
        <f>+'Données brutes V2'!T31</f>
        <v>5.0460000000000003</v>
      </c>
      <c r="U43" s="89">
        <f>+'Données brutes V2'!U31</f>
        <v>8.2889999999999997</v>
      </c>
      <c r="V43" s="89">
        <f>+'Données brutes V2'!V31</f>
        <v>6.6289999999999996</v>
      </c>
    </row>
    <row r="44" spans="1:22" ht="12.5" x14ac:dyDescent="0.35">
      <c r="A44" s="75" t="s">
        <v>76</v>
      </c>
      <c r="B44" s="86">
        <f>+'Données brutes V2'!B32</f>
        <v>23.655999999999999</v>
      </c>
      <c r="C44" s="86">
        <f>+'Données brutes V2'!C32</f>
        <v>17.792999999999999</v>
      </c>
      <c r="D44" s="86">
        <f>+'Données brutes V2'!D32</f>
        <v>23.155999999999999</v>
      </c>
      <c r="E44" s="86">
        <f>+'Données brutes V2'!E32</f>
        <v>21.312999999999999</v>
      </c>
      <c r="F44" s="86">
        <f>+'Données brutes V2'!F32</f>
        <v>22.402000000000001</v>
      </c>
      <c r="G44" s="86">
        <f>+'Données brutes V2'!G32</f>
        <v>19.036000000000001</v>
      </c>
      <c r="H44" s="86">
        <f>+'Données brutes V2'!H32</f>
        <v>19.321999999999999</v>
      </c>
      <c r="I44" s="86">
        <f>+'Données brutes V2'!I32</f>
        <v>39.311</v>
      </c>
      <c r="J44" s="86">
        <f>+'Données brutes V2'!J32</f>
        <v>18.420999999999999</v>
      </c>
      <c r="K44" s="86">
        <f>+'Données brutes V2'!K32</f>
        <v>19.184999999999999</v>
      </c>
      <c r="L44" s="86">
        <f>+'Données brutes V2'!L32</f>
        <v>19.923999999999999</v>
      </c>
      <c r="M44" s="86">
        <f>+'Données brutes V2'!M32</f>
        <v>21.908999999999999</v>
      </c>
      <c r="N44" s="86">
        <f>+'Données brutes V2'!N32</f>
        <v>26.579000000000001</v>
      </c>
      <c r="O44" s="90">
        <f>+'Données brutes V2'!O32</f>
        <v>21.404</v>
      </c>
      <c r="P44" s="86">
        <f>+'Données brutes V2'!P32</f>
        <v>30.312999999999999</v>
      </c>
      <c r="Q44" s="86">
        <f>+'Données brutes V2'!Q32</f>
        <v>27.295999999999999</v>
      </c>
      <c r="R44" s="86">
        <f>+'Données brutes V2'!R32</f>
        <v>20.561</v>
      </c>
      <c r="S44" s="86">
        <f>+'Données brutes V2'!S32</f>
        <v>29.178999999999998</v>
      </c>
      <c r="T44" s="86">
        <f>+'Données brutes V2'!T32</f>
        <v>30.81</v>
      </c>
      <c r="U44" s="90">
        <f>+'Données brutes V2'!U32</f>
        <v>27.943000000000001</v>
      </c>
      <c r="V44" s="90">
        <f>+'Données brutes V2'!V32</f>
        <v>21.462</v>
      </c>
    </row>
    <row r="45" spans="1:22" ht="12.5" x14ac:dyDescent="0.35">
      <c r="A45" s="83" t="s">
        <v>64</v>
      </c>
      <c r="B45" s="88">
        <f>+'Données brutes V2'!B33</f>
        <v>16.893000000000001</v>
      </c>
      <c r="C45" s="88">
        <f>+'Données brutes V2'!C33</f>
        <v>17.222999999999999</v>
      </c>
      <c r="D45" s="88">
        <f>+'Données brutes V2'!D33</f>
        <v>19.111000000000001</v>
      </c>
      <c r="E45" s="88">
        <f>+'Données brutes V2'!E33</f>
        <v>16.716999999999999</v>
      </c>
      <c r="F45" s="88">
        <f>+'Données brutes V2'!F33</f>
        <v>13.848000000000001</v>
      </c>
      <c r="G45" s="88">
        <f>+'Données brutes V2'!G33</f>
        <v>17.571000000000002</v>
      </c>
      <c r="H45" s="88">
        <f>+'Données brutes V2'!H33</f>
        <v>17.965</v>
      </c>
      <c r="I45" s="88">
        <f>+'Données brutes V2'!I33</f>
        <v>14.167999999999999</v>
      </c>
      <c r="J45" s="88">
        <f>+'Données brutes V2'!J33</f>
        <v>17.192</v>
      </c>
      <c r="K45" s="88">
        <f>+'Données brutes V2'!K33</f>
        <v>16.54</v>
      </c>
      <c r="L45" s="88">
        <f>+'Données brutes V2'!L33</f>
        <v>16.039000000000001</v>
      </c>
      <c r="M45" s="88">
        <f>+'Données brutes V2'!M33</f>
        <v>19.181999999999999</v>
      </c>
      <c r="N45" s="88">
        <f>+'Données brutes V2'!N33</f>
        <v>12.798</v>
      </c>
      <c r="O45" s="89">
        <f>+'Données brutes V2'!O33</f>
        <v>16.882000000000001</v>
      </c>
      <c r="P45" s="88">
        <f>+'Données brutes V2'!P33</f>
        <v>19.983000000000001</v>
      </c>
      <c r="Q45" s="88">
        <f>+'Données brutes V2'!Q33</f>
        <v>21.143000000000001</v>
      </c>
      <c r="R45" s="88">
        <f>+'Données brutes V2'!R33</f>
        <v>29.117999999999999</v>
      </c>
      <c r="S45" s="88">
        <f>+'Données brutes V2'!S33</f>
        <v>19.952000000000002</v>
      </c>
      <c r="T45" s="88">
        <f>+'Données brutes V2'!T33</f>
        <v>37.582999999999998</v>
      </c>
      <c r="U45" s="89">
        <f>+'Données brutes V2'!U33</f>
        <v>24.207000000000001</v>
      </c>
      <c r="V45" s="89">
        <f>+'Données brutes V2'!V33</f>
        <v>16.948</v>
      </c>
    </row>
    <row r="46" spans="1:22" ht="12.5" x14ac:dyDescent="0.35">
      <c r="A46" s="75" t="s">
        <v>65</v>
      </c>
      <c r="B46" s="86">
        <f>+'Données brutes V2'!B34</f>
        <v>13.132999999999999</v>
      </c>
      <c r="C46" s="86">
        <f>+'Données brutes V2'!C34</f>
        <v>12.961</v>
      </c>
      <c r="D46" s="86">
        <f>+'Données brutes V2'!D34</f>
        <v>14.499000000000001</v>
      </c>
      <c r="E46" s="86">
        <f>+'Données brutes V2'!E34</f>
        <v>13.382</v>
      </c>
      <c r="F46" s="86">
        <f>+'Données brutes V2'!F34</f>
        <v>13.109</v>
      </c>
      <c r="G46" s="86">
        <f>+'Données brutes V2'!G34</f>
        <v>13.170999999999999</v>
      </c>
      <c r="H46" s="86">
        <f>+'Données brutes V2'!H34</f>
        <v>13.305</v>
      </c>
      <c r="I46" s="86">
        <f>+'Données brutes V2'!I34</f>
        <v>10.47</v>
      </c>
      <c r="J46" s="86">
        <f>+'Données brutes V2'!J34</f>
        <v>12.648</v>
      </c>
      <c r="K46" s="86">
        <f>+'Données brutes V2'!K34</f>
        <v>13.737</v>
      </c>
      <c r="L46" s="86">
        <f>+'Données brutes V2'!L34</f>
        <v>12.763</v>
      </c>
      <c r="M46" s="86">
        <f>+'Données brutes V2'!M34</f>
        <v>14.647</v>
      </c>
      <c r="N46" s="86">
        <f>+'Données brutes V2'!N34</f>
        <v>11.157999999999999</v>
      </c>
      <c r="O46" s="90">
        <f>+'Données brutes V2'!O34</f>
        <v>13.066000000000001</v>
      </c>
      <c r="P46" s="86">
        <f>+'Données brutes V2'!P34</f>
        <v>12.955</v>
      </c>
      <c r="Q46" s="86">
        <f>+'Données brutes V2'!Q34</f>
        <v>12.478</v>
      </c>
      <c r="R46" s="86">
        <f>+'Données brutes V2'!R34</f>
        <v>18.901</v>
      </c>
      <c r="S46" s="86">
        <f>+'Données brutes V2'!S34</f>
        <v>14.984</v>
      </c>
      <c r="T46" s="86">
        <f>+'Données brutes V2'!T34</f>
        <v>16.998000000000001</v>
      </c>
      <c r="U46" s="90">
        <f>+'Données brutes V2'!U34</f>
        <v>14.847</v>
      </c>
      <c r="V46" s="90">
        <f>+'Données brutes V2'!V34</f>
        <v>13.082000000000001</v>
      </c>
    </row>
    <row r="47" spans="1:22" ht="12.5" x14ac:dyDescent="0.35">
      <c r="A47" s="83" t="s">
        <v>66</v>
      </c>
      <c r="B47" s="88">
        <f>+'Données brutes V2'!B35</f>
        <v>5.6150000000000002</v>
      </c>
      <c r="C47" s="88">
        <f>+'Données brutes V2'!C35</f>
        <v>9.0860000000000003</v>
      </c>
      <c r="D47" s="88">
        <f>+'Données brutes V2'!D35</f>
        <v>5.8609999999999998</v>
      </c>
      <c r="E47" s="88">
        <f>+'Données brutes V2'!E35</f>
        <v>5.61</v>
      </c>
      <c r="F47" s="88">
        <f>+'Données brutes V2'!F35</f>
        <v>2.4580000000000002</v>
      </c>
      <c r="G47" s="88">
        <f>+'Données brutes V2'!G35</f>
        <v>9.3239999999999998</v>
      </c>
      <c r="H47" s="88">
        <f>+'Données brutes V2'!H35</f>
        <v>8.1839999999999993</v>
      </c>
      <c r="I47" s="88">
        <f>+'Données brutes V2'!I35</f>
        <v>1.855</v>
      </c>
      <c r="J47" s="88">
        <f>+'Données brutes V2'!J35</f>
        <v>7.2249999999999996</v>
      </c>
      <c r="K47" s="88">
        <f>+'Données brutes V2'!K35</f>
        <v>6.431</v>
      </c>
      <c r="L47" s="88">
        <f>+'Données brutes V2'!L35</f>
        <v>4.5389999999999997</v>
      </c>
      <c r="M47" s="88">
        <f>+'Données brutes V2'!M35</f>
        <v>6.7069999999999999</v>
      </c>
      <c r="N47" s="88">
        <f>+'Données brutes V2'!N35</f>
        <v>2.597</v>
      </c>
      <c r="O47" s="89">
        <f>+'Données brutes V2'!O35</f>
        <v>6.4980000000000002</v>
      </c>
      <c r="P47" s="88">
        <f>+'Données brutes V2'!P35</f>
        <v>1.9470000000000001</v>
      </c>
      <c r="Q47" s="88">
        <f>+'Données brutes V2'!Q35</f>
        <v>2.512</v>
      </c>
      <c r="R47" s="88">
        <f>+'Données brutes V2'!R35</f>
        <v>3.1920000000000002</v>
      </c>
      <c r="S47" s="88">
        <f>+'Données brutes V2'!S35</f>
        <v>2.444</v>
      </c>
      <c r="T47" s="88">
        <f>+'Données brutes V2'!T35</f>
        <v>2.7879999999999998</v>
      </c>
      <c r="U47" s="89">
        <f>+'Données brutes V2'!U35</f>
        <v>2.5099999999999998</v>
      </c>
      <c r="V47" s="89">
        <f>+'Données brutes V2'!V35</f>
        <v>6.4619999999999997</v>
      </c>
    </row>
    <row r="48" spans="1:22" ht="12.5" x14ac:dyDescent="0.35">
      <c r="A48" s="82" t="s">
        <v>67</v>
      </c>
      <c r="B48" s="86">
        <f>+'Données brutes V2'!B36</f>
        <v>23.088999999999999</v>
      </c>
      <c r="C48" s="86">
        <f>+'Données brutes V2'!C36</f>
        <v>24.96</v>
      </c>
      <c r="D48" s="86">
        <f>+'Données brutes V2'!D36</f>
        <v>20.463999999999999</v>
      </c>
      <c r="E48" s="86">
        <f>+'Données brutes V2'!E36</f>
        <v>24.754999999999999</v>
      </c>
      <c r="F48" s="86">
        <f>+'Données brutes V2'!F36</f>
        <v>25.199000000000002</v>
      </c>
      <c r="G48" s="86">
        <f>+'Données brutes V2'!G36</f>
        <v>22.658000000000001</v>
      </c>
      <c r="H48" s="86">
        <f>+'Données brutes V2'!H36</f>
        <v>24.69</v>
      </c>
      <c r="I48" s="86">
        <f>+'Données brutes V2'!I36</f>
        <v>19.971</v>
      </c>
      <c r="J48" s="86">
        <f>+'Données brutes V2'!J36</f>
        <v>27.18</v>
      </c>
      <c r="K48" s="86">
        <f>+'Données brutes V2'!K36</f>
        <v>24.274999999999999</v>
      </c>
      <c r="L48" s="86">
        <f>+'Données brutes V2'!L36</f>
        <v>26.212</v>
      </c>
      <c r="M48" s="86">
        <f>+'Données brutes V2'!M36</f>
        <v>19.731999999999999</v>
      </c>
      <c r="N48" s="86">
        <f>+'Données brutes V2'!N36</f>
        <v>27.03</v>
      </c>
      <c r="O48" s="90">
        <f>+'Données brutes V2'!O36</f>
        <v>23.991</v>
      </c>
      <c r="P48" s="86">
        <f>+'Données brutes V2'!P36</f>
        <v>18.457999999999998</v>
      </c>
      <c r="Q48" s="86">
        <f>+'Données brutes V2'!Q36</f>
        <v>20.103000000000002</v>
      </c>
      <c r="R48" s="86">
        <f>+'Données brutes V2'!R36</f>
        <v>6.5129999999999999</v>
      </c>
      <c r="S48" s="86">
        <f>+'Données brutes V2'!S36</f>
        <v>12.145</v>
      </c>
      <c r="T48" s="86">
        <f>+'Données brutes V2'!T36</f>
        <v>2.2570000000000001</v>
      </c>
      <c r="U48" s="90">
        <f>+'Données brutes V2'!U36</f>
        <v>13.076000000000001</v>
      </c>
      <c r="V48" s="90">
        <f>+'Données brutes V2'!V36</f>
        <v>23.893000000000001</v>
      </c>
    </row>
    <row r="49" spans="1:22" ht="12.5" x14ac:dyDescent="0.35">
      <c r="A49" s="83" t="s">
        <v>68</v>
      </c>
      <c r="B49" s="88">
        <f>+'Données brutes V2'!B37</f>
        <v>3.456</v>
      </c>
      <c r="C49" s="88">
        <f>+'Données brutes V2'!C37</f>
        <v>2.8250000000000002</v>
      </c>
      <c r="D49" s="88">
        <f>+'Données brutes V2'!D37</f>
        <v>3.4740000000000002</v>
      </c>
      <c r="E49" s="88">
        <f>+'Données brutes V2'!E37</f>
        <v>3.3</v>
      </c>
      <c r="F49" s="88">
        <f>+'Données brutes V2'!F37</f>
        <v>5.6550000000000002</v>
      </c>
      <c r="G49" s="88">
        <f>+'Données brutes V2'!G37</f>
        <v>3.4460000000000002</v>
      </c>
      <c r="H49" s="88">
        <f>+'Données brutes V2'!H37</f>
        <v>4.4169999999999998</v>
      </c>
      <c r="I49" s="88">
        <f>+'Données brutes V2'!I37</f>
        <v>4.8559999999999999</v>
      </c>
      <c r="J49" s="88">
        <f>+'Données brutes V2'!J37</f>
        <v>3.0419999999999998</v>
      </c>
      <c r="K49" s="88">
        <f>+'Données brutes V2'!K37</f>
        <v>3.2850000000000001</v>
      </c>
      <c r="L49" s="88">
        <f>+'Données brutes V2'!L37</f>
        <v>3.5179999999999998</v>
      </c>
      <c r="M49" s="88">
        <f>+'Données brutes V2'!M37</f>
        <v>3.323</v>
      </c>
      <c r="N49" s="88">
        <f>+'Données brutes V2'!N37</f>
        <v>4.3639999999999999</v>
      </c>
      <c r="O49" s="89">
        <f>+'Données brutes V2'!O37</f>
        <v>3.569</v>
      </c>
      <c r="P49" s="88">
        <f>+'Données brutes V2'!P37</f>
        <v>4.9109999999999996</v>
      </c>
      <c r="Q49" s="88">
        <f>+'Données brutes V2'!Q37</f>
        <v>5.7190000000000003</v>
      </c>
      <c r="R49" s="88">
        <f>+'Données brutes V2'!R37</f>
        <v>7.6619999999999999</v>
      </c>
      <c r="S49" s="88">
        <f>+'Données brutes V2'!S37</f>
        <v>7.8070000000000004</v>
      </c>
      <c r="T49" s="88">
        <f>+'Données brutes V2'!T37</f>
        <v>4.1159999999999997</v>
      </c>
      <c r="U49" s="89">
        <f>+'Données brutes V2'!U37</f>
        <v>6.11</v>
      </c>
      <c r="V49" s="89">
        <f>+'Données brutes V2'!V37</f>
        <v>3.5920000000000001</v>
      </c>
    </row>
    <row r="50" spans="1:22" ht="12.5" x14ac:dyDescent="0.35">
      <c r="A50" s="84" t="s">
        <v>69</v>
      </c>
      <c r="B50" s="91">
        <f>+'Données brutes V2'!B38</f>
        <v>100</v>
      </c>
      <c r="C50" s="92">
        <f>+'Données brutes V2'!C38</f>
        <v>100</v>
      </c>
      <c r="D50" s="92">
        <f>+'Données brutes V2'!D38</f>
        <v>100</v>
      </c>
      <c r="E50" s="92">
        <f>+'Données brutes V2'!E38</f>
        <v>100</v>
      </c>
      <c r="F50" s="92">
        <f>+'Données brutes V2'!F38</f>
        <v>100</v>
      </c>
      <c r="G50" s="92">
        <f>+'Données brutes V2'!G38</f>
        <v>100</v>
      </c>
      <c r="H50" s="92">
        <f>+'Données brutes V2'!H38</f>
        <v>100</v>
      </c>
      <c r="I50" s="92">
        <f>+'Données brutes V2'!I38</f>
        <v>100</v>
      </c>
      <c r="J50" s="92">
        <f>+'Données brutes V2'!J38</f>
        <v>100</v>
      </c>
      <c r="K50" s="92">
        <f>+'Données brutes V2'!K38</f>
        <v>100</v>
      </c>
      <c r="L50" s="92">
        <f>+'Données brutes V2'!L38</f>
        <v>100</v>
      </c>
      <c r="M50" s="92">
        <f>+'Données brutes V2'!M38</f>
        <v>100</v>
      </c>
      <c r="N50" s="92">
        <f>+'Données brutes V2'!N38</f>
        <v>100</v>
      </c>
      <c r="O50" s="93">
        <f>+'Données brutes V2'!O38</f>
        <v>100</v>
      </c>
      <c r="P50" s="92">
        <f>+'Données brutes V2'!P38</f>
        <v>100</v>
      </c>
      <c r="Q50" s="92">
        <f>+'Données brutes V2'!Q38</f>
        <v>100</v>
      </c>
      <c r="R50" s="92">
        <f>+'Données brutes V2'!R38</f>
        <v>100</v>
      </c>
      <c r="S50" s="92">
        <f>+'Données brutes V2'!S38</f>
        <v>100</v>
      </c>
      <c r="T50" s="92">
        <f>+'Données brutes V2'!T38</f>
        <v>100</v>
      </c>
      <c r="U50" s="93">
        <f>+'Données brutes V2'!U38</f>
        <v>100</v>
      </c>
      <c r="V50" s="93">
        <f>+'Données brutes V2'!V38</f>
        <v>100</v>
      </c>
    </row>
    <row r="51" spans="1:22" x14ac:dyDescent="0.35">
      <c r="A51" s="18" t="s">
        <v>111</v>
      </c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3"/>
      <c r="P51" s="23"/>
      <c r="Q51" s="24"/>
      <c r="R51" s="24"/>
      <c r="S51" s="24"/>
      <c r="T51" s="20"/>
      <c r="U51" s="20"/>
    </row>
    <row r="56" spans="1:22" ht="14" x14ac:dyDescent="0.35">
      <c r="A56" s="79" t="str">
        <f>+'Données brutes V2'!A43:V43</f>
        <v>Conseillers régionaux et territoriaux</v>
      </c>
    </row>
    <row r="57" spans="1:22" ht="39" x14ac:dyDescent="0.35">
      <c r="A57" s="59" t="s">
        <v>60</v>
      </c>
      <c r="B57" s="33" t="str">
        <f>+'Données brutes V2'!B44</f>
        <v>Auvergne-Rhône-Alpes</v>
      </c>
      <c r="C57" s="33" t="str">
        <f>+'Données brutes V2'!C44</f>
        <v>Bourgogne-Franche-Comté</v>
      </c>
      <c r="D57" s="33" t="str">
        <f>+'Données brutes V2'!D44</f>
        <v>Bretagne</v>
      </c>
      <c r="E57" s="33" t="str">
        <f>+'Données brutes V2'!E44</f>
        <v>Centre-Val de Loire</v>
      </c>
      <c r="F57" s="33" t="str">
        <f>+'Données brutes V2'!F44</f>
        <v>Corse</v>
      </c>
      <c r="G57" s="33" t="str">
        <f>+'Données brutes V2'!G44</f>
        <v>Grand Est</v>
      </c>
      <c r="H57" s="33" t="str">
        <f>+'Données brutes V2'!H44</f>
        <v>Hauts-de-France</v>
      </c>
      <c r="I57" s="33" t="str">
        <f>+'Données brutes V2'!I44</f>
        <v>Ile-de-France</v>
      </c>
      <c r="J57" s="33" t="str">
        <f>+'Données brutes V2'!J44</f>
        <v>Normandie</v>
      </c>
      <c r="K57" s="33" t="str">
        <f>+'Données brutes V2'!K44</f>
        <v>Nouvelle-Aquitaine</v>
      </c>
      <c r="L57" s="33" t="str">
        <f>+'Données brutes V2'!L44</f>
        <v>Occitanie</v>
      </c>
      <c r="M57" s="33" t="str">
        <f>+'Données brutes V2'!M44</f>
        <v>Pays-de-la-Loire</v>
      </c>
      <c r="N57" s="33" t="str">
        <f>+'Données brutes V2'!N44</f>
        <v>Provence-Alpes-Côte-d'Azur</v>
      </c>
      <c r="O57" s="59" t="str">
        <f>+'Données brutes V2'!O44</f>
        <v>France métropolitaine</v>
      </c>
      <c r="P57" s="33" t="str">
        <f>+'Données brutes V2'!P44</f>
        <v>Guadeloupe</v>
      </c>
      <c r="Q57" s="33" t="str">
        <f>+'Données brutes V2'!Q44</f>
        <v>Martinique</v>
      </c>
      <c r="R57" s="33" t="str">
        <f>+'Données brutes V2'!R44</f>
        <v>Guyane</v>
      </c>
      <c r="S57" s="33" t="str">
        <f>+'Données brutes V2'!S44</f>
        <v>La Réunion</v>
      </c>
      <c r="U57" s="59" t="str">
        <f>+'Données brutes V2'!T44</f>
        <v>DOM</v>
      </c>
      <c r="V57" s="59" t="s">
        <v>59</v>
      </c>
    </row>
    <row r="58" spans="1:22" ht="12.5" x14ac:dyDescent="0.35">
      <c r="A58" s="75" t="s">
        <v>61</v>
      </c>
      <c r="B58" s="86">
        <f>+IF('Données brutes V2'!B46=".",0,'Données brutes V2'!B46)</f>
        <v>3.431</v>
      </c>
      <c r="C58" s="86">
        <f>+IF('Données brutes V2'!C46=".",0,'Données brutes V2'!C46)</f>
        <v>4</v>
      </c>
      <c r="D58" s="86">
        <f>+IF('Données brutes V2'!D46=".",0,'Données brutes V2'!D46)</f>
        <v>3.6139999999999999</v>
      </c>
      <c r="E58" s="86">
        <f>+IF('Données brutes V2'!E46=".",0,'Données brutes V2'!E46)</f>
        <v>2.597</v>
      </c>
      <c r="F58" s="86">
        <f>+IF('Données brutes V2'!F46=".",0,'Données brutes V2'!F46)</f>
        <v>3.125</v>
      </c>
      <c r="G58" s="86">
        <f>+IF('Données brutes V2'!G46=".",0,'Données brutes V2'!G46)</f>
        <v>4.7329999999999997</v>
      </c>
      <c r="H58" s="86">
        <f>+IF('Données brutes V2'!H46=".",0,'Données brutes V2'!H46)</f>
        <v>4.117</v>
      </c>
      <c r="I58" s="86">
        <f>+IF('Données brutes V2'!I46=".",0,'Données brutes V2'!I46)</f>
        <v>1.4350000000000001</v>
      </c>
      <c r="J58" s="86">
        <f>+IF('Données brutes V2'!J46=".",0,'Données brutes V2'!J46)</f>
        <v>6.8620000000000001</v>
      </c>
      <c r="K58" s="86">
        <f>+IF('Données brutes V2'!K46=".",0,'Données brutes V2'!K46)</f>
        <v>3.278</v>
      </c>
      <c r="L58" s="86">
        <f>+IF('Données brutes V2'!L46=".",0,'Données brutes V2'!L46)</f>
        <v>4.43</v>
      </c>
      <c r="M58" s="86">
        <f>+IF('Données brutes V2'!M46=".",0,'Données brutes V2'!M46)</f>
        <v>7.5259999999999998</v>
      </c>
      <c r="N58" s="86">
        <f>+IF('Données brutes V2'!N46=".",0,'Données brutes V2'!N46)</f>
        <v>0.81299999999999994</v>
      </c>
      <c r="O58" s="87">
        <f>+IF('Données brutes V2'!O46=".",0,'Données brutes V2'!O46)</f>
        <v>3.6880000000000002</v>
      </c>
      <c r="P58" s="86">
        <f>+IF('Données brutes V2'!P46=".",0,'Données brutes V2'!P46)</f>
        <v>2.4390000000000001</v>
      </c>
      <c r="Q58" s="86">
        <f>+IF('Données brutes V2'!Q46=".",0,'Données brutes V2'!Q46)</f>
        <v>1.923</v>
      </c>
      <c r="R58" s="86">
        <f>+IF('Données brutes V2'!R46=".",0,'Données brutes V2'!R46)</f>
        <v>3.6360000000000001</v>
      </c>
      <c r="S58" s="86">
        <f>+IF('Données brutes V2'!S46=".",0,'Données brutes V2'!S46)</f>
        <v>2.2719999999999998</v>
      </c>
      <c r="T58" s="94"/>
      <c r="U58" s="90">
        <f>+'Données brutes V2'!T46</f>
        <v>2.6040000000000001</v>
      </c>
      <c r="V58" s="87">
        <f>+'Données brutes V2'!U46</f>
        <v>3.58</v>
      </c>
    </row>
    <row r="59" spans="1:22" ht="12.5" x14ac:dyDescent="0.35">
      <c r="A59" s="83" t="s">
        <v>62</v>
      </c>
      <c r="B59" s="88">
        <f>+IF('Données brutes V2'!B47=".",0,'Données brutes V2'!B47)</f>
        <v>10.784000000000001</v>
      </c>
      <c r="C59" s="88">
        <f>+IF('Données brutes V2'!C47=".",0,'Données brutes V2'!C47)</f>
        <v>5</v>
      </c>
      <c r="D59" s="88">
        <f>+IF('Données brutes V2'!D47=".",0,'Données brutes V2'!D47)</f>
        <v>13.253</v>
      </c>
      <c r="E59" s="88">
        <f>+IF('Données brutes V2'!E47=".",0,'Données brutes V2'!E47)</f>
        <v>10.388999999999999</v>
      </c>
      <c r="F59" s="88">
        <f>+IF('Données brutes V2'!F47=".",0,'Données brutes V2'!F47)</f>
        <v>14.061999999999999</v>
      </c>
      <c r="G59" s="88">
        <f>+IF('Données brutes V2'!G47=".",0,'Données brutes V2'!G47)</f>
        <v>6.508</v>
      </c>
      <c r="H59" s="88">
        <f>+IF('Données brutes V2'!H47=".",0,'Données brutes V2'!H47)</f>
        <v>8.8230000000000004</v>
      </c>
      <c r="I59" s="88">
        <f>+IF('Données brutes V2'!I47=".",0,'Données brutes V2'!I47)</f>
        <v>8.6120000000000001</v>
      </c>
      <c r="J59" s="88">
        <f>+IF('Données brutes V2'!J47=".",0,'Données brutes V2'!J47)</f>
        <v>12.744999999999999</v>
      </c>
      <c r="K59" s="88">
        <f>+IF('Données brutes V2'!K47=".",0,'Données brutes V2'!K47)</f>
        <v>7.65</v>
      </c>
      <c r="L59" s="88">
        <f>+IF('Données brutes V2'!L47=".",0,'Données brutes V2'!L47)</f>
        <v>6.9619999999999997</v>
      </c>
      <c r="M59" s="88">
        <f>+IF('Données brutes V2'!M47=".",0,'Données brutes V2'!M47)</f>
        <v>15.053000000000001</v>
      </c>
      <c r="N59" s="88">
        <f>+IF('Données brutes V2'!N47=".",0,'Données brutes V2'!N47)</f>
        <v>17.073</v>
      </c>
      <c r="O59" s="89">
        <f>+IF('Données brutes V2'!O47=".",0,'Données brutes V2'!O47)</f>
        <v>9.9130000000000003</v>
      </c>
      <c r="P59" s="88">
        <f>+IF('Données brutes V2'!P47=".",0,'Données brutes V2'!P47)</f>
        <v>9.7560000000000002</v>
      </c>
      <c r="Q59" s="88">
        <f>+IF('Données brutes V2'!Q47=".",0,'Données brutes V2'!Q47)</f>
        <v>17.306999999999999</v>
      </c>
      <c r="R59" s="88">
        <f>+IF('Données brutes V2'!R47=".",0,'Données brutes V2'!R47)</f>
        <v>12.727</v>
      </c>
      <c r="S59" s="88">
        <f>+IF('Données brutes V2'!S47=".",0,'Données brutes V2'!S47)</f>
        <v>4.5449999999999999</v>
      </c>
      <c r="T59" s="94"/>
      <c r="U59" s="89">
        <f>+'Données brutes V2'!T47</f>
        <v>11.458</v>
      </c>
      <c r="V59" s="89">
        <f>+'Données brutes V2'!U47</f>
        <v>10.067</v>
      </c>
    </row>
    <row r="60" spans="1:22" ht="12.5" x14ac:dyDescent="0.35">
      <c r="A60" s="75" t="s">
        <v>76</v>
      </c>
      <c r="B60" s="86">
        <f>+IF('Données brutes V2'!B48=".",0,'Données brutes V2'!B48)</f>
        <v>45.097999999999999</v>
      </c>
      <c r="C60" s="86">
        <f>+IF('Données brutes V2'!C48=".",0,'Données brutes V2'!C48)</f>
        <v>53</v>
      </c>
      <c r="D60" s="86">
        <f>+IF('Données brutes V2'!D48=".",0,'Données brutes V2'!D48)</f>
        <v>48.192</v>
      </c>
      <c r="E60" s="86">
        <f>+IF('Données brutes V2'!E48=".",0,'Données brutes V2'!E48)</f>
        <v>49.35</v>
      </c>
      <c r="F60" s="86">
        <f>+IF('Données brutes V2'!F48=".",0,'Données brutes V2'!F48)</f>
        <v>40.625</v>
      </c>
      <c r="G60" s="86">
        <f>+IF('Données brutes V2'!G48=".",0,'Données brutes V2'!G48)</f>
        <v>50.295000000000002</v>
      </c>
      <c r="H60" s="86">
        <f>+IF('Données brutes V2'!H48=".",0,'Données brutes V2'!H48)</f>
        <v>45.293999999999997</v>
      </c>
      <c r="I60" s="86">
        <f>+IF('Données brutes V2'!I48=".",0,'Données brutes V2'!I48)</f>
        <v>66.984999999999999</v>
      </c>
      <c r="J60" s="86">
        <f>+IF('Données brutes V2'!J48=".",0,'Données brutes V2'!J48)</f>
        <v>50</v>
      </c>
      <c r="K60" s="86">
        <f>+IF('Données brutes V2'!K48=".",0,'Données brutes V2'!K48)</f>
        <v>51.366</v>
      </c>
      <c r="L60" s="86">
        <f>+IF('Données brutes V2'!L48=".",0,'Données brutes V2'!L48)</f>
        <v>41.771999999999998</v>
      </c>
      <c r="M60" s="86">
        <f>+IF('Données brutes V2'!M48=".",0,'Données brutes V2'!M48)</f>
        <v>53.762999999999998</v>
      </c>
      <c r="N60" s="86">
        <f>+IF('Données brutes V2'!N48=".",0,'Données brutes V2'!N48)</f>
        <v>47.154000000000003</v>
      </c>
      <c r="O60" s="90">
        <f>+IF('Données brutes V2'!O48=".",0,'Données brutes V2'!O48)</f>
        <v>50.143999999999998</v>
      </c>
      <c r="P60" s="86">
        <f>+IF('Données brutes V2'!P48=".",0,'Données brutes V2'!P48)</f>
        <v>41.463000000000001</v>
      </c>
      <c r="Q60" s="86">
        <f>+IF('Données brutes V2'!Q48=".",0,'Données brutes V2'!Q48)</f>
        <v>36.537999999999997</v>
      </c>
      <c r="R60" s="86">
        <f>+IF('Données brutes V2'!R48=".",0,'Données brutes V2'!R48)</f>
        <v>34.545000000000002</v>
      </c>
      <c r="S60" s="86">
        <f>+IF('Données brutes V2'!S48=".",0,'Données brutes V2'!S48)</f>
        <v>61.363</v>
      </c>
      <c r="T60" s="94"/>
      <c r="U60" s="90">
        <f>+'Données brutes V2'!T48</f>
        <v>42.707999999999998</v>
      </c>
      <c r="V60" s="90">
        <f>+'Données brutes V2'!U48</f>
        <v>49.402999999999999</v>
      </c>
    </row>
    <row r="61" spans="1:22" ht="12.5" x14ac:dyDescent="0.35">
      <c r="A61" s="83" t="s">
        <v>64</v>
      </c>
      <c r="B61" s="88">
        <f>+IF('Données brutes V2'!B49=".",0,'Données brutes V2'!B49)</f>
        <v>10.784000000000001</v>
      </c>
      <c r="C61" s="88">
        <f>+IF('Données brutes V2'!C49=".",0,'Données brutes V2'!C49)</f>
        <v>14</v>
      </c>
      <c r="D61" s="88">
        <f>+IF('Données brutes V2'!D49=".",0,'Données brutes V2'!D49)</f>
        <v>12.048</v>
      </c>
      <c r="E61" s="88">
        <f>+IF('Données brutes V2'!E49=".",0,'Données brutes V2'!E49)</f>
        <v>15.584</v>
      </c>
      <c r="F61" s="88">
        <f>+IF('Données brutes V2'!F49=".",0,'Données brutes V2'!F49)</f>
        <v>14.061999999999999</v>
      </c>
      <c r="G61" s="88">
        <f>+IF('Données brutes V2'!G49=".",0,'Données brutes V2'!G49)</f>
        <v>13.016999999999999</v>
      </c>
      <c r="H61" s="88">
        <f>+IF('Données brutes V2'!H49=".",0,'Données brutes V2'!H49)</f>
        <v>10</v>
      </c>
      <c r="I61" s="88">
        <f>+IF('Données brutes V2'!I49=".",0,'Données brutes V2'!I49)</f>
        <v>6.22</v>
      </c>
      <c r="J61" s="88">
        <f>+IF('Données brutes V2'!J49=".",0,'Données brutes V2'!J49)</f>
        <v>7.843</v>
      </c>
      <c r="K61" s="88">
        <f>+IF('Données brutes V2'!K49=".",0,'Données brutes V2'!K49)</f>
        <v>11.475</v>
      </c>
      <c r="L61" s="88">
        <f>+IF('Données brutes V2'!L49=".",0,'Données brutes V2'!L49)</f>
        <v>17.088000000000001</v>
      </c>
      <c r="M61" s="88">
        <f>+IF('Données brutes V2'!M49=".",0,'Données brutes V2'!M49)</f>
        <v>6.4509999999999996</v>
      </c>
      <c r="N61" s="88">
        <f>+IF('Données brutes V2'!N49=".",0,'Données brutes V2'!N49)</f>
        <v>4.8780000000000001</v>
      </c>
      <c r="O61" s="89">
        <f>+IF('Données brutes V2'!O49=".",0,'Données brutes V2'!O49)</f>
        <v>10.778</v>
      </c>
      <c r="P61" s="88">
        <f>+IF('Données brutes V2'!P49=".",0,'Données brutes V2'!P49)</f>
        <v>12.195</v>
      </c>
      <c r="Q61" s="88">
        <f>+IF('Données brutes V2'!Q49=".",0,'Données brutes V2'!Q49)</f>
        <v>9.6150000000000002</v>
      </c>
      <c r="R61" s="88">
        <f>+IF('Données brutes V2'!R49=".",0,'Données brutes V2'!R49)</f>
        <v>20</v>
      </c>
      <c r="S61" s="88">
        <f>+IF('Données brutes V2'!S49=".",0,'Données brutes V2'!S49)</f>
        <v>6.8179999999999996</v>
      </c>
      <c r="T61" s="94"/>
      <c r="U61" s="89">
        <f>+'Données brutes V2'!T49</f>
        <v>12.5</v>
      </c>
      <c r="V61" s="89">
        <f>+'Données brutes V2'!U49</f>
        <v>10.949</v>
      </c>
    </row>
    <row r="62" spans="1:22" ht="12.5" x14ac:dyDescent="0.35">
      <c r="A62" s="75" t="s">
        <v>65</v>
      </c>
      <c r="B62" s="86">
        <f>+IF('Données brutes V2'!B50=".",0,'Données brutes V2'!B50)</f>
        <v>8.3330000000000002</v>
      </c>
      <c r="C62" s="86">
        <f>+IF('Données brutes V2'!C50=".",0,'Données brutes V2'!C50)</f>
        <v>5</v>
      </c>
      <c r="D62" s="86">
        <f>+IF('Données brutes V2'!D50=".",0,'Données brutes V2'!D50)</f>
        <v>3.6139999999999999</v>
      </c>
      <c r="E62" s="86">
        <f>+IF('Données brutes V2'!E50=".",0,'Données brutes V2'!E50)</f>
        <v>2.597</v>
      </c>
      <c r="F62" s="86">
        <f>+IF('Données brutes V2'!F50=".",0,'Données brutes V2'!F50)</f>
        <v>6.25</v>
      </c>
      <c r="G62" s="86">
        <f>+IF('Données brutes V2'!G50=".",0,'Données brutes V2'!G50)</f>
        <v>5.9169999999999998</v>
      </c>
      <c r="H62" s="86">
        <f>+IF('Données brutes V2'!H50=".",0,'Données brutes V2'!H50)</f>
        <v>5.2939999999999996</v>
      </c>
      <c r="I62" s="86">
        <f>+IF('Données brutes V2'!I50=".",0,'Données brutes V2'!I50)</f>
        <v>4.306</v>
      </c>
      <c r="J62" s="86">
        <f>+IF('Données brutes V2'!J50=".",0,'Données brutes V2'!J50)</f>
        <v>5.8819999999999997</v>
      </c>
      <c r="K62" s="86">
        <f>+IF('Données brutes V2'!K50=".",0,'Données brutes V2'!K50)</f>
        <v>7.1029999999999998</v>
      </c>
      <c r="L62" s="86">
        <f>+IF('Données brutes V2'!L50=".",0,'Données brutes V2'!L50)</f>
        <v>8.2270000000000003</v>
      </c>
      <c r="M62" s="86">
        <f>+IF('Données brutes V2'!M50=".",0,'Données brutes V2'!M50)</f>
        <v>5.3760000000000003</v>
      </c>
      <c r="N62" s="86">
        <f>+IF('Données brutes V2'!N50=".",0,'Données brutes V2'!N50)</f>
        <v>2.4390000000000001</v>
      </c>
      <c r="O62" s="90">
        <f>+IF('Données brutes V2'!O50=".",0,'Données brutes V2'!O50)</f>
        <v>5.7060000000000004</v>
      </c>
      <c r="P62" s="86">
        <f>+IF('Données brutes V2'!P50=".",0,'Données brutes V2'!P50)</f>
        <v>2.4390000000000001</v>
      </c>
      <c r="Q62" s="86">
        <f>+IF('Données brutes V2'!Q50=".",0,'Données brutes V2'!Q50)</f>
        <v>3.8460000000000001</v>
      </c>
      <c r="R62" s="86">
        <f>+IF('Données brutes V2'!R50=".",0,'Données brutes V2'!R50)</f>
        <v>16.363</v>
      </c>
      <c r="S62" s="86">
        <f>+IF('Données brutes V2'!S50=".",0,'Données brutes V2'!S50)</f>
        <v>6.8179999999999996</v>
      </c>
      <c r="T62" s="94"/>
      <c r="U62" s="90">
        <f>+'Données brutes V2'!T50</f>
        <v>7.8120000000000003</v>
      </c>
      <c r="V62" s="90">
        <f>+'Données brutes V2'!U50</f>
        <v>5.915</v>
      </c>
    </row>
    <row r="63" spans="1:22" ht="12.5" x14ac:dyDescent="0.35">
      <c r="A63" s="83" t="s">
        <v>66</v>
      </c>
      <c r="B63" s="88">
        <f>+IF('Données brutes V2'!B51=".",0,'Données brutes V2'!B51)</f>
        <v>1.96</v>
      </c>
      <c r="C63" s="88">
        <f>+IF('Données brutes V2'!C51=".",0,'Données brutes V2'!C51)</f>
        <v>0</v>
      </c>
      <c r="D63" s="88">
        <f>+IF('Données brutes V2'!D51=".",0,'Données brutes V2'!D51)</f>
        <v>1.204</v>
      </c>
      <c r="E63" s="88">
        <f>+IF('Données brutes V2'!E51=".",0,'Données brutes V2'!E51)</f>
        <v>0</v>
      </c>
      <c r="F63" s="88">
        <f>+IF('Données brutes V2'!F51=".",0,'Données brutes V2'!F51)</f>
        <v>0</v>
      </c>
      <c r="G63" s="88">
        <f>+IF('Données brutes V2'!G51=".",0,'Données brutes V2'!G51)</f>
        <v>0</v>
      </c>
      <c r="H63" s="88">
        <f>+IF('Données brutes V2'!H51=".",0,'Données brutes V2'!H51)</f>
        <v>2.9409999999999998</v>
      </c>
      <c r="I63" s="88">
        <f>+IF('Données brutes V2'!I51=".",0,'Données brutes V2'!I51)</f>
        <v>0</v>
      </c>
      <c r="J63" s="88">
        <f>+IF('Données brutes V2'!J51=".",0,'Données brutes V2'!J51)</f>
        <v>0.98</v>
      </c>
      <c r="K63" s="88">
        <f>+IF('Données brutes V2'!K51=".",0,'Données brutes V2'!K51)</f>
        <v>0</v>
      </c>
      <c r="L63" s="88">
        <f>+IF('Données brutes V2'!L51=".",0,'Données brutes V2'!L51)</f>
        <v>1.8979999999999999</v>
      </c>
      <c r="M63" s="88">
        <f>+IF('Données brutes V2'!M51=".",0,'Données brutes V2'!M51)</f>
        <v>0</v>
      </c>
      <c r="N63" s="88">
        <f>+IF('Données brutes V2'!N51=".",0,'Données brutes V2'!N51)</f>
        <v>0</v>
      </c>
      <c r="O63" s="89">
        <f>+IF('Données brutes V2'!O51=".",0,'Données brutes V2'!O51)</f>
        <v>0.80600000000000005</v>
      </c>
      <c r="P63" s="88">
        <f>+IF('Données brutes V2'!P51=".",0,'Données brutes V2'!P51)</f>
        <v>0</v>
      </c>
      <c r="Q63" s="88">
        <f>+IF('Données brutes V2'!Q51=".",0,'Données brutes V2'!Q51)</f>
        <v>0</v>
      </c>
      <c r="R63" s="88">
        <f>+IF('Données brutes V2'!R51=".",0,'Données brutes V2'!R51)</f>
        <v>1.8180000000000001</v>
      </c>
      <c r="S63" s="88">
        <f>+IF('Données brutes V2'!S51=".",0,'Données brutes V2'!S51)</f>
        <v>0</v>
      </c>
      <c r="T63" s="94"/>
      <c r="U63" s="89">
        <f>+'Données brutes V2'!T51</f>
        <v>0.52</v>
      </c>
      <c r="V63" s="89">
        <f>+'Données brutes V2'!U51</f>
        <v>0.77800000000000002</v>
      </c>
    </row>
    <row r="64" spans="1:22" ht="12.5" x14ac:dyDescent="0.35">
      <c r="A64" s="82" t="s">
        <v>67</v>
      </c>
      <c r="B64" s="86">
        <f>+IF('Données brutes V2'!B52=".",0,'Données brutes V2'!B52)</f>
        <v>9.8030000000000008</v>
      </c>
      <c r="C64" s="86">
        <f>+IF('Données brutes V2'!C52=".",0,'Données brutes V2'!C52)</f>
        <v>17</v>
      </c>
      <c r="D64" s="86">
        <f>+IF('Données brutes V2'!D52=".",0,'Données brutes V2'!D52)</f>
        <v>7.2279999999999998</v>
      </c>
      <c r="E64" s="86">
        <f>+IF('Données brutes V2'!E52=".",0,'Données brutes V2'!E52)</f>
        <v>11.688000000000001</v>
      </c>
      <c r="F64" s="86">
        <f>+IF('Données brutes V2'!F52=".",0,'Données brutes V2'!F52)</f>
        <v>9.375</v>
      </c>
      <c r="G64" s="86">
        <f>+IF('Données brutes V2'!G52=".",0,'Données brutes V2'!G52)</f>
        <v>10.65</v>
      </c>
      <c r="H64" s="86">
        <f>+IF('Données brutes V2'!H52=".",0,'Données brutes V2'!H52)</f>
        <v>12.352</v>
      </c>
      <c r="I64" s="86">
        <f>+IF('Données brutes V2'!I52=".",0,'Données brutes V2'!I52)</f>
        <v>5.2629999999999999</v>
      </c>
      <c r="J64" s="86">
        <f>+IF('Données brutes V2'!J52=".",0,'Données brutes V2'!J52)</f>
        <v>8.8230000000000004</v>
      </c>
      <c r="K64" s="86">
        <f>+IF('Données brutes V2'!K52=".",0,'Données brutes V2'!K52)</f>
        <v>9.8360000000000003</v>
      </c>
      <c r="L64" s="86">
        <f>+IF('Données brutes V2'!L52=".",0,'Données brutes V2'!L52)</f>
        <v>11.391999999999999</v>
      </c>
      <c r="M64" s="86">
        <f>+IF('Données brutes V2'!M52=".",0,'Données brutes V2'!M52)</f>
        <v>6.4509999999999996</v>
      </c>
      <c r="N64" s="86">
        <f>+IF('Données brutes V2'!N52=".",0,'Données brutes V2'!N52)</f>
        <v>18.699000000000002</v>
      </c>
      <c r="O64" s="90">
        <f>+IF('Données brutes V2'!O52=".",0,'Données brutes V2'!O52)</f>
        <v>10.489000000000001</v>
      </c>
      <c r="P64" s="86">
        <f>+IF('Données brutes V2'!P52=".",0,'Données brutes V2'!P52)</f>
        <v>26.829000000000001</v>
      </c>
      <c r="Q64" s="86">
        <f>+IF('Données brutes V2'!Q52=".",0,'Données brutes V2'!Q52)</f>
        <v>25</v>
      </c>
      <c r="R64" s="86">
        <f>+IF('Données brutes V2'!R52=".",0,'Données brutes V2'!R52)</f>
        <v>9.09</v>
      </c>
      <c r="S64" s="86">
        <f>+IF('Données brutes V2'!S52=".",0,'Données brutes V2'!S52)</f>
        <v>13.635999999999999</v>
      </c>
      <c r="T64" s="94"/>
      <c r="U64" s="90">
        <f>+'Données brutes V2'!T52</f>
        <v>18.228999999999999</v>
      </c>
      <c r="V64" s="90">
        <f>+'Données brutes V2'!U52</f>
        <v>11.260999999999999</v>
      </c>
    </row>
    <row r="65" spans="1:22" ht="12.5" x14ac:dyDescent="0.35">
      <c r="A65" s="83" t="s">
        <v>68</v>
      </c>
      <c r="B65" s="88">
        <f>+IF('Données brutes V2'!B53=".",0,'Données brutes V2'!B53)</f>
        <v>9.8030000000000008</v>
      </c>
      <c r="C65" s="88">
        <f>+IF('Données brutes V2'!C53=".",0,'Données brutes V2'!C53)</f>
        <v>2</v>
      </c>
      <c r="D65" s="88">
        <f>+IF('Données brutes V2'!D53=".",0,'Données brutes V2'!D53)</f>
        <v>10.843</v>
      </c>
      <c r="E65" s="88">
        <f>+IF('Données brutes V2'!E53=".",0,'Données brutes V2'!E53)</f>
        <v>7.7919999999999998</v>
      </c>
      <c r="F65" s="88">
        <f>+IF('Données brutes V2'!F53=".",0,'Données brutes V2'!F53)</f>
        <v>12.5</v>
      </c>
      <c r="G65" s="88">
        <f>+IF('Données brutes V2'!G53=".",0,'Données brutes V2'!G53)</f>
        <v>8.875</v>
      </c>
      <c r="H65" s="88">
        <f>+IF('Données brutes V2'!H53=".",0,'Données brutes V2'!H53)</f>
        <v>11.176</v>
      </c>
      <c r="I65" s="88">
        <f>+IF('Données brutes V2'!I53=".",0,'Données brutes V2'!I53)</f>
        <v>7.1769999999999996</v>
      </c>
      <c r="J65" s="88">
        <f>+IF('Données brutes V2'!J53=".",0,'Données brutes V2'!J53)</f>
        <v>6.8620000000000001</v>
      </c>
      <c r="K65" s="88">
        <f>+IF('Données brutes V2'!K53=".",0,'Données brutes V2'!K53)</f>
        <v>9.2889999999999997</v>
      </c>
      <c r="L65" s="88">
        <f>+IF('Données brutes V2'!L53=".",0,'Données brutes V2'!L53)</f>
        <v>8.2270000000000003</v>
      </c>
      <c r="M65" s="88">
        <f>+IF('Données brutes V2'!M53=".",0,'Données brutes V2'!M53)</f>
        <v>5.3760000000000003</v>
      </c>
      <c r="N65" s="88">
        <f>+IF('Données brutes V2'!N53=".",0,'Données brutes V2'!N53)</f>
        <v>8.9429999999999996</v>
      </c>
      <c r="O65" s="89">
        <f>+IF('Données brutes V2'!O53=".",0,'Données brutes V2'!O53)</f>
        <v>8.4719999999999995</v>
      </c>
      <c r="P65" s="88">
        <f>+IF('Données brutes V2'!P53=".",0,'Données brutes V2'!P53)</f>
        <v>4.8780000000000001</v>
      </c>
      <c r="Q65" s="88">
        <f>+IF('Données brutes V2'!Q53=".",0,'Données brutes V2'!Q53)</f>
        <v>5.7690000000000001</v>
      </c>
      <c r="R65" s="88">
        <f>+IF('Données brutes V2'!R53=".",0,'Données brutes V2'!R53)</f>
        <v>1.8180000000000001</v>
      </c>
      <c r="S65" s="88">
        <f>+IF('Données brutes V2'!S53=".",0,'Données brutes V2'!S53)</f>
        <v>4.5449999999999999</v>
      </c>
      <c r="T65" s="94"/>
      <c r="U65" s="89">
        <f>+'Données brutes V2'!T53</f>
        <v>4.1660000000000004</v>
      </c>
      <c r="V65" s="89">
        <f>+'Données brutes V2'!U53</f>
        <v>8.0429999999999993</v>
      </c>
    </row>
    <row r="66" spans="1:22" ht="12.5" x14ac:dyDescent="0.35">
      <c r="A66" s="84" t="s">
        <v>69</v>
      </c>
      <c r="B66" s="91">
        <f>+IF('Données brutes V2'!B54=".",0,'Données brutes V2'!B54)</f>
        <v>100</v>
      </c>
      <c r="C66" s="92">
        <f>+IF('Données brutes V2'!C54=".",0,'Données brutes V2'!C54)</f>
        <v>100</v>
      </c>
      <c r="D66" s="92">
        <f>+IF('Données brutes V2'!D54=".",0,'Données brutes V2'!D54)</f>
        <v>100</v>
      </c>
      <c r="E66" s="92">
        <f>+IF('Données brutes V2'!E54=".",0,'Données brutes V2'!E54)</f>
        <v>100</v>
      </c>
      <c r="F66" s="92">
        <f>+IF('Données brutes V2'!F54=".",0,'Données brutes V2'!F54)</f>
        <v>100</v>
      </c>
      <c r="G66" s="92">
        <f>+IF('Données brutes V2'!G54=".",0,'Données brutes V2'!G54)</f>
        <v>100</v>
      </c>
      <c r="H66" s="92">
        <f>+IF('Données brutes V2'!H54=".",0,'Données brutes V2'!H54)</f>
        <v>100</v>
      </c>
      <c r="I66" s="92">
        <f>+IF('Données brutes V2'!I54=".",0,'Données brutes V2'!I54)</f>
        <v>100</v>
      </c>
      <c r="J66" s="92">
        <f>+IF('Données brutes V2'!J54=".",0,'Données brutes V2'!J54)</f>
        <v>100</v>
      </c>
      <c r="K66" s="92">
        <f>+IF('Données brutes V2'!K54=".",0,'Données brutes V2'!K54)</f>
        <v>100</v>
      </c>
      <c r="L66" s="92">
        <f>+IF('Données brutes V2'!L54=".",0,'Données brutes V2'!L54)</f>
        <v>100</v>
      </c>
      <c r="M66" s="92">
        <f>+IF('Données brutes V2'!M54=".",0,'Données brutes V2'!M54)</f>
        <v>100</v>
      </c>
      <c r="N66" s="92">
        <f>+IF('Données brutes V2'!N54=".",0,'Données brutes V2'!N54)</f>
        <v>100</v>
      </c>
      <c r="O66" s="93">
        <f>+IF('Données brutes V2'!O54=".",0,'Données brutes V2'!O54)</f>
        <v>100</v>
      </c>
      <c r="P66" s="92">
        <f>+IF('Données brutes V2'!P54=".",0,'Données brutes V2'!P54)</f>
        <v>100</v>
      </c>
      <c r="Q66" s="92">
        <f>+IF('Données brutes V2'!Q54=".",0,'Données brutes V2'!Q54)</f>
        <v>100</v>
      </c>
      <c r="R66" s="92">
        <f>+IF('Données brutes V2'!R54=".",0,'Données brutes V2'!R54)</f>
        <v>100</v>
      </c>
      <c r="S66" s="92">
        <f>+IF('Données brutes V2'!S54=".",0,'Données brutes V2'!S54)</f>
        <v>100</v>
      </c>
      <c r="T66" s="94"/>
      <c r="U66" s="93">
        <f>+'Données brutes V2'!T54</f>
        <v>100</v>
      </c>
      <c r="V66" s="93">
        <f>+'Données brutes V2'!U54</f>
        <v>100</v>
      </c>
    </row>
    <row r="67" spans="1:22" x14ac:dyDescent="0.35">
      <c r="A67" s="18" t="s">
        <v>111</v>
      </c>
    </row>
    <row r="72" spans="1:22" ht="14" x14ac:dyDescent="0.35">
      <c r="A72" s="79" t="str">
        <f>+'Données brutes V2'!A59:V59</f>
        <v>Conseillers départementaux</v>
      </c>
    </row>
    <row r="73" spans="1:22" ht="39" x14ac:dyDescent="0.35">
      <c r="A73" s="59" t="s">
        <v>60</v>
      </c>
      <c r="B73" s="33" t="str">
        <f>+'Données brutes V2'!B60</f>
        <v>Auvergne-Rhône-Alpes</v>
      </c>
      <c r="C73" s="33" t="str">
        <f>+'Données brutes V2'!C60</f>
        <v>Bourgogne-Franche-Comté</v>
      </c>
      <c r="D73" s="33" t="str">
        <f>+'Données brutes V2'!D60</f>
        <v>Bretagne</v>
      </c>
      <c r="E73" s="33" t="str">
        <f>+'Données brutes V2'!E60</f>
        <v>Centre-Val de Loire</v>
      </c>
      <c r="G73" s="33" t="str">
        <f>+'Données brutes V2'!F60</f>
        <v>Grand Est</v>
      </c>
      <c r="H73" s="33" t="str">
        <f>+'Données brutes V2'!G60</f>
        <v>Hauts-de-France</v>
      </c>
      <c r="I73" s="33" t="str">
        <f>+'Données brutes V2'!H60</f>
        <v>Ile-de-France</v>
      </c>
      <c r="J73" s="33" t="str">
        <f>+'Données brutes V2'!I60</f>
        <v>Normandie</v>
      </c>
      <c r="K73" s="33" t="str">
        <f>+'Données brutes V2'!J60</f>
        <v>Nouvelle-Aquitaine</v>
      </c>
      <c r="L73" s="33" t="str">
        <f>+'Données brutes V2'!K60</f>
        <v>Occitanie</v>
      </c>
      <c r="M73" s="33" t="str">
        <f>+'Données brutes V2'!L60</f>
        <v>Pays-de-la-Loire</v>
      </c>
      <c r="N73" s="33" t="str">
        <f>+'Données brutes V2'!M60</f>
        <v>Provence-Alpes-Côte-d'Azur</v>
      </c>
      <c r="O73" s="59" t="str">
        <f>+'Données brutes V2'!N60</f>
        <v>France métropolitaine</v>
      </c>
      <c r="P73" s="85" t="str">
        <f>+'Données brutes V2'!O60</f>
        <v>Guadeloupe</v>
      </c>
      <c r="S73" s="33" t="str">
        <f>+'Données brutes V2'!P60</f>
        <v>La Réunion</v>
      </c>
      <c r="T73" s="33" t="str">
        <f>+'Données brutes V2'!Q60</f>
        <v>Mayotte</v>
      </c>
      <c r="U73" s="59" t="str">
        <f>+'Données brutes V2'!R60</f>
        <v>DOM</v>
      </c>
      <c r="V73" s="59" t="s">
        <v>59</v>
      </c>
    </row>
    <row r="74" spans="1:22" ht="12.5" x14ac:dyDescent="0.35">
      <c r="A74" s="75" t="s">
        <v>61</v>
      </c>
      <c r="B74" s="86">
        <f>+'Données brutes V2'!B62</f>
        <v>4.1319999999999997</v>
      </c>
      <c r="C74" s="86">
        <f>+'Données brutes V2'!C62</f>
        <v>4.9340000000000002</v>
      </c>
      <c r="D74" s="86">
        <f>+'Données brutes V2'!D62</f>
        <v>4.9009999999999998</v>
      </c>
      <c r="E74" s="86">
        <f>+'Données brutes V2'!E62</f>
        <v>3.9209999999999998</v>
      </c>
      <c r="F74" s="94"/>
      <c r="G74" s="86">
        <f>+IF('Données brutes V2'!F62=".",0,'Données brutes V2'!F62)</f>
        <v>4.75</v>
      </c>
      <c r="H74" s="86">
        <f>+IF('Données brutes V2'!G62=".",0,'Données brutes V2'!G62)</f>
        <v>3.1030000000000002</v>
      </c>
      <c r="I74" s="86">
        <f>+IF('Données brutes V2'!H62=".",0,'Données brutes V2'!H62)</f>
        <v>0.96699999999999997</v>
      </c>
      <c r="J74" s="86">
        <f>+IF('Données brutes V2'!I62=".",0,'Données brutes V2'!I62)</f>
        <v>5.7249999999999996</v>
      </c>
      <c r="K74" s="86">
        <f>+IF('Données brutes V2'!J62=".",0,'Données brutes V2'!J62)</f>
        <v>4.6509999999999998</v>
      </c>
      <c r="L74" s="86">
        <f>+IF('Données brutes V2'!K62=".",0,'Données brutes V2'!K62)</f>
        <v>5.0199999999999996</v>
      </c>
      <c r="M74" s="86">
        <f>+IF('Données brutes V2'!L62=".",0,'Données brutes V2'!L62)</f>
        <v>2.8029999999999999</v>
      </c>
      <c r="N74" s="86">
        <f>+IF('Données brutes V2'!M62=".",0,'Données brutes V2'!M62)</f>
        <v>3.968</v>
      </c>
      <c r="O74" s="90">
        <f>+IF('Données brutes V2'!N62=".",0,'Données brutes V2'!N62)</f>
        <v>4.1639999999999997</v>
      </c>
      <c r="P74" s="123">
        <f>+IF('Données brutes V2'!O62=".",0,'Données brutes V2'!O62)</f>
        <v>0</v>
      </c>
      <c r="Q74" s="94"/>
      <c r="R74" s="94"/>
      <c r="S74" s="86">
        <f>+IF('Données brutes V2'!P62=".",0,'Données brutes V2'!P62)</f>
        <v>6</v>
      </c>
      <c r="T74" s="86">
        <f>+IF('Données brutes V2'!Q62=".",0,'Données brutes V2'!Q62)</f>
        <v>0</v>
      </c>
      <c r="U74" s="90">
        <f>+IF('Données brutes V2'!R62=".",0,'Données brutes V2'!R62)</f>
        <v>2.5419999999999998</v>
      </c>
      <c r="V74" s="90">
        <f>+IF('Données brutes V2'!S62=".",0,'Données brutes V2'!S62)</f>
        <v>4.117</v>
      </c>
    </row>
    <row r="75" spans="1:22" ht="12.5" x14ac:dyDescent="0.35">
      <c r="A75" s="83" t="s">
        <v>62</v>
      </c>
      <c r="B75" s="88">
        <f>+'Données brutes V2'!B63</f>
        <v>8.4710000000000001</v>
      </c>
      <c r="C75" s="88">
        <f>+'Données brutes V2'!C63</f>
        <v>4.9340000000000002</v>
      </c>
      <c r="D75" s="88">
        <f>+'Données brutes V2'!D63</f>
        <v>7.3520000000000003</v>
      </c>
      <c r="E75" s="88">
        <f>+'Données brutes V2'!E63</f>
        <v>4.4109999999999996</v>
      </c>
      <c r="F75" s="94"/>
      <c r="G75" s="88">
        <f>+IF('Données brutes V2'!F63=".",0,'Données brutes V2'!F63)</f>
        <v>7</v>
      </c>
      <c r="H75" s="88">
        <f>+IF('Données brutes V2'!G63=".",0,'Données brutes V2'!G63)</f>
        <v>3.7930000000000001</v>
      </c>
      <c r="I75" s="88">
        <f>+IF('Données brutes V2'!H63=".",0,'Données brutes V2'!H63)</f>
        <v>9.6769999999999996</v>
      </c>
      <c r="J75" s="88">
        <f>+IF('Données brutes V2'!I63=".",0,'Données brutes V2'!I63)</f>
        <v>4.9610000000000003</v>
      </c>
      <c r="K75" s="88">
        <f>+IF('Données brutes V2'!J63=".",0,'Données brutes V2'!J63)</f>
        <v>6.782</v>
      </c>
      <c r="L75" s="88">
        <f>+IF('Données brutes V2'!K63=".",0,'Données brutes V2'!K63)</f>
        <v>4.016</v>
      </c>
      <c r="M75" s="88">
        <f>+IF('Données brutes V2'!L63=".",0,'Données brutes V2'!L63)</f>
        <v>6.0739999999999998</v>
      </c>
      <c r="N75" s="88">
        <f>+IF('Données brutes V2'!M63=".",0,'Données brutes V2'!M63)</f>
        <v>9.92</v>
      </c>
      <c r="O75" s="89">
        <f>+IF('Données brutes V2'!N63=".",0,'Données brutes V2'!N63)</f>
        <v>6.4749999999999996</v>
      </c>
      <c r="P75" s="124">
        <f>+IF('Données brutes V2'!O63=".",0,'Données brutes V2'!O63)</f>
        <v>7.1420000000000003</v>
      </c>
      <c r="Q75" s="94"/>
      <c r="R75" s="94"/>
      <c r="S75" s="88">
        <f>+IF('Données brutes V2'!P63=".",0,'Données brutes V2'!P63)</f>
        <v>6</v>
      </c>
      <c r="T75" s="88">
        <f>+IF('Données brutes V2'!Q63=".",0,'Données brutes V2'!Q63)</f>
        <v>7.6920000000000002</v>
      </c>
      <c r="U75" s="89">
        <f>+IF('Données brutes V2'!R63=".",0,'Données brutes V2'!R63)</f>
        <v>6.7789999999999999</v>
      </c>
      <c r="V75" s="89">
        <f>+IF('Données brutes V2'!S63=".",0,'Données brutes V2'!S63)</f>
        <v>6.484</v>
      </c>
    </row>
    <row r="76" spans="1:22" ht="12.5" x14ac:dyDescent="0.35">
      <c r="A76" s="75" t="s">
        <v>76</v>
      </c>
      <c r="B76" s="86">
        <f>+'Données brutes V2'!B64</f>
        <v>37.603000000000002</v>
      </c>
      <c r="C76" s="86">
        <f>+'Données brutes V2'!C64</f>
        <v>35.197000000000003</v>
      </c>
      <c r="D76" s="86">
        <f>+'Données brutes V2'!D64</f>
        <v>42.646999999999998</v>
      </c>
      <c r="E76" s="86">
        <f>+'Données brutes V2'!E64</f>
        <v>34.802999999999997</v>
      </c>
      <c r="F76" s="94"/>
      <c r="G76" s="86">
        <f>+IF('Données brutes V2'!F64=".",0,'Données brutes V2'!F64)</f>
        <v>33</v>
      </c>
      <c r="H76" s="86">
        <f>+IF('Données brutes V2'!G64=".",0,'Données brutes V2'!G64)</f>
        <v>37.241</v>
      </c>
      <c r="I76" s="86">
        <f>+IF('Données brutes V2'!H64=".",0,'Données brutes V2'!H64)</f>
        <v>54.838000000000001</v>
      </c>
      <c r="J76" s="86">
        <f>+IF('Données brutes V2'!I64=".",0,'Données brutes V2'!I64)</f>
        <v>32.823999999999998</v>
      </c>
      <c r="K76" s="86">
        <f>+IF('Données brutes V2'!J64=".",0,'Données brutes V2'!J64)</f>
        <v>42.441000000000003</v>
      </c>
      <c r="L76" s="86">
        <f>+IF('Données brutes V2'!K64=".",0,'Données brutes V2'!K64)</f>
        <v>34.136000000000003</v>
      </c>
      <c r="M76" s="86">
        <f>+IF('Données brutes V2'!L64=".",0,'Données brutes V2'!L64)</f>
        <v>42.523000000000003</v>
      </c>
      <c r="N76" s="86">
        <f>+IF('Données brutes V2'!M64=".",0,'Données brutes V2'!M64)</f>
        <v>40.475999999999999</v>
      </c>
      <c r="O76" s="90">
        <f>+IF('Données brutes V2'!N64=".",0,'Données brutes V2'!N64)</f>
        <v>38.725000000000001</v>
      </c>
      <c r="P76" s="125">
        <f>+IF('Données brutes V2'!O64=".",0,'Données brutes V2'!O64)</f>
        <v>47.619</v>
      </c>
      <c r="Q76" s="94"/>
      <c r="R76" s="94"/>
      <c r="S76" s="86">
        <f>+IF('Données brutes V2'!P64=".",0,'Données brutes V2'!P64)</f>
        <v>38</v>
      </c>
      <c r="T76" s="86">
        <f>+IF('Données brutes V2'!Q64=".",0,'Données brutes V2'!Q64)</f>
        <v>53.845999999999997</v>
      </c>
      <c r="U76" s="90">
        <f>+IF('Données brutes V2'!R64=".",0,'Données brutes V2'!R64)</f>
        <v>44.914999999999999</v>
      </c>
      <c r="V76" s="90">
        <f>+IF('Données brutes V2'!S64=".",0,'Données brutes V2'!S64)</f>
        <v>38.905000000000001</v>
      </c>
    </row>
    <row r="77" spans="1:22" ht="12.5" x14ac:dyDescent="0.35">
      <c r="A77" s="83" t="s">
        <v>64</v>
      </c>
      <c r="B77" s="88">
        <f>+'Données brutes V2'!B65</f>
        <v>12.19</v>
      </c>
      <c r="C77" s="88">
        <f>+'Données brutes V2'!C65</f>
        <v>13.815</v>
      </c>
      <c r="D77" s="88">
        <f>+'Données brutes V2'!D65</f>
        <v>13.725</v>
      </c>
      <c r="E77" s="88">
        <f>+'Données brutes V2'!E65</f>
        <v>10.294</v>
      </c>
      <c r="F77" s="94"/>
      <c r="G77" s="88">
        <f>+IF('Données brutes V2'!F65=".",0,'Données brutes V2'!F65)</f>
        <v>18.5</v>
      </c>
      <c r="H77" s="88">
        <f>+IF('Données brutes V2'!G65=".",0,'Données brutes V2'!G65)</f>
        <v>16.896000000000001</v>
      </c>
      <c r="I77" s="88">
        <f>+IF('Données brutes V2'!H65=".",0,'Données brutes V2'!H65)</f>
        <v>9.032</v>
      </c>
      <c r="J77" s="88">
        <f>+IF('Données brutes V2'!I65=".",0,'Données brutes V2'!I65)</f>
        <v>17.175000000000001</v>
      </c>
      <c r="K77" s="88">
        <f>+IF('Données brutes V2'!J65=".",0,'Données brutes V2'!J65)</f>
        <v>13.565</v>
      </c>
      <c r="L77" s="88">
        <f>+IF('Données brutes V2'!K65=".",0,'Données brutes V2'!K65)</f>
        <v>15.863</v>
      </c>
      <c r="M77" s="88">
        <f>+IF('Données brutes V2'!L65=".",0,'Données brutes V2'!L65)</f>
        <v>9.8130000000000006</v>
      </c>
      <c r="N77" s="88">
        <f>+IF('Données brutes V2'!M65=".",0,'Données brutes V2'!M65)</f>
        <v>7.9359999999999999</v>
      </c>
      <c r="O77" s="89">
        <f>+IF('Données brutes V2'!N65=".",0,'Données brutes V2'!N65)</f>
        <v>13.61</v>
      </c>
      <c r="P77" s="124">
        <f>+IF('Données brutes V2'!O65=".",0,'Données brutes V2'!O65)</f>
        <v>19.047000000000001</v>
      </c>
      <c r="Q77" s="94"/>
      <c r="R77" s="94"/>
      <c r="S77" s="88">
        <f>+IF('Données brutes V2'!P65=".",0,'Données brutes V2'!P65)</f>
        <v>30</v>
      </c>
      <c r="T77" s="88">
        <f>+IF('Données brutes V2'!Q65=".",0,'Données brutes V2'!Q65)</f>
        <v>34.615000000000002</v>
      </c>
      <c r="U77" s="89">
        <f>+IF('Données brutes V2'!R65=".",0,'Données brutes V2'!R65)</f>
        <v>27.117999999999999</v>
      </c>
      <c r="V77" s="89">
        <f>+IF('Données brutes V2'!S65=".",0,'Données brutes V2'!S65)</f>
        <v>14.003</v>
      </c>
    </row>
    <row r="78" spans="1:22" ht="12.5" x14ac:dyDescent="0.35">
      <c r="A78" s="75" t="s">
        <v>65</v>
      </c>
      <c r="B78" s="86">
        <f>+'Données brutes V2'!B66</f>
        <v>6.1980000000000004</v>
      </c>
      <c r="C78" s="86">
        <f>+'Données brutes V2'!C66</f>
        <v>6.5780000000000003</v>
      </c>
      <c r="D78" s="86">
        <f>+'Données brutes V2'!D66</f>
        <v>7.3520000000000003</v>
      </c>
      <c r="E78" s="86">
        <f>+'Données brutes V2'!E66</f>
        <v>7.3520000000000003</v>
      </c>
      <c r="F78" s="94"/>
      <c r="G78" s="86">
        <f>+IF('Données brutes V2'!F66=".",0,'Données brutes V2'!F66)</f>
        <v>4.5</v>
      </c>
      <c r="H78" s="86">
        <f>+IF('Données brutes V2'!G66=".",0,'Données brutes V2'!G66)</f>
        <v>6.5510000000000002</v>
      </c>
      <c r="I78" s="86">
        <f>+IF('Données brutes V2'!H66=".",0,'Données brutes V2'!H66)</f>
        <v>5.4829999999999997</v>
      </c>
      <c r="J78" s="86">
        <f>+IF('Données brutes V2'!I66=".",0,'Données brutes V2'!I66)</f>
        <v>8.0150000000000006</v>
      </c>
      <c r="K78" s="86">
        <f>+IF('Données brutes V2'!J66=".",0,'Données brutes V2'!J66)</f>
        <v>5.4260000000000002</v>
      </c>
      <c r="L78" s="86">
        <f>+IF('Données brutes V2'!K66=".",0,'Données brutes V2'!K66)</f>
        <v>6.6260000000000003</v>
      </c>
      <c r="M78" s="86">
        <f>+IF('Données brutes V2'!L66=".",0,'Données brutes V2'!L66)</f>
        <v>7.9429999999999996</v>
      </c>
      <c r="N78" s="86">
        <f>+IF('Données brutes V2'!M66=".",0,'Données brutes V2'!M66)</f>
        <v>6.7460000000000004</v>
      </c>
      <c r="O78" s="90">
        <f>+IF('Données brutes V2'!N66=".",0,'Données brutes V2'!N66)</f>
        <v>6.3479999999999999</v>
      </c>
      <c r="P78" s="125">
        <f>+IF('Données brutes V2'!O66=".",0,'Données brutes V2'!O66)</f>
        <v>7.1420000000000003</v>
      </c>
      <c r="Q78" s="94"/>
      <c r="R78" s="94"/>
      <c r="S78" s="86">
        <f>+IF('Données brutes V2'!P66=".",0,'Données brutes V2'!P66)</f>
        <v>6</v>
      </c>
      <c r="T78" s="86">
        <f>+IF('Données brutes V2'!Q66=".",0,'Données brutes V2'!Q66)</f>
        <v>3.8460000000000001</v>
      </c>
      <c r="U78" s="90">
        <f>+IF('Données brutes V2'!R66=".",0,'Données brutes V2'!R66)</f>
        <v>5.9320000000000004</v>
      </c>
      <c r="V78" s="90">
        <f>+IF('Données brutes V2'!S66=".",0,'Données brutes V2'!S66)</f>
        <v>6.3360000000000003</v>
      </c>
    </row>
    <row r="79" spans="1:22" ht="12.5" x14ac:dyDescent="0.35">
      <c r="A79" s="83" t="s">
        <v>66</v>
      </c>
      <c r="B79" s="88">
        <f>+'Données brutes V2'!B67</f>
        <v>0.41299999999999998</v>
      </c>
      <c r="C79" s="88">
        <f>+'Données brutes V2'!C67</f>
        <v>0.98599999999999999</v>
      </c>
      <c r="D79" s="88">
        <f>+'Données brutes V2'!D67</f>
        <v>1.47</v>
      </c>
      <c r="E79" s="88">
        <f>+'Données brutes V2'!E67</f>
        <v>0.49</v>
      </c>
      <c r="F79" s="94"/>
      <c r="G79" s="88">
        <f>+IF('Données brutes V2'!F67=".",0,'Données brutes V2'!F67)</f>
        <v>0</v>
      </c>
      <c r="H79" s="88">
        <f>+IF('Données brutes V2'!G67=".",0,'Données brutes V2'!G67)</f>
        <v>1.034</v>
      </c>
      <c r="I79" s="88">
        <f>+IF('Données brutes V2'!H67=".",0,'Données brutes V2'!H67)</f>
        <v>0.32200000000000001</v>
      </c>
      <c r="J79" s="88">
        <f>+IF('Données brutes V2'!I67=".",0,'Données brutes V2'!I67)</f>
        <v>0.76300000000000001</v>
      </c>
      <c r="K79" s="88">
        <f>+IF('Données brutes V2'!J67=".",0,'Données brutes V2'!J67)</f>
        <v>0.193</v>
      </c>
      <c r="L79" s="88">
        <f>+IF('Données brutes V2'!K67=".",0,'Données brutes V2'!K67)</f>
        <v>0.40100000000000002</v>
      </c>
      <c r="M79" s="88">
        <f>+IF('Données brutes V2'!L67=".",0,'Données brutes V2'!L67)</f>
        <v>0</v>
      </c>
      <c r="N79" s="88">
        <f>+IF('Données brutes V2'!M67=".",0,'Données brutes V2'!M67)</f>
        <v>0.39600000000000002</v>
      </c>
      <c r="O79" s="89">
        <f>+IF('Données brutes V2'!N67=".",0,'Données brutes V2'!N67)</f>
        <v>0.48199999999999998</v>
      </c>
      <c r="P79" s="124">
        <f>+IF('Données brutes V2'!O67=".",0,'Données brutes V2'!O67)</f>
        <v>0</v>
      </c>
      <c r="Q79" s="94"/>
      <c r="R79" s="94"/>
      <c r="S79" s="88">
        <f>+IF('Données brutes V2'!P67=".",0,'Données brutes V2'!P67)</f>
        <v>0</v>
      </c>
      <c r="T79" s="88">
        <f>+IF('Données brutes V2'!Q67=".",0,'Données brutes V2'!Q67)</f>
        <v>0</v>
      </c>
      <c r="U79" s="89">
        <f>+IF('Données brutes V2'!R67=".",0,'Données brutes V2'!R67)</f>
        <v>0</v>
      </c>
      <c r="V79" s="89">
        <f>+IF('Données brutes V2'!S67=".",0,'Données brutes V2'!S67)</f>
        <v>0.46800000000000003</v>
      </c>
    </row>
    <row r="80" spans="1:22" ht="12.5" x14ac:dyDescent="0.35">
      <c r="A80" s="82" t="s">
        <v>67</v>
      </c>
      <c r="B80" s="86">
        <f>+'Données brutes V2'!B68</f>
        <v>20.661000000000001</v>
      </c>
      <c r="C80" s="86">
        <f>+'Données brutes V2'!C68</f>
        <v>26.315000000000001</v>
      </c>
      <c r="D80" s="86">
        <f>+'Données brutes V2'!D68</f>
        <v>16.666</v>
      </c>
      <c r="E80" s="86">
        <f>+'Données brutes V2'!E68</f>
        <v>31.861999999999998</v>
      </c>
      <c r="F80" s="94"/>
      <c r="G80" s="86">
        <f>+IF('Données brutes V2'!F68=".",0,'Données brutes V2'!F68)</f>
        <v>26.5</v>
      </c>
      <c r="H80" s="86">
        <f>+IF('Données brutes V2'!G68=".",0,'Données brutes V2'!G68)</f>
        <v>25.861999999999998</v>
      </c>
      <c r="I80" s="86">
        <f>+IF('Données brutes V2'!H68=".",0,'Données brutes V2'!H68)</f>
        <v>13.548</v>
      </c>
      <c r="J80" s="86">
        <f>+IF('Données brutes V2'!I68=".",0,'Données brutes V2'!I68)</f>
        <v>23.664000000000001</v>
      </c>
      <c r="K80" s="86">
        <f>+IF('Données brutes V2'!J68=".",0,'Données brutes V2'!J68)</f>
        <v>21.704999999999998</v>
      </c>
      <c r="L80" s="86">
        <f>+IF('Données brutes V2'!K68=".",0,'Données brutes V2'!K68)</f>
        <v>30.12</v>
      </c>
      <c r="M80" s="86">
        <f>+IF('Données brutes V2'!L68=".",0,'Données brutes V2'!L68)</f>
        <v>19.626000000000001</v>
      </c>
      <c r="N80" s="86">
        <f>+IF('Données brutes V2'!M68=".",0,'Données brutes V2'!M68)</f>
        <v>23.015000000000001</v>
      </c>
      <c r="O80" s="90">
        <f>+IF('Données brutes V2'!N68=".",0,'Données brutes V2'!N68)</f>
        <v>23.513999999999999</v>
      </c>
      <c r="P80" s="125">
        <f>+IF('Données brutes V2'!O68=".",0,'Données brutes V2'!O68)</f>
        <v>14.285</v>
      </c>
      <c r="Q80" s="94"/>
      <c r="R80" s="94"/>
      <c r="S80" s="86">
        <f>+IF('Données brutes V2'!P68=".",0,'Données brutes V2'!P68)</f>
        <v>8</v>
      </c>
      <c r="T80" s="86">
        <f>+IF('Données brutes V2'!Q68=".",0,'Données brutes V2'!Q68)</f>
        <v>0</v>
      </c>
      <c r="U80" s="90">
        <f>+IF('Données brutes V2'!R68=".",0,'Données brutes V2'!R68)</f>
        <v>8.4740000000000002</v>
      </c>
      <c r="V80" s="90">
        <f>+IF('Données brutes V2'!S68=".",0,'Données brutes V2'!S68)</f>
        <v>23.076000000000001</v>
      </c>
    </row>
    <row r="81" spans="1:22" ht="12.5" x14ac:dyDescent="0.35">
      <c r="A81" s="83" t="s">
        <v>68</v>
      </c>
      <c r="B81" s="88">
        <f>+'Données brutes V2'!B69</f>
        <v>10.33</v>
      </c>
      <c r="C81" s="88">
        <f>+'Données brutes V2'!C69</f>
        <v>7.2359999999999998</v>
      </c>
      <c r="D81" s="88">
        <f>+'Données brutes V2'!D69</f>
        <v>5.8819999999999997</v>
      </c>
      <c r="E81" s="88">
        <f>+'Données brutes V2'!E69</f>
        <v>6.8620000000000001</v>
      </c>
      <c r="F81" s="94"/>
      <c r="G81" s="88">
        <f>+IF('Données brutes V2'!F69=".",0,'Données brutes V2'!F69)</f>
        <v>5.75</v>
      </c>
      <c r="H81" s="88">
        <f>+IF('Données brutes V2'!G69=".",0,'Données brutes V2'!G69)</f>
        <v>5.5170000000000003</v>
      </c>
      <c r="I81" s="88">
        <f>+IF('Données brutes V2'!H69=".",0,'Données brutes V2'!H69)</f>
        <v>6.1289999999999996</v>
      </c>
      <c r="J81" s="88">
        <f>+IF('Données brutes V2'!I69=".",0,'Données brutes V2'!I69)</f>
        <v>6.87</v>
      </c>
      <c r="K81" s="88">
        <f>+IF('Données brutes V2'!J69=".",0,'Données brutes V2'!J69)</f>
        <v>5.2320000000000002</v>
      </c>
      <c r="L81" s="88">
        <f>+IF('Données brutes V2'!K69=".",0,'Données brutes V2'!K69)</f>
        <v>3.8149999999999999</v>
      </c>
      <c r="M81" s="88">
        <f>+IF('Données brutes V2'!L69=".",0,'Données brutes V2'!L69)</f>
        <v>11.214</v>
      </c>
      <c r="N81" s="88">
        <f>+IF('Données brutes V2'!M69=".",0,'Données brutes V2'!M69)</f>
        <v>7.5389999999999997</v>
      </c>
      <c r="O81" s="89">
        <f>+IF('Données brutes V2'!N69=".",0,'Données brutes V2'!N69)</f>
        <v>6.6779999999999999</v>
      </c>
      <c r="P81" s="124">
        <f>+IF('Données brutes V2'!O69=".",0,'Données brutes V2'!O69)</f>
        <v>4.7610000000000001</v>
      </c>
      <c r="Q81" s="94"/>
      <c r="R81" s="94"/>
      <c r="S81" s="88">
        <f>+IF('Données brutes V2'!P69=".",0,'Données brutes V2'!P69)</f>
        <v>6</v>
      </c>
      <c r="T81" s="88">
        <f>+IF('Données brutes V2'!Q69=".",0,'Données brutes V2'!Q69)</f>
        <v>0</v>
      </c>
      <c r="U81" s="89">
        <f>+IF('Données brutes V2'!R69=".",0,'Données brutes V2'!R69)</f>
        <v>4.2370000000000001</v>
      </c>
      <c r="V81" s="89">
        <f>+IF('Données brutes V2'!S69=".",0,'Données brutes V2'!S69)</f>
        <v>6.6070000000000002</v>
      </c>
    </row>
    <row r="82" spans="1:22" ht="12.5" x14ac:dyDescent="0.35">
      <c r="A82" s="84" t="s">
        <v>69</v>
      </c>
      <c r="B82" s="91">
        <f>+'Données brutes V2'!B70</f>
        <v>100</v>
      </c>
      <c r="C82" s="92">
        <f>+'Données brutes V2'!C70</f>
        <v>100</v>
      </c>
      <c r="D82" s="92">
        <f>+'Données brutes V2'!D70</f>
        <v>100</v>
      </c>
      <c r="E82" s="92">
        <f>+'Données brutes V2'!E70</f>
        <v>100</v>
      </c>
      <c r="F82" s="94"/>
      <c r="G82" s="92">
        <f>+'Données brutes V2'!F70</f>
        <v>100</v>
      </c>
      <c r="H82" s="92">
        <f>+'Données brutes V2'!G70</f>
        <v>100</v>
      </c>
      <c r="I82" s="92">
        <f>+'Données brutes V2'!H70</f>
        <v>100</v>
      </c>
      <c r="J82" s="92">
        <f>+'Données brutes V2'!I70</f>
        <v>100</v>
      </c>
      <c r="K82" s="92">
        <f>+'Données brutes V2'!J70</f>
        <v>100</v>
      </c>
      <c r="L82" s="92">
        <f>+'Données brutes V2'!K70</f>
        <v>100</v>
      </c>
      <c r="M82" s="92">
        <f>+'Données brutes V2'!L70</f>
        <v>100</v>
      </c>
      <c r="N82" s="92">
        <f>+'Données brutes V2'!M70</f>
        <v>100</v>
      </c>
      <c r="O82" s="93">
        <f>+'Données brutes V2'!N70</f>
        <v>100</v>
      </c>
      <c r="P82" s="126">
        <f>+'Données brutes V2'!O70</f>
        <v>100</v>
      </c>
      <c r="Q82" s="94"/>
      <c r="R82" s="94"/>
      <c r="S82" s="92">
        <f>+IF('Données brutes V2'!P70=".",0,'Données brutes V2'!P70)</f>
        <v>100</v>
      </c>
      <c r="T82" s="92">
        <f>+IF('Données brutes V2'!Q70=".",0,'Données brutes V2'!Q70)</f>
        <v>100</v>
      </c>
      <c r="U82" s="93">
        <f>+IF('Données brutes V2'!R70=".",0,'Données brutes V2'!R70)</f>
        <v>100</v>
      </c>
      <c r="V82" s="93">
        <f>+IF('Données brutes V2'!S70=".",0,'Données brutes V2'!S70)</f>
        <v>100</v>
      </c>
    </row>
    <row r="83" spans="1:22" x14ac:dyDescent="0.35">
      <c r="A83" s="18" t="s">
        <v>111</v>
      </c>
    </row>
    <row r="88" spans="1:22" ht="14" x14ac:dyDescent="0.35">
      <c r="A88" s="79" t="str">
        <f>+'Données brutes V2'!A75:V75</f>
        <v>Conseillers communautaires</v>
      </c>
    </row>
    <row r="89" spans="1:22" ht="39" x14ac:dyDescent="0.35">
      <c r="A89" s="59" t="s">
        <v>60</v>
      </c>
      <c r="B89" s="33" t="str">
        <f>+'Données brutes V2'!B76</f>
        <v>Auvergne-Rhône-Alpes</v>
      </c>
      <c r="C89" s="33" t="str">
        <f>+'Données brutes V2'!C76</f>
        <v>Bourgogne-Franche-Comté</v>
      </c>
      <c r="D89" s="33" t="str">
        <f>+'Données brutes V2'!D76</f>
        <v>Bretagne</v>
      </c>
      <c r="E89" s="33" t="str">
        <f>+'Données brutes V2'!E76</f>
        <v>Centre-Val de Loire</v>
      </c>
      <c r="F89" s="33" t="str">
        <f>+'Données brutes V2'!F76</f>
        <v>Corse</v>
      </c>
      <c r="G89" s="33" t="str">
        <f>+'Données brutes V2'!G76</f>
        <v>Grand Est</v>
      </c>
      <c r="H89" s="33" t="str">
        <f>+'Données brutes V2'!H76</f>
        <v>Hauts-de-France</v>
      </c>
      <c r="I89" s="33" t="str">
        <f>+'Données brutes V2'!I76</f>
        <v>Ile-de-France</v>
      </c>
      <c r="J89" s="33" t="str">
        <f>+'Données brutes V2'!J76</f>
        <v>Normandie</v>
      </c>
      <c r="K89" s="33" t="str">
        <f>+'Données brutes V2'!K76</f>
        <v>Nouvelle-Aquitaine</v>
      </c>
      <c r="L89" s="33" t="str">
        <f>+'Données brutes V2'!L76</f>
        <v>Occitanie</v>
      </c>
      <c r="M89" s="33" t="str">
        <f>+'Données brutes V2'!M76</f>
        <v>Pays-de-la-Loire</v>
      </c>
      <c r="N89" s="33" t="str">
        <f>+'Données brutes V2'!N76</f>
        <v>Provence-Alpes-Côte-d'Azur</v>
      </c>
      <c r="O89" s="59" t="str">
        <f>+'Données brutes V2'!O76</f>
        <v>France métropolitaine</v>
      </c>
      <c r="P89" s="33" t="str">
        <f>+'Données brutes V2'!P76</f>
        <v>Guadeloupe</v>
      </c>
      <c r="Q89" s="33" t="str">
        <f>+'Données brutes V2'!Q76</f>
        <v>Martinique</v>
      </c>
      <c r="R89" s="33" t="str">
        <f>+'Données brutes V2'!R76</f>
        <v>Guyane</v>
      </c>
      <c r="S89" s="33" t="str">
        <f>+'Données brutes V2'!S76</f>
        <v>La Réunion</v>
      </c>
      <c r="T89" s="33" t="str">
        <f>+'Données brutes V2'!T76</f>
        <v>Mayotte</v>
      </c>
      <c r="U89" s="59" t="str">
        <f>+'Données brutes V2'!U76</f>
        <v>DOM</v>
      </c>
      <c r="V89" s="59" t="str">
        <f>+V4</f>
        <v>France métropolitaine + DOM</v>
      </c>
    </row>
    <row r="90" spans="1:22" ht="12.5" x14ac:dyDescent="0.35">
      <c r="A90" s="75" t="s">
        <v>61</v>
      </c>
      <c r="B90" s="86">
        <f>+'Données brutes V2'!B78</f>
        <v>5.3719999999999999</v>
      </c>
      <c r="C90" s="86">
        <f>+'Données brutes V2'!C78</f>
        <v>7.83</v>
      </c>
      <c r="D90" s="86">
        <f>+'Données brutes V2'!D78</f>
        <v>6.9409999999999998</v>
      </c>
      <c r="E90" s="86">
        <f>+'Données brutes V2'!E78</f>
        <v>8.6329999999999991</v>
      </c>
      <c r="F90" s="86">
        <f>+'Données brutes V2'!F78</f>
        <v>5.7839999999999998</v>
      </c>
      <c r="G90" s="86">
        <f>+'Données brutes V2'!G78</f>
        <v>9.1180000000000003</v>
      </c>
      <c r="H90" s="86">
        <f>+'Données brutes V2'!H78</f>
        <v>8.4819999999999993</v>
      </c>
      <c r="I90" s="86">
        <f>+'Données brutes V2'!I78</f>
        <v>3.6349999999999998</v>
      </c>
      <c r="J90" s="86">
        <f>+'Données brutes V2'!J78</f>
        <v>8.3510000000000009</v>
      </c>
      <c r="K90" s="86">
        <f>+'Données brutes V2'!K78</f>
        <v>8.7360000000000007</v>
      </c>
      <c r="L90" s="86">
        <f>+'Données brutes V2'!L78</f>
        <v>9.0090000000000003</v>
      </c>
      <c r="M90" s="86">
        <f>+'Données brutes V2'!M78</f>
        <v>7.2590000000000003</v>
      </c>
      <c r="N90" s="86">
        <f>+'Données brutes V2'!N78</f>
        <v>5.1340000000000003</v>
      </c>
      <c r="O90" s="87">
        <f>+'Données brutes V2'!O78</f>
        <v>7.6989999999999998</v>
      </c>
      <c r="P90" s="86">
        <f>+'Données brutes V2'!P78</f>
        <v>2.7770000000000001</v>
      </c>
      <c r="Q90" s="86" t="str">
        <f>+'Données brutes V2'!Q78</f>
        <v>.</v>
      </c>
      <c r="R90" s="86">
        <f>+'Données brutes V2'!R78</f>
        <v>5.4420000000000002</v>
      </c>
      <c r="S90" s="86">
        <f>+'Données brutes V2'!S78</f>
        <v>3.508</v>
      </c>
      <c r="T90" s="86">
        <f>+'Données brutes V2'!T78</f>
        <v>0.56799999999999995</v>
      </c>
      <c r="U90" s="87">
        <f>+'Données brutes V2'!U78</f>
        <v>2.5449999999999999</v>
      </c>
      <c r="V90" s="87">
        <f>+'Données brutes V2'!V78</f>
        <v>7.6219999999999999</v>
      </c>
    </row>
    <row r="91" spans="1:22" ht="12.5" x14ac:dyDescent="0.35">
      <c r="A91" s="83" t="s">
        <v>62</v>
      </c>
      <c r="B91" s="88">
        <f>+'Données brutes V2'!B79</f>
        <v>8.0459999999999994</v>
      </c>
      <c r="C91" s="88">
        <f>+'Données brutes V2'!C79</f>
        <v>6.016</v>
      </c>
      <c r="D91" s="88">
        <f>+'Données brutes V2'!D79</f>
        <v>6.3620000000000001</v>
      </c>
      <c r="E91" s="88">
        <f>+'Données brutes V2'!E79</f>
        <v>6.383</v>
      </c>
      <c r="F91" s="88">
        <f>+'Données brutes V2'!F79</f>
        <v>13.367000000000001</v>
      </c>
      <c r="G91" s="88">
        <f>+'Données brutes V2'!G79</f>
        <v>5.726</v>
      </c>
      <c r="H91" s="88">
        <f>+'Données brutes V2'!H79</f>
        <v>4.8490000000000002</v>
      </c>
      <c r="I91" s="88">
        <f>+'Données brutes V2'!I79</f>
        <v>7.0750000000000002</v>
      </c>
      <c r="J91" s="88">
        <f>+'Données brutes V2'!J79</f>
        <v>5.7990000000000004</v>
      </c>
      <c r="K91" s="88">
        <f>+'Données brutes V2'!K79</f>
        <v>6.3440000000000003</v>
      </c>
      <c r="L91" s="88">
        <f>+'Données brutes V2'!L79</f>
        <v>6.5460000000000003</v>
      </c>
      <c r="M91" s="88">
        <f>+'Données brutes V2'!M79</f>
        <v>6.1029999999999998</v>
      </c>
      <c r="N91" s="88">
        <f>+'Données brutes V2'!N79</f>
        <v>9.7230000000000008</v>
      </c>
      <c r="O91" s="89">
        <f>+'Données brutes V2'!O79</f>
        <v>6.5350000000000001</v>
      </c>
      <c r="P91" s="88">
        <f>+'Données brutes V2'!P79</f>
        <v>6.944</v>
      </c>
      <c r="Q91" s="88">
        <f>+'Données brutes V2'!Q79</f>
        <v>10.125999999999999</v>
      </c>
      <c r="R91" s="88">
        <f>+'Données brutes V2'!R79</f>
        <v>11.564</v>
      </c>
      <c r="S91" s="88">
        <f>+'Données brutes V2'!S79</f>
        <v>9.4730000000000008</v>
      </c>
      <c r="T91" s="88">
        <f>+'Données brutes V2'!T79</f>
        <v>5.1130000000000004</v>
      </c>
      <c r="U91" s="89">
        <f>+'Données brutes V2'!U79</f>
        <v>8.5530000000000008</v>
      </c>
      <c r="V91" s="89">
        <f>+'Données brutes V2'!V79</f>
        <v>6.5650000000000004</v>
      </c>
    </row>
    <row r="92" spans="1:22" ht="12.5" x14ac:dyDescent="0.35">
      <c r="A92" s="75" t="s">
        <v>76</v>
      </c>
      <c r="B92" s="86">
        <f>+'Données brutes V2'!B80</f>
        <v>28.17</v>
      </c>
      <c r="C92" s="86">
        <f>+'Données brutes V2'!C80</f>
        <v>23.401</v>
      </c>
      <c r="D92" s="86">
        <f>+'Données brutes V2'!D80</f>
        <v>29.806000000000001</v>
      </c>
      <c r="E92" s="86">
        <f>+'Données brutes V2'!E80</f>
        <v>25.562000000000001</v>
      </c>
      <c r="F92" s="86">
        <f>+'Données brutes V2'!F80</f>
        <v>27.376999999999999</v>
      </c>
      <c r="G92" s="86">
        <f>+'Données brutes V2'!G80</f>
        <v>23.207999999999998</v>
      </c>
      <c r="H92" s="86">
        <f>+'Données brutes V2'!H80</f>
        <v>23.847000000000001</v>
      </c>
      <c r="I92" s="86">
        <f>+'Données brutes V2'!I80</f>
        <v>41.86</v>
      </c>
      <c r="J92" s="86">
        <f>+'Données brutes V2'!J80</f>
        <v>22.928000000000001</v>
      </c>
      <c r="K92" s="86">
        <f>+'Données brutes V2'!K80</f>
        <v>25.468</v>
      </c>
      <c r="L92" s="86">
        <f>+'Données brutes V2'!L80</f>
        <v>24.096</v>
      </c>
      <c r="M92" s="86">
        <f>+'Données brutes V2'!M80</f>
        <v>29.295999999999999</v>
      </c>
      <c r="N92" s="86">
        <f>+'Données brutes V2'!N80</f>
        <v>32.01</v>
      </c>
      <c r="O92" s="90">
        <f>+'Données brutes V2'!O80</f>
        <v>26.257999999999999</v>
      </c>
      <c r="P92" s="86">
        <f>+'Données brutes V2'!P80</f>
        <v>37.5</v>
      </c>
      <c r="Q92" s="86">
        <f>+'Données brutes V2'!Q80</f>
        <v>31.012</v>
      </c>
      <c r="R92" s="86">
        <f>+'Données brutes V2'!R80</f>
        <v>23.129000000000001</v>
      </c>
      <c r="S92" s="86">
        <f>+'Données brutes V2'!S80</f>
        <v>39.649000000000001</v>
      </c>
      <c r="T92" s="86">
        <f>+'Données brutes V2'!T80</f>
        <v>39.204000000000001</v>
      </c>
      <c r="U92" s="90">
        <f>+'Données brutes V2'!U80</f>
        <v>35.234000000000002</v>
      </c>
      <c r="V92" s="90">
        <f>+'Données brutes V2'!V80</f>
        <v>26.391999999999999</v>
      </c>
    </row>
    <row r="93" spans="1:22" ht="12.5" x14ac:dyDescent="0.35">
      <c r="A93" s="83" t="s">
        <v>64</v>
      </c>
      <c r="B93" s="88">
        <f>+'Données brutes V2'!B81</f>
        <v>12.555999999999999</v>
      </c>
      <c r="C93" s="88">
        <f>+'Données brutes V2'!C81</f>
        <v>14.349</v>
      </c>
      <c r="D93" s="88">
        <f>+'Données brutes V2'!D81</f>
        <v>15.923</v>
      </c>
      <c r="E93" s="88">
        <f>+'Données brutes V2'!E81</f>
        <v>13.329000000000001</v>
      </c>
      <c r="F93" s="88">
        <f>+'Données brutes V2'!F81</f>
        <v>11.439</v>
      </c>
      <c r="G93" s="88">
        <f>+'Données brutes V2'!G81</f>
        <v>13.484999999999999</v>
      </c>
      <c r="H93" s="88">
        <f>+'Données brutes V2'!H81</f>
        <v>13.476000000000001</v>
      </c>
      <c r="I93" s="88">
        <f>+'Données brutes V2'!I81</f>
        <v>10.284000000000001</v>
      </c>
      <c r="J93" s="88">
        <f>+'Données brutes V2'!J81</f>
        <v>13.054</v>
      </c>
      <c r="K93" s="88">
        <f>+'Données brutes V2'!K81</f>
        <v>12.727</v>
      </c>
      <c r="L93" s="88">
        <f>+'Données brutes V2'!L81</f>
        <v>12.72</v>
      </c>
      <c r="M93" s="88">
        <f>+'Données brutes V2'!M81</f>
        <v>13.973000000000001</v>
      </c>
      <c r="N93" s="88">
        <f>+'Données brutes V2'!N81</f>
        <v>9.4510000000000005</v>
      </c>
      <c r="O93" s="89">
        <f>+'Données brutes V2'!O81</f>
        <v>13.016</v>
      </c>
      <c r="P93" s="88">
        <f>+'Données brutes V2'!P81</f>
        <v>18.055</v>
      </c>
      <c r="Q93" s="88">
        <f>+'Données brutes V2'!Q81</f>
        <v>20.253</v>
      </c>
      <c r="R93" s="88">
        <f>+'Données brutes V2'!R81</f>
        <v>25.17</v>
      </c>
      <c r="S93" s="88">
        <f>+'Données brutes V2'!S81</f>
        <v>17.192</v>
      </c>
      <c r="T93" s="88">
        <f>+'Données brutes V2'!T81</f>
        <v>32.386000000000003</v>
      </c>
      <c r="U93" s="89">
        <f>+'Données brutes V2'!U81</f>
        <v>21.792000000000002</v>
      </c>
      <c r="V93" s="89">
        <f>+'Données brutes V2'!V81</f>
        <v>13.147</v>
      </c>
    </row>
    <row r="94" spans="1:22" ht="12.5" x14ac:dyDescent="0.35">
      <c r="A94" s="75" t="s">
        <v>65</v>
      </c>
      <c r="B94" s="86">
        <f>+'Données brutes V2'!B82</f>
        <v>8.6989999999999998</v>
      </c>
      <c r="C94" s="86">
        <f>+'Données brutes V2'!C82</f>
        <v>8.0990000000000002</v>
      </c>
      <c r="D94" s="86">
        <f>+'Données brutes V2'!D82</f>
        <v>7.7229999999999999</v>
      </c>
      <c r="E94" s="86">
        <f>+'Données brutes V2'!E82</f>
        <v>7.2270000000000003</v>
      </c>
      <c r="F94" s="86">
        <f>+'Données brutes V2'!F82</f>
        <v>9.5109999999999992</v>
      </c>
      <c r="G94" s="86">
        <f>+'Données brutes V2'!G82</f>
        <v>8.0609999999999999</v>
      </c>
      <c r="H94" s="86">
        <f>+'Données brutes V2'!H82</f>
        <v>7.1379999999999999</v>
      </c>
      <c r="I94" s="86">
        <f>+'Données brutes V2'!I82</f>
        <v>6.7469999999999999</v>
      </c>
      <c r="J94" s="86">
        <f>+'Données brutes V2'!J82</f>
        <v>6.4930000000000003</v>
      </c>
      <c r="K94" s="86">
        <f>+'Données brutes V2'!K82</f>
        <v>7.319</v>
      </c>
      <c r="L94" s="86">
        <f>+'Données brutes V2'!L82</f>
        <v>7.5910000000000002</v>
      </c>
      <c r="M94" s="86">
        <f>+'Données brutes V2'!M82</f>
        <v>9.4760000000000009</v>
      </c>
      <c r="N94" s="86">
        <f>+'Données brutes V2'!N82</f>
        <v>6.7279999999999998</v>
      </c>
      <c r="O94" s="90">
        <f>+'Données brutes V2'!O82</f>
        <v>7.7089999999999996</v>
      </c>
      <c r="P94" s="86">
        <f>+'Données brutes V2'!P82</f>
        <v>9.7219999999999995</v>
      </c>
      <c r="Q94" s="86">
        <f>+'Données brutes V2'!Q82</f>
        <v>6.9619999999999997</v>
      </c>
      <c r="R94" s="86">
        <f>+'Données brutes V2'!R82</f>
        <v>19.047000000000001</v>
      </c>
      <c r="S94" s="86">
        <f>+'Données brutes V2'!S82</f>
        <v>10.175000000000001</v>
      </c>
      <c r="T94" s="86">
        <f>+'Données brutes V2'!T82</f>
        <v>13.068</v>
      </c>
      <c r="U94" s="90">
        <f>+'Données brutes V2'!U82</f>
        <v>11.404999999999999</v>
      </c>
      <c r="V94" s="90">
        <f>+'Données brutes V2'!V82</f>
        <v>7.7640000000000002</v>
      </c>
    </row>
    <row r="95" spans="1:22" ht="12.5" x14ac:dyDescent="0.35">
      <c r="A95" s="83" t="s">
        <v>66</v>
      </c>
      <c r="B95" s="88">
        <f>+'Données brutes V2'!B83</f>
        <v>1.9339999999999999</v>
      </c>
      <c r="C95" s="88">
        <f>+'Données brutes V2'!C83</f>
        <v>3.1419999999999999</v>
      </c>
      <c r="D95" s="88">
        <f>+'Données brutes V2'!D83</f>
        <v>1.4970000000000001</v>
      </c>
      <c r="E95" s="88">
        <f>+'Données brutes V2'!E83</f>
        <v>1.6870000000000001</v>
      </c>
      <c r="F95" s="88">
        <f>+'Données brutes V2'!F83</f>
        <v>0.77100000000000002</v>
      </c>
      <c r="G95" s="88">
        <f>+'Données brutes V2'!G83</f>
        <v>3.1360000000000001</v>
      </c>
      <c r="H95" s="88">
        <f>+'Données brutes V2'!H83</f>
        <v>2.6080000000000001</v>
      </c>
      <c r="I95" s="88">
        <f>+'Données brutes V2'!I83</f>
        <v>0.36</v>
      </c>
      <c r="J95" s="88">
        <f>+'Données brutes V2'!J83</f>
        <v>2.0150000000000001</v>
      </c>
      <c r="K95" s="88">
        <f>+'Données brutes V2'!K83</f>
        <v>2.0019999999999998</v>
      </c>
      <c r="L95" s="88">
        <f>+'Données brutes V2'!L83</f>
        <v>1.429</v>
      </c>
      <c r="M95" s="88">
        <f>+'Données brutes V2'!M83</f>
        <v>1.766</v>
      </c>
      <c r="N95" s="88">
        <f>+'Données brutes V2'!N83</f>
        <v>0.97199999999999998</v>
      </c>
      <c r="O95" s="89">
        <f>+'Données brutes V2'!O83</f>
        <v>2.0430000000000001</v>
      </c>
      <c r="P95" s="88">
        <f>+'Données brutes V2'!P83</f>
        <v>1.3879999999999999</v>
      </c>
      <c r="Q95" s="88">
        <f>+'Données brutes V2'!Q83</f>
        <v>1.2649999999999999</v>
      </c>
      <c r="R95" s="88">
        <f>+'Données brutes V2'!R83</f>
        <v>4.7610000000000001</v>
      </c>
      <c r="S95" s="88">
        <f>+'Données brutes V2'!S83</f>
        <v>0.70099999999999996</v>
      </c>
      <c r="T95" s="88">
        <f>+'Données brutes V2'!T83</f>
        <v>2.84</v>
      </c>
      <c r="U95" s="89">
        <f>+'Données brutes V2'!U83</f>
        <v>1.9339999999999999</v>
      </c>
      <c r="V95" s="89">
        <f>+'Données brutes V2'!V83</f>
        <v>2.0409999999999999</v>
      </c>
    </row>
    <row r="96" spans="1:22" ht="12.5" x14ac:dyDescent="0.35">
      <c r="A96" s="82" t="s">
        <v>67</v>
      </c>
      <c r="B96" s="86">
        <f>+'Données brutes V2'!B84</f>
        <v>31.446999999999999</v>
      </c>
      <c r="C96" s="86">
        <f>+'Données brutes V2'!C84</f>
        <v>34.877000000000002</v>
      </c>
      <c r="D96" s="86">
        <f>+'Données brutes V2'!D84</f>
        <v>27.797999999999998</v>
      </c>
      <c r="E96" s="86">
        <f>+'Données brutes V2'!E84</f>
        <v>33.689</v>
      </c>
      <c r="F96" s="86">
        <f>+'Données brutes V2'!F84</f>
        <v>26.992000000000001</v>
      </c>
      <c r="G96" s="86">
        <f>+'Données brutes V2'!G84</f>
        <v>34.707000000000001</v>
      </c>
      <c r="H96" s="86">
        <f>+'Données brutes V2'!H84</f>
        <v>36.219000000000001</v>
      </c>
      <c r="I96" s="86">
        <f>+'Données brutes V2'!I84</f>
        <v>25.318999999999999</v>
      </c>
      <c r="J96" s="86">
        <f>+'Données brutes V2'!J84</f>
        <v>38.737000000000002</v>
      </c>
      <c r="K96" s="86">
        <f>+'Données brutes V2'!K84</f>
        <v>34.451000000000001</v>
      </c>
      <c r="L96" s="86">
        <f>+'Données brutes V2'!L84</f>
        <v>35.759</v>
      </c>
      <c r="M96" s="86">
        <f>+'Données brutes V2'!M84</f>
        <v>27.85</v>
      </c>
      <c r="N96" s="86">
        <f>+'Données brutes V2'!N84</f>
        <v>31.582999999999998</v>
      </c>
      <c r="O96" s="90">
        <f>+'Données brutes V2'!O84</f>
        <v>33.488999999999997</v>
      </c>
      <c r="P96" s="86">
        <f>+'Données brutes V2'!P84</f>
        <v>20.37</v>
      </c>
      <c r="Q96" s="86">
        <f>+'Données brutes V2'!Q84</f>
        <v>26.582000000000001</v>
      </c>
      <c r="R96" s="86">
        <f>+'Données brutes V2'!R84</f>
        <v>5.4420000000000002</v>
      </c>
      <c r="S96" s="86">
        <f>+'Données brutes V2'!S84</f>
        <v>12.631</v>
      </c>
      <c r="T96" s="86">
        <f>+'Données brutes V2'!T84</f>
        <v>2.2719999999999998</v>
      </c>
      <c r="U96" s="90">
        <f>+'Données brutes V2'!U84</f>
        <v>13.645</v>
      </c>
      <c r="V96" s="90">
        <f>+'Données brutes V2'!V84</f>
        <v>33.192999999999998</v>
      </c>
    </row>
    <row r="97" spans="1:22" ht="12.5" x14ac:dyDescent="0.35">
      <c r="A97" s="83" t="s">
        <v>68</v>
      </c>
      <c r="B97" s="88">
        <f>+'Données brutes V2'!B85</f>
        <v>3.77</v>
      </c>
      <c r="C97" s="88">
        <f>+'Données brutes V2'!C85</f>
        <v>2.2799999999999998</v>
      </c>
      <c r="D97" s="88">
        <f>+'Données brutes V2'!D85</f>
        <v>3.9460000000000002</v>
      </c>
      <c r="E97" s="88">
        <f>+'Données brutes V2'!E85</f>
        <v>3.4870000000000001</v>
      </c>
      <c r="F97" s="88">
        <f>+'Données brutes V2'!F85</f>
        <v>4.7549999999999999</v>
      </c>
      <c r="G97" s="88">
        <f>+'Données brutes V2'!G85</f>
        <v>2.5550000000000002</v>
      </c>
      <c r="H97" s="88">
        <f>+'Données brutes V2'!H85</f>
        <v>3.3769999999999998</v>
      </c>
      <c r="I97" s="88">
        <f>+'Données brutes V2'!I85</f>
        <v>4.7160000000000002</v>
      </c>
      <c r="J97" s="88">
        <f>+'Données brutes V2'!J85</f>
        <v>2.6190000000000002</v>
      </c>
      <c r="K97" s="88">
        <f>+'Données brutes V2'!K85</f>
        <v>2.9510000000000001</v>
      </c>
      <c r="L97" s="88">
        <f>+'Données brutes V2'!L85</f>
        <v>2.8460000000000001</v>
      </c>
      <c r="M97" s="88">
        <f>+'Données brutes V2'!M85</f>
        <v>4.2720000000000002</v>
      </c>
      <c r="N97" s="88">
        <f>+'Données brutes V2'!N85</f>
        <v>4.3949999999999996</v>
      </c>
      <c r="O97" s="89">
        <f>+'Données brutes V2'!O85</f>
        <v>3.2469999999999999</v>
      </c>
      <c r="P97" s="88">
        <f>+'Données brutes V2'!P85</f>
        <v>3.24</v>
      </c>
      <c r="Q97" s="88">
        <f>+'Données brutes V2'!Q85</f>
        <v>3.7970000000000002</v>
      </c>
      <c r="R97" s="88">
        <f>+'Données brutes V2'!R85</f>
        <v>5.4420000000000002</v>
      </c>
      <c r="S97" s="88">
        <f>+'Données brutes V2'!S85</f>
        <v>6.6660000000000004</v>
      </c>
      <c r="T97" s="88">
        <f>+'Données brutes V2'!T85</f>
        <v>4.5449999999999999</v>
      </c>
      <c r="U97" s="89">
        <f>+'Données brutes V2'!U85</f>
        <v>4.8869999999999996</v>
      </c>
      <c r="V97" s="89">
        <f>+'Données brutes V2'!V85</f>
        <v>3.2709999999999999</v>
      </c>
    </row>
    <row r="98" spans="1:22" ht="12.5" x14ac:dyDescent="0.35">
      <c r="A98" s="84" t="s">
        <v>69</v>
      </c>
      <c r="B98" s="91">
        <f>+'Données brutes V2'!B86</f>
        <v>100</v>
      </c>
      <c r="C98" s="92">
        <f>+'Données brutes V2'!C86</f>
        <v>100</v>
      </c>
      <c r="D98" s="92">
        <f>+'Données brutes V2'!D86</f>
        <v>100</v>
      </c>
      <c r="E98" s="92">
        <f>+'Données brutes V2'!E86</f>
        <v>100</v>
      </c>
      <c r="F98" s="92">
        <f>+'Données brutes V2'!F86</f>
        <v>100</v>
      </c>
      <c r="G98" s="92">
        <f>+'Données brutes V2'!G86</f>
        <v>100</v>
      </c>
      <c r="H98" s="92">
        <f>+'Données brutes V2'!H86</f>
        <v>100</v>
      </c>
      <c r="I98" s="92">
        <f>+'Données brutes V2'!I86</f>
        <v>100</v>
      </c>
      <c r="J98" s="92">
        <f>+'Données brutes V2'!J86</f>
        <v>100</v>
      </c>
      <c r="K98" s="92">
        <f>+'Données brutes V2'!K86</f>
        <v>100</v>
      </c>
      <c r="L98" s="92">
        <f>+'Données brutes V2'!L86</f>
        <v>100</v>
      </c>
      <c r="M98" s="92">
        <f>+'Données brutes V2'!M86</f>
        <v>100</v>
      </c>
      <c r="N98" s="92">
        <f>+'Données brutes V2'!N86</f>
        <v>100</v>
      </c>
      <c r="O98" s="93">
        <f>+'Données brutes V2'!O86</f>
        <v>100</v>
      </c>
      <c r="P98" s="92">
        <f>+'Données brutes V2'!P86</f>
        <v>100</v>
      </c>
      <c r="Q98" s="92">
        <f>+'Données brutes V2'!Q86</f>
        <v>100</v>
      </c>
      <c r="R98" s="92">
        <f>+'Données brutes V2'!R86</f>
        <v>100</v>
      </c>
      <c r="S98" s="92">
        <f>+'Données brutes V2'!S86</f>
        <v>100</v>
      </c>
      <c r="T98" s="92">
        <f>+'Données brutes V2'!T86</f>
        <v>100</v>
      </c>
      <c r="U98" s="93">
        <f>+'Données brutes V2'!U86</f>
        <v>100</v>
      </c>
      <c r="V98" s="93">
        <f>+'Données brutes V2'!V86</f>
        <v>100</v>
      </c>
    </row>
    <row r="99" spans="1:22" x14ac:dyDescent="0.35">
      <c r="A99" s="18" t="s">
        <v>111</v>
      </c>
    </row>
    <row r="104" spans="1:22" ht="14" x14ac:dyDescent="0.35">
      <c r="A104" s="79" t="str">
        <f>+'Données brutes V2'!A91:V91</f>
        <v>Conseillers municipaux</v>
      </c>
    </row>
    <row r="105" spans="1:22" ht="39" x14ac:dyDescent="0.35">
      <c r="A105" s="59" t="s">
        <v>60</v>
      </c>
      <c r="B105" s="33" t="str">
        <f>+'Données brutes V2'!B92</f>
        <v>Auvergne-Rhône-Alpes</v>
      </c>
      <c r="C105" s="33" t="str">
        <f>+'Données brutes V2'!C92</f>
        <v>Bourgogne-Franche-Comté</v>
      </c>
      <c r="D105" s="33" t="str">
        <f>+'Données brutes V2'!D92</f>
        <v>Bretagne</v>
      </c>
      <c r="E105" s="33" t="str">
        <f>+'Données brutes V2'!E92</f>
        <v>Centre-Val de Loire</v>
      </c>
      <c r="F105" s="33" t="str">
        <f>+'Données brutes V2'!F92</f>
        <v>Corse</v>
      </c>
      <c r="G105" s="33" t="str">
        <f>+'Données brutes V2'!G92</f>
        <v>Grand Est</v>
      </c>
      <c r="H105" s="33" t="str">
        <f>+'Données brutes V2'!H92</f>
        <v>Hauts-de-France</v>
      </c>
      <c r="I105" s="33" t="str">
        <f>+'Données brutes V2'!I92</f>
        <v>Ile-de-France</v>
      </c>
      <c r="J105" s="33" t="str">
        <f>+'Données brutes V2'!J92</f>
        <v>Normandie</v>
      </c>
      <c r="K105" s="33" t="str">
        <f>+'Données brutes V2'!K92</f>
        <v>Nouvelle-Aquitaine</v>
      </c>
      <c r="L105" s="33" t="str">
        <f>+'Données brutes V2'!L92</f>
        <v>Occitanie</v>
      </c>
      <c r="M105" s="33" t="str">
        <f>+'Données brutes V2'!M92</f>
        <v>Pays-de-la-Loire</v>
      </c>
      <c r="N105" s="33" t="str">
        <f>+'Données brutes V2'!N92</f>
        <v>Provence-Alpes-Côte-d'Azur</v>
      </c>
      <c r="O105" s="59" t="str">
        <f>+'Données brutes V2'!O92</f>
        <v>France métropolitaine</v>
      </c>
      <c r="P105" s="33" t="str">
        <f>+'Données brutes V2'!P92</f>
        <v>Guadeloupe</v>
      </c>
      <c r="Q105" s="33" t="str">
        <f>+'Données brutes V2'!Q92</f>
        <v>Martinique</v>
      </c>
      <c r="R105" s="33" t="str">
        <f>+'Données brutes V2'!R92</f>
        <v>Guyane</v>
      </c>
      <c r="S105" s="33" t="str">
        <f>+'Données brutes V2'!S92</f>
        <v>La Réunion</v>
      </c>
      <c r="T105" s="33" t="str">
        <f>+'Données brutes V2'!T92</f>
        <v>Mayotte</v>
      </c>
      <c r="U105" s="59" t="str">
        <f>+'Données brutes V2'!U92</f>
        <v>DOM</v>
      </c>
      <c r="V105" s="59" t="str">
        <f>+V4</f>
        <v>France métropolitaine + DOM</v>
      </c>
    </row>
    <row r="106" spans="1:22" ht="12.5" x14ac:dyDescent="0.35">
      <c r="A106" s="75" t="s">
        <v>61</v>
      </c>
      <c r="B106" s="86">
        <f>+'Données brutes V2'!B94</f>
        <v>6.8639999999999999</v>
      </c>
      <c r="C106" s="86">
        <f>+'Données brutes V2'!C94</f>
        <v>8.9450000000000003</v>
      </c>
      <c r="D106" s="86">
        <f>+'Données brutes V2'!D94</f>
        <v>7.7119999999999997</v>
      </c>
      <c r="E106" s="86">
        <f>+'Données brutes V2'!E94</f>
        <v>8.2929999999999993</v>
      </c>
      <c r="F106" s="86">
        <f>+'Données brutes V2'!F94</f>
        <v>4.9489999999999998</v>
      </c>
      <c r="G106" s="86">
        <f>+'Données brutes V2'!G94</f>
        <v>9.1489999999999991</v>
      </c>
      <c r="H106" s="86">
        <f>+'Données brutes V2'!H94</f>
        <v>6.87</v>
      </c>
      <c r="I106" s="86">
        <f>+'Données brutes V2'!I94</f>
        <v>2.798</v>
      </c>
      <c r="J106" s="86">
        <f>+'Données brutes V2'!J94</f>
        <v>7.9459999999999997</v>
      </c>
      <c r="K106" s="86">
        <f>+'Données brutes V2'!K94</f>
        <v>9.6760000000000002</v>
      </c>
      <c r="L106" s="86">
        <f>+'Données brutes V2'!L94</f>
        <v>10.055999999999999</v>
      </c>
      <c r="M106" s="86">
        <f>+'Données brutes V2'!M94</f>
        <v>8.6509999999999998</v>
      </c>
      <c r="N106" s="86">
        <f>+'Données brutes V2'!N94</f>
        <v>5.4080000000000004</v>
      </c>
      <c r="O106" s="87">
        <f>+'Données brutes V2'!O94</f>
        <v>8.0519999999999996</v>
      </c>
      <c r="P106" s="86">
        <f>+'Données brutes V2'!P94</f>
        <v>2.6070000000000002</v>
      </c>
      <c r="Q106" s="86">
        <f>+'Données brutes V2'!Q94</f>
        <v>2.1179999999999999</v>
      </c>
      <c r="R106" s="86">
        <f>+'Données brutes V2'!R94</f>
        <v>4.6470000000000002</v>
      </c>
      <c r="S106" s="86">
        <f>+'Données brutes V2'!S94</f>
        <v>5.6239999999999997</v>
      </c>
      <c r="T106" s="86">
        <f>+'Données brutes V2'!T94</f>
        <v>0.36199999999999999</v>
      </c>
      <c r="U106" s="87">
        <f>+'Données brutes V2'!U94</f>
        <v>3.1709999999999998</v>
      </c>
      <c r="V106" s="87">
        <f>+'Données brutes V2'!V94</f>
        <v>8.0150000000000006</v>
      </c>
    </row>
    <row r="107" spans="1:22" ht="12.5" x14ac:dyDescent="0.35">
      <c r="A107" s="83" t="s">
        <v>62</v>
      </c>
      <c r="B107" s="88">
        <f>+'Données brutes V2'!B95</f>
        <v>7.4</v>
      </c>
      <c r="C107" s="88">
        <f>+'Données brutes V2'!C95</f>
        <v>6.4169999999999998</v>
      </c>
      <c r="D107" s="88">
        <f>+'Données brutes V2'!D95</f>
        <v>5.734</v>
      </c>
      <c r="E107" s="88">
        <f>+'Données brutes V2'!E95</f>
        <v>6.6719999999999997</v>
      </c>
      <c r="F107" s="88">
        <f>+'Données brutes V2'!F95</f>
        <v>12.037000000000001</v>
      </c>
      <c r="G107" s="88">
        <f>+'Données brutes V2'!G95</f>
        <v>5.6619999999999999</v>
      </c>
      <c r="H107" s="88">
        <f>+'Données brutes V2'!H95</f>
        <v>5.1269999999999998</v>
      </c>
      <c r="I107" s="88">
        <f>+'Données brutes V2'!I95</f>
        <v>6.3920000000000003</v>
      </c>
      <c r="J107" s="88">
        <f>+'Données brutes V2'!J95</f>
        <v>6.37</v>
      </c>
      <c r="K107" s="88">
        <f>+'Données brutes V2'!K95</f>
        <v>7.1120000000000001</v>
      </c>
      <c r="L107" s="88">
        <f>+'Données brutes V2'!L95</f>
        <v>7.2370000000000001</v>
      </c>
      <c r="M107" s="88">
        <f>+'Données brutes V2'!M95</f>
        <v>6.0220000000000002</v>
      </c>
      <c r="N107" s="88">
        <f>+'Données brutes V2'!N95</f>
        <v>10.163</v>
      </c>
      <c r="O107" s="89">
        <f>+'Données brutes V2'!O95</f>
        <v>6.6139999999999999</v>
      </c>
      <c r="P107" s="88">
        <f>+'Données brutes V2'!P95</f>
        <v>9.41</v>
      </c>
      <c r="Q107" s="88">
        <f>+'Données brutes V2'!Q95</f>
        <v>8.2620000000000005</v>
      </c>
      <c r="R107" s="88">
        <f>+'Données brutes V2'!R95</f>
        <v>8.4329999999999998</v>
      </c>
      <c r="S107" s="88">
        <f>+'Données brutes V2'!S95</f>
        <v>8.4359999999999999</v>
      </c>
      <c r="T107" s="88">
        <f>+'Données brutes V2'!T95</f>
        <v>4.9000000000000004</v>
      </c>
      <c r="U107" s="89">
        <f>+'Données brutes V2'!U95</f>
        <v>8.11</v>
      </c>
      <c r="V107" s="89">
        <f>+'Données brutes V2'!V95</f>
        <v>6.6260000000000003</v>
      </c>
    </row>
    <row r="108" spans="1:22" ht="12.5" x14ac:dyDescent="0.35">
      <c r="A108" s="75" t="s">
        <v>76</v>
      </c>
      <c r="B108" s="86">
        <f>+'Données brutes V2'!B96</f>
        <v>22.873000000000001</v>
      </c>
      <c r="C108" s="86">
        <f>+'Données brutes V2'!C96</f>
        <v>16.888000000000002</v>
      </c>
      <c r="D108" s="86">
        <f>+'Données brutes V2'!D96</f>
        <v>21.992000000000001</v>
      </c>
      <c r="E108" s="86">
        <f>+'Données brutes V2'!E96</f>
        <v>20.518000000000001</v>
      </c>
      <c r="F108" s="86">
        <f>+'Données brutes V2'!F96</f>
        <v>21.190999999999999</v>
      </c>
      <c r="G108" s="86">
        <f>+'Données brutes V2'!G96</f>
        <v>18.314</v>
      </c>
      <c r="H108" s="86">
        <f>+'Données brutes V2'!H96</f>
        <v>18.616</v>
      </c>
      <c r="I108" s="86">
        <f>+'Données brutes V2'!I96</f>
        <v>38.621000000000002</v>
      </c>
      <c r="J108" s="86">
        <f>+'Données brutes V2'!J96</f>
        <v>17.693999999999999</v>
      </c>
      <c r="K108" s="86">
        <f>+'Données brutes V2'!K96</f>
        <v>18.093</v>
      </c>
      <c r="L108" s="86">
        <f>+'Données brutes V2'!L96</f>
        <v>19.143999999999998</v>
      </c>
      <c r="M108" s="86">
        <f>+'Données brutes V2'!M96</f>
        <v>20.553000000000001</v>
      </c>
      <c r="N108" s="86">
        <f>+'Données brutes V2'!N96</f>
        <v>25.388999999999999</v>
      </c>
      <c r="O108" s="90">
        <f>+'Données brutes V2'!O96</f>
        <v>20.530999999999999</v>
      </c>
      <c r="P108" s="86">
        <f>+'Données brutes V2'!P96</f>
        <v>27.21</v>
      </c>
      <c r="Q108" s="86">
        <f>+'Données brutes V2'!Q96</f>
        <v>26.164999999999999</v>
      </c>
      <c r="R108" s="86">
        <f>+'Données brutes V2'!R96</f>
        <v>18.588000000000001</v>
      </c>
      <c r="S108" s="86">
        <f>+'Données brutes V2'!S96</f>
        <v>23.734000000000002</v>
      </c>
      <c r="T108" s="86">
        <f>+'Données brutes V2'!T96</f>
        <v>27.041</v>
      </c>
      <c r="U108" s="90">
        <f>+'Données brutes V2'!U96</f>
        <v>24.824000000000002</v>
      </c>
      <c r="V108" s="90">
        <f>+'Données brutes V2'!V96</f>
        <v>20.564</v>
      </c>
    </row>
    <row r="109" spans="1:22" ht="12.5" x14ac:dyDescent="0.35">
      <c r="A109" s="83" t="s">
        <v>64</v>
      </c>
      <c r="B109" s="88">
        <f>+'Données brutes V2'!B97</f>
        <v>17.527000000000001</v>
      </c>
      <c r="C109" s="88">
        <f>+'Données brutes V2'!C97</f>
        <v>17.616</v>
      </c>
      <c r="D109" s="88">
        <f>+'Données brutes V2'!D97</f>
        <v>19.614000000000001</v>
      </c>
      <c r="E109" s="88">
        <f>+'Données brutes V2'!E97</f>
        <v>17.251000000000001</v>
      </c>
      <c r="F109" s="88">
        <f>+'Données brutes V2'!F97</f>
        <v>14.295999999999999</v>
      </c>
      <c r="G109" s="88">
        <f>+'Données brutes V2'!G97</f>
        <v>18.12</v>
      </c>
      <c r="H109" s="88">
        <f>+'Données brutes V2'!H97</f>
        <v>18.518000000000001</v>
      </c>
      <c r="I109" s="88">
        <f>+'Données brutes V2'!I97</f>
        <v>14.734999999999999</v>
      </c>
      <c r="J109" s="88">
        <f>+'Données brutes V2'!J97</f>
        <v>17.713000000000001</v>
      </c>
      <c r="K109" s="88">
        <f>+'Données brutes V2'!K97</f>
        <v>17.065000000000001</v>
      </c>
      <c r="L109" s="88">
        <f>+'Données brutes V2'!L97</f>
        <v>16.513999999999999</v>
      </c>
      <c r="M109" s="88">
        <f>+'Données brutes V2'!M97</f>
        <v>20.048999999999999</v>
      </c>
      <c r="N109" s="88">
        <f>+'Données brutes V2'!N97</f>
        <v>13.441000000000001</v>
      </c>
      <c r="O109" s="89">
        <f>+'Données brutes V2'!O97</f>
        <v>17.436</v>
      </c>
      <c r="P109" s="88">
        <f>+'Données brutes V2'!P97</f>
        <v>20.861000000000001</v>
      </c>
      <c r="Q109" s="88">
        <f>+'Données brutes V2'!Q97</f>
        <v>21.927</v>
      </c>
      <c r="R109" s="88">
        <f>+'Données brutes V2'!R97</f>
        <v>30.981000000000002</v>
      </c>
      <c r="S109" s="88">
        <f>+'Données brutes V2'!S97</f>
        <v>20.922000000000001</v>
      </c>
      <c r="T109" s="88">
        <f>+'Données brutes V2'!T97</f>
        <v>39.381999999999998</v>
      </c>
      <c r="U109" s="89">
        <f>+'Données brutes V2'!U97</f>
        <v>25.318000000000001</v>
      </c>
      <c r="V109" s="89">
        <f>+'Données brutes V2'!V97</f>
        <v>17.495999999999999</v>
      </c>
    </row>
    <row r="110" spans="1:22" ht="12.5" x14ac:dyDescent="0.35">
      <c r="A110" s="75" t="s">
        <v>65</v>
      </c>
      <c r="B110" s="86">
        <f>+'Données brutes V2'!B98</f>
        <v>13.792999999999999</v>
      </c>
      <c r="C110" s="86">
        <f>+'Données brutes V2'!C98</f>
        <v>13.634</v>
      </c>
      <c r="D110" s="86">
        <f>+'Données brutes V2'!D98</f>
        <v>15.512</v>
      </c>
      <c r="E110" s="86">
        <f>+'Données brutes V2'!E98</f>
        <v>14.334</v>
      </c>
      <c r="F110" s="86">
        <f>+'Données brutes V2'!F98</f>
        <v>13.887</v>
      </c>
      <c r="G110" s="86">
        <f>+'Données brutes V2'!G98</f>
        <v>13.922000000000001</v>
      </c>
      <c r="H110" s="86">
        <f>+'Données brutes V2'!H98</f>
        <v>14.085000000000001</v>
      </c>
      <c r="I110" s="86">
        <f>+'Données brutes V2'!I98</f>
        <v>11.003</v>
      </c>
      <c r="J110" s="86">
        <f>+'Données brutes V2'!J98</f>
        <v>13.435</v>
      </c>
      <c r="K110" s="86">
        <f>+'Données brutes V2'!K98</f>
        <v>14.643000000000001</v>
      </c>
      <c r="L110" s="86">
        <f>+'Données brutes V2'!L98</f>
        <v>13.569000000000001</v>
      </c>
      <c r="M110" s="86">
        <f>+'Données brutes V2'!M98</f>
        <v>15.468</v>
      </c>
      <c r="N110" s="86">
        <f>+'Données brutes V2'!N98</f>
        <v>11.965</v>
      </c>
      <c r="O110" s="90">
        <f>+'Données brutes V2'!O98</f>
        <v>13.846</v>
      </c>
      <c r="P110" s="86">
        <f>+'Données brutes V2'!P98</f>
        <v>14.512</v>
      </c>
      <c r="Q110" s="86">
        <f>+'Données brutes V2'!Q98</f>
        <v>13.877000000000001</v>
      </c>
      <c r="R110" s="86">
        <f>+'Données brutes V2'!R98</f>
        <v>19.103999999999999</v>
      </c>
      <c r="S110" s="86">
        <f>+'Données brutes V2'!S98</f>
        <v>17.434999999999999</v>
      </c>
      <c r="T110" s="86">
        <f>+'Données brutes V2'!T98</f>
        <v>18.873999999999999</v>
      </c>
      <c r="U110" s="90">
        <f>+'Données brutes V2'!U98</f>
        <v>16.350000000000001</v>
      </c>
      <c r="V110" s="90">
        <f>+'Données brutes V2'!V98</f>
        <v>13.865</v>
      </c>
    </row>
    <row r="111" spans="1:22" ht="12.5" x14ac:dyDescent="0.35">
      <c r="A111" s="83" t="s">
        <v>66</v>
      </c>
      <c r="B111" s="88">
        <f>+'Données brutes V2'!B99</f>
        <v>6.1580000000000004</v>
      </c>
      <c r="C111" s="88">
        <f>+'Données brutes V2'!C99</f>
        <v>9.91</v>
      </c>
      <c r="D111" s="88">
        <f>+'Données brutes V2'!D99</f>
        <v>6.5030000000000001</v>
      </c>
      <c r="E111" s="88">
        <f>+'Données brutes V2'!E99</f>
        <v>6.2229999999999999</v>
      </c>
      <c r="F111" s="88">
        <f>+'Données brutes V2'!F99</f>
        <v>2.8109999999999999</v>
      </c>
      <c r="G111" s="88">
        <f>+'Données brutes V2'!G99</f>
        <v>10.227</v>
      </c>
      <c r="H111" s="88">
        <f>+'Données brutes V2'!H99</f>
        <v>8.8879999999999999</v>
      </c>
      <c r="I111" s="88">
        <f>+'Données brutes V2'!I99</f>
        <v>2.0590000000000002</v>
      </c>
      <c r="J111" s="88">
        <f>+'Données brutes V2'!J99</f>
        <v>7.9109999999999996</v>
      </c>
      <c r="K111" s="88">
        <f>+'Données brutes V2'!K99</f>
        <v>7.0659999999999998</v>
      </c>
      <c r="L111" s="88">
        <f>+'Données brutes V2'!L99</f>
        <v>5.0279999999999996</v>
      </c>
      <c r="M111" s="88">
        <f>+'Données brutes V2'!M99</f>
        <v>7.4859999999999998</v>
      </c>
      <c r="N111" s="88">
        <f>+'Données brutes V2'!N99</f>
        <v>2.8969999999999998</v>
      </c>
      <c r="O111" s="89">
        <f>+'Données brutes V2'!O99</f>
        <v>7.149</v>
      </c>
      <c r="P111" s="88">
        <f>+'Données brutes V2'!P99</f>
        <v>2.2669999999999999</v>
      </c>
      <c r="Q111" s="88">
        <f>+'Données brutes V2'!Q99</f>
        <v>2.86</v>
      </c>
      <c r="R111" s="88">
        <f>+'Données brutes V2'!R99</f>
        <v>2.9249999999999998</v>
      </c>
      <c r="S111" s="88">
        <f>+'Données brutes V2'!S99</f>
        <v>3.262</v>
      </c>
      <c r="T111" s="88">
        <f>+'Données brutes V2'!T99</f>
        <v>2.903</v>
      </c>
      <c r="U111" s="89">
        <f>+'Données brutes V2'!U99</f>
        <v>2.8330000000000002</v>
      </c>
      <c r="V111" s="89">
        <f>+'Données brutes V2'!V99</f>
        <v>7.1159999999999997</v>
      </c>
    </row>
    <row r="112" spans="1:22" ht="12.5" x14ac:dyDescent="0.35">
      <c r="A112" s="82" t="s">
        <v>67</v>
      </c>
      <c r="B112" s="86">
        <f>+'Données brutes V2'!B100</f>
        <v>22.041</v>
      </c>
      <c r="C112" s="86">
        <f>+'Données brutes V2'!C100</f>
        <v>23.721</v>
      </c>
      <c r="D112" s="86">
        <f>+'Données brutes V2'!D100</f>
        <v>19.568000000000001</v>
      </c>
      <c r="E112" s="86">
        <f>+'Données brutes V2'!E100</f>
        <v>23.474</v>
      </c>
      <c r="F112" s="86">
        <f>+'Données brutes V2'!F100</f>
        <v>25.108000000000001</v>
      </c>
      <c r="G112" s="86">
        <f>+'Données brutes V2'!G100</f>
        <v>21.065000000000001</v>
      </c>
      <c r="H112" s="86">
        <f>+'Données brutes V2'!H100</f>
        <v>23.381</v>
      </c>
      <c r="I112" s="86">
        <f>+'Données brutes V2'!I100</f>
        <v>19.548999999999999</v>
      </c>
      <c r="J112" s="86">
        <f>+'Données brutes V2'!J100</f>
        <v>25.870999999999999</v>
      </c>
      <c r="K112" s="86">
        <f>+'Données brutes V2'!K100</f>
        <v>23.048999999999999</v>
      </c>
      <c r="L112" s="86">
        <f>+'Données brutes V2'!L100</f>
        <v>24.849</v>
      </c>
      <c r="M112" s="86">
        <f>+'Données brutes V2'!M100</f>
        <v>18.66</v>
      </c>
      <c r="N112" s="86">
        <f>+'Données brutes V2'!N100</f>
        <v>26.454000000000001</v>
      </c>
      <c r="O112" s="90">
        <f>+'Données brutes V2'!O100</f>
        <v>22.798999999999999</v>
      </c>
      <c r="P112" s="86">
        <f>+'Données brutes V2'!P100</f>
        <v>17.8</v>
      </c>
      <c r="Q112" s="86">
        <f>+'Données brutes V2'!Q100</f>
        <v>18.75</v>
      </c>
      <c r="R112" s="86">
        <f>+'Données brutes V2'!R100</f>
        <v>6.54</v>
      </c>
      <c r="S112" s="86">
        <f>+'Données brutes V2'!S100</f>
        <v>12.148</v>
      </c>
      <c r="T112" s="86">
        <f>+'Données brutes V2'!T100</f>
        <v>2.359</v>
      </c>
      <c r="U112" s="90">
        <f>+'Données brutes V2'!U100</f>
        <v>12.815</v>
      </c>
      <c r="V112" s="90">
        <f>+'Données brutes V2'!V100</f>
        <v>22.722000000000001</v>
      </c>
    </row>
    <row r="113" spans="1:22" ht="12.5" x14ac:dyDescent="0.35">
      <c r="A113" s="83" t="s">
        <v>68</v>
      </c>
      <c r="B113" s="88">
        <f>+'Données brutes V2'!B101</f>
        <v>3.339</v>
      </c>
      <c r="C113" s="88">
        <f>+'Données brutes V2'!C101</f>
        <v>2.8650000000000002</v>
      </c>
      <c r="D113" s="88">
        <f>+'Données brutes V2'!D101</f>
        <v>3.36</v>
      </c>
      <c r="E113" s="88">
        <f>+'Données brutes V2'!E101</f>
        <v>3.23</v>
      </c>
      <c r="F113" s="88">
        <f>+'Données brutes V2'!F101</f>
        <v>5.718</v>
      </c>
      <c r="G113" s="88">
        <f>+'Données brutes V2'!G101</f>
        <v>3.536</v>
      </c>
      <c r="H113" s="88">
        <f>+'Données brutes V2'!H101</f>
        <v>4.5110000000000001</v>
      </c>
      <c r="I113" s="88">
        <f>+'Données brutes V2'!I101</f>
        <v>4.8390000000000004</v>
      </c>
      <c r="J113" s="88">
        <f>+'Données brutes V2'!J101</f>
        <v>3.0550000000000002</v>
      </c>
      <c r="K113" s="88">
        <f>+'Données brutes V2'!K101</f>
        <v>3.2930000000000001</v>
      </c>
      <c r="L113" s="88">
        <f>+'Données brutes V2'!L101</f>
        <v>3.5990000000000002</v>
      </c>
      <c r="M113" s="88">
        <f>+'Données brutes V2'!M101</f>
        <v>3.1070000000000002</v>
      </c>
      <c r="N113" s="88">
        <f>+'Données brutes V2'!N101</f>
        <v>4.2779999999999996</v>
      </c>
      <c r="O113" s="89">
        <f>+'Données brutes V2'!O101</f>
        <v>3.57</v>
      </c>
      <c r="P113" s="88">
        <f>+'Données brutes V2'!P101</f>
        <v>5.3280000000000003</v>
      </c>
      <c r="Q113" s="88">
        <f>+'Données brutes V2'!Q101</f>
        <v>6.0380000000000003</v>
      </c>
      <c r="R113" s="88">
        <f>+'Données brutes V2'!R101</f>
        <v>8.7769999999999992</v>
      </c>
      <c r="S113" s="88">
        <f>+'Données brutes V2'!S101</f>
        <v>8.4359999999999999</v>
      </c>
      <c r="T113" s="88">
        <f>+'Données brutes V2'!T101</f>
        <v>4.1740000000000004</v>
      </c>
      <c r="U113" s="89">
        <f>+'Données brutes V2'!U101</f>
        <v>6.5759999999999996</v>
      </c>
      <c r="V113" s="89">
        <f>+'Données brutes V2'!V101</f>
        <v>3.593</v>
      </c>
    </row>
    <row r="114" spans="1:22" ht="12.5" x14ac:dyDescent="0.35">
      <c r="A114" s="84" t="s">
        <v>69</v>
      </c>
      <c r="B114" s="91">
        <f>+'Données brutes V2'!B102</f>
        <v>100</v>
      </c>
      <c r="C114" s="92">
        <f>+'Données brutes V2'!C102</f>
        <v>100</v>
      </c>
      <c r="D114" s="92">
        <f>+'Données brutes V2'!D102</f>
        <v>100</v>
      </c>
      <c r="E114" s="92">
        <f>+'Données brutes V2'!E102</f>
        <v>100</v>
      </c>
      <c r="F114" s="92">
        <f>+'Données brutes V2'!F102</f>
        <v>100</v>
      </c>
      <c r="G114" s="92">
        <f>+'Données brutes V2'!G102</f>
        <v>100</v>
      </c>
      <c r="H114" s="92">
        <f>+'Données brutes V2'!H102</f>
        <v>100</v>
      </c>
      <c r="I114" s="92">
        <f>+'Données brutes V2'!I102</f>
        <v>100</v>
      </c>
      <c r="J114" s="92">
        <f>+'Données brutes V2'!J102</f>
        <v>100</v>
      </c>
      <c r="K114" s="92">
        <f>+'Données brutes V2'!K102</f>
        <v>100</v>
      </c>
      <c r="L114" s="92">
        <f>+'Données brutes V2'!L102</f>
        <v>100</v>
      </c>
      <c r="M114" s="92">
        <f>+'Données brutes V2'!M102</f>
        <v>100</v>
      </c>
      <c r="N114" s="92">
        <f>+'Données brutes V2'!N102</f>
        <v>100</v>
      </c>
      <c r="O114" s="93">
        <f>+'Données brutes V2'!O102</f>
        <v>100</v>
      </c>
      <c r="P114" s="92">
        <f>+'Données brutes V2'!P102</f>
        <v>100</v>
      </c>
      <c r="Q114" s="92">
        <f>+'Données brutes V2'!Q102</f>
        <v>100</v>
      </c>
      <c r="R114" s="92">
        <f>+'Données brutes V2'!R102</f>
        <v>100</v>
      </c>
      <c r="S114" s="92">
        <f>+'Données brutes V2'!S102</f>
        <v>100</v>
      </c>
      <c r="T114" s="92">
        <f>+'Données brutes V2'!T102</f>
        <v>100</v>
      </c>
      <c r="U114" s="93">
        <f>+'Données brutes V2'!U102</f>
        <v>100</v>
      </c>
      <c r="V114" s="93">
        <f>+'Données brutes V2'!V102</f>
        <v>100</v>
      </c>
    </row>
    <row r="115" spans="1:22" x14ac:dyDescent="0.35">
      <c r="A115" s="18" t="s">
        <v>111</v>
      </c>
    </row>
    <row r="119" spans="1:22" ht="14" x14ac:dyDescent="0.35">
      <c r="A119" s="79" t="s">
        <v>53</v>
      </c>
    </row>
    <row r="120" spans="1:22" ht="39" x14ac:dyDescent="0.35">
      <c r="A120" s="59" t="s">
        <v>60</v>
      </c>
      <c r="B120" s="33" t="str">
        <f>+'Données brutes V2'!B107</f>
        <v>Auvergne-Rhône-Alpes</v>
      </c>
      <c r="C120" s="33" t="str">
        <f>+'Données brutes V2'!C107</f>
        <v>Bourgogne-Franche-Comté</v>
      </c>
      <c r="D120" s="33" t="str">
        <f>+'Données brutes V2'!D107</f>
        <v>Bretagne</v>
      </c>
      <c r="E120" s="33" t="str">
        <f>+'Données brutes V2'!E107</f>
        <v>Centre-Val de Loire</v>
      </c>
      <c r="F120" s="33" t="str">
        <f>+'Données brutes V2'!F107</f>
        <v>Corse</v>
      </c>
      <c r="G120" s="33" t="str">
        <f>+'Données brutes V2'!G107</f>
        <v>Grand Est</v>
      </c>
      <c r="H120" s="33" t="str">
        <f>+'Données brutes V2'!H107</f>
        <v>Hauts-de-France</v>
      </c>
      <c r="I120" s="33" t="str">
        <f>+'Données brutes V2'!I107</f>
        <v>Ile-de-France</v>
      </c>
      <c r="J120" s="33" t="str">
        <f>+'Données brutes V2'!J107</f>
        <v>Normandie</v>
      </c>
      <c r="K120" s="33" t="str">
        <f>+'Données brutes V2'!K107</f>
        <v>Nouvelle-Aquitaine</v>
      </c>
      <c r="L120" s="33" t="str">
        <f>+'Données brutes V2'!L107</f>
        <v>Occitanie</v>
      </c>
      <c r="M120" s="33" t="str">
        <f>+'Données brutes V2'!M107</f>
        <v>Pays-de-la-Loire</v>
      </c>
      <c r="N120" s="33" t="str">
        <f>+'Données brutes V2'!N107</f>
        <v>Provence-Alpes-Côte-d'Azur</v>
      </c>
      <c r="O120" s="59" t="str">
        <f>+'Données brutes V2'!O107</f>
        <v>France métropolitaine</v>
      </c>
      <c r="P120" s="33" t="str">
        <f>+'Données brutes V2'!P107</f>
        <v>Guadeloupe</v>
      </c>
      <c r="Q120" s="33" t="str">
        <f>+'Données brutes V2'!Q107</f>
        <v>Martinique</v>
      </c>
      <c r="R120" s="33" t="str">
        <f>+'Données brutes V2'!R107</f>
        <v>Guyane</v>
      </c>
      <c r="S120" s="33" t="str">
        <f>+'Données brutes V2'!S107</f>
        <v>La Réunion</v>
      </c>
      <c r="T120" s="33" t="str">
        <f>+'Données brutes V2'!T107</f>
        <v>Mayotte</v>
      </c>
      <c r="U120" s="59" t="str">
        <f>+'Données brutes V2'!U107</f>
        <v>DOM</v>
      </c>
      <c r="V120" s="59" t="str">
        <f>+V4</f>
        <v>France métropolitaine + DOM</v>
      </c>
    </row>
    <row r="121" spans="1:22" ht="12.5" x14ac:dyDescent="0.35">
      <c r="A121" s="75" t="s">
        <v>61</v>
      </c>
      <c r="B121" s="86">
        <f>+IF('Données brutes V2'!B109=".",0,'Données brutes V2'!B109)</f>
        <v>8.6129999999999995</v>
      </c>
      <c r="C121" s="86">
        <f>+IF('Données brutes V2'!C109=".",0,'Données brutes V2'!C109)</f>
        <v>11.499000000000001</v>
      </c>
      <c r="D121" s="86">
        <f>+IF('Données brutes V2'!D109=".",0,'Données brutes V2'!D109)</f>
        <v>10.29</v>
      </c>
      <c r="E121" s="86">
        <f>+IF('Données brutes V2'!E109=".",0,'Données brutes V2'!E109)</f>
        <v>13.592000000000001</v>
      </c>
      <c r="F121" s="86">
        <f>+IF('Données brutes V2'!F109=".",0,'Données brutes V2'!F109)</f>
        <v>8.3559999999999999</v>
      </c>
      <c r="G121" s="86">
        <f>+IF('Données brutes V2'!G109=".",0,'Données brutes V2'!G109)</f>
        <v>13.065</v>
      </c>
      <c r="H121" s="86">
        <f>+IF('Données brutes V2'!H109=".",0,'Données brutes V2'!H109)</f>
        <v>12.863</v>
      </c>
      <c r="I121" s="86">
        <f>+IF('Données brutes V2'!I109=".",0,'Données brutes V2'!I109)</f>
        <v>7.6059999999999999</v>
      </c>
      <c r="J121" s="86">
        <f>+IF('Données brutes V2'!J109=".",0,'Données brutes V2'!J109)</f>
        <v>11.548</v>
      </c>
      <c r="K121" s="86">
        <f>+IF('Données brutes V2'!K109=".",0,'Données brutes V2'!K109)</f>
        <v>13.544</v>
      </c>
      <c r="L121" s="86">
        <f>+IF('Données brutes V2'!L109=".",0,'Données brutes V2'!L109)</f>
        <v>12.7</v>
      </c>
      <c r="M121" s="86">
        <f>+IF('Données brutes V2'!M109=".",0,'Données brutes V2'!M109)</f>
        <v>11.012</v>
      </c>
      <c r="N121" s="86">
        <f>+IF('Données brutes V2'!N109=".",0,'Données brutes V2'!N109)</f>
        <v>8.58</v>
      </c>
      <c r="O121" s="87">
        <f>+IF('Données brutes V2'!O109=".",0,'Données brutes V2'!O109)</f>
        <v>11.747</v>
      </c>
      <c r="P121" s="86">
        <f>+IF('Données brutes V2'!P109=".",0,'Données brutes V2'!P109)</f>
        <v>0</v>
      </c>
      <c r="Q121" s="86">
        <f>+IF('Données brutes V2'!Q109=".",0,'Données brutes V2'!Q109)</f>
        <v>0</v>
      </c>
      <c r="R121" s="86">
        <f>+IF('Données brutes V2'!R109=".",0,'Données brutes V2'!R109)</f>
        <v>13.635999999999999</v>
      </c>
      <c r="S121" s="86">
        <f>+IF('Données brutes V2'!S109=".",0,'Données brutes V2'!S109)</f>
        <v>4.1660000000000004</v>
      </c>
      <c r="T121" s="86">
        <f>+IF('Données brutes V2'!T109=".",0,'Données brutes V2'!T109)</f>
        <v>0</v>
      </c>
      <c r="U121" s="87">
        <f>+IF('Données brutes V2'!U109=".",0,'Données brutes V2'!U109)</f>
        <v>3.149</v>
      </c>
      <c r="V121" s="87">
        <f>+IF('Données brutes V2'!V109=".",0,'Données brutes V2'!V109)</f>
        <v>11.715999999999999</v>
      </c>
    </row>
    <row r="122" spans="1:22" ht="12.5" x14ac:dyDescent="0.35">
      <c r="A122" s="83" t="s">
        <v>62</v>
      </c>
      <c r="B122" s="88">
        <f>+IF('Données brutes V2'!B110=".",0,'Données brutes V2'!B110)</f>
        <v>7.0940000000000003</v>
      </c>
      <c r="C122" s="88">
        <f>+IF('Données brutes V2'!C110=".",0,'Données brutes V2'!C110)</f>
        <v>6.0209999999999999</v>
      </c>
      <c r="D122" s="88">
        <f>+IF('Données brutes V2'!D110=".",0,'Données brutes V2'!D110)</f>
        <v>6.3070000000000004</v>
      </c>
      <c r="E122" s="88">
        <f>+IF('Données brutes V2'!E110=".",0,'Données brutes V2'!E110)</f>
        <v>5.7110000000000003</v>
      </c>
      <c r="F122" s="88">
        <f>+IF('Données brutes V2'!F110=".",0,'Données brutes V2'!F110)</f>
        <v>10.863</v>
      </c>
      <c r="G122" s="88">
        <f>+IF('Données brutes V2'!G110=".",0,'Données brutes V2'!G110)</f>
        <v>5.1120000000000001</v>
      </c>
      <c r="H122" s="88">
        <f>+IF('Données brutes V2'!H110=".",0,'Données brutes V2'!H110)</f>
        <v>4.7640000000000002</v>
      </c>
      <c r="I122" s="88">
        <f>+IF('Données brutes V2'!I110=".",0,'Données brutes V2'!I110)</f>
        <v>6.4969999999999999</v>
      </c>
      <c r="J122" s="88">
        <f>+IF('Données brutes V2'!J110=".",0,'Données brutes V2'!J110)</f>
        <v>5.7549999999999999</v>
      </c>
      <c r="K122" s="88">
        <f>+IF('Données brutes V2'!K110=".",0,'Données brutes V2'!K110)</f>
        <v>5.9569999999999999</v>
      </c>
      <c r="L122" s="88">
        <f>+IF('Données brutes V2'!L110=".",0,'Données brutes V2'!L110)</f>
        <v>5.774</v>
      </c>
      <c r="M122" s="88">
        <f>+IF('Données brutes V2'!M110=".",0,'Données brutes V2'!M110)</f>
        <v>6.234</v>
      </c>
      <c r="N122" s="88">
        <f>+IF('Données brutes V2'!N110=".",0,'Données brutes V2'!N110)</f>
        <v>8.7919999999999998</v>
      </c>
      <c r="O122" s="89">
        <f>+IF('Données brutes V2'!O110=".",0,'Données brutes V2'!O110)</f>
        <v>5.96</v>
      </c>
      <c r="P122" s="88">
        <f>+IF('Données brutes V2'!P110=".",0,'Données brutes V2'!P110)</f>
        <v>3.3330000000000002</v>
      </c>
      <c r="Q122" s="88">
        <f>+IF('Données brutes V2'!Q110=".",0,'Données brutes V2'!Q110)</f>
        <v>17.646999999999998</v>
      </c>
      <c r="R122" s="88">
        <f>+IF('Données brutes V2'!R110=".",0,'Données brutes V2'!R110)</f>
        <v>4.5449999999999999</v>
      </c>
      <c r="S122" s="88">
        <f>+IF('Données brutes V2'!S110=".",0,'Données brutes V2'!S110)</f>
        <v>8.3330000000000002</v>
      </c>
      <c r="T122" s="88">
        <f>+IF('Données brutes V2'!T110=".",0,'Données brutes V2'!T110)</f>
        <v>5.8819999999999997</v>
      </c>
      <c r="U122" s="89">
        <f>+IF('Données brutes V2'!U110=".",0,'Données brutes V2'!U110)</f>
        <v>8.6609999999999996</v>
      </c>
      <c r="V122" s="89">
        <f>+IF('Données brutes V2'!V110=".",0,'Données brutes V2'!V110)</f>
        <v>5.9690000000000003</v>
      </c>
    </row>
    <row r="123" spans="1:22" ht="12.5" x14ac:dyDescent="0.35">
      <c r="A123" s="75" t="s">
        <v>76</v>
      </c>
      <c r="B123" s="86">
        <f>+IF('Données brutes V2'!B111=".",0,'Données brutes V2'!B111)</f>
        <v>25.192</v>
      </c>
      <c r="C123" s="86">
        <f>+IF('Données brutes V2'!C111=".",0,'Données brutes V2'!C111)</f>
        <v>18.957999999999998</v>
      </c>
      <c r="D123" s="86">
        <f>+IF('Données brutes V2'!D111=".",0,'Données brutes V2'!D111)</f>
        <v>27.219000000000001</v>
      </c>
      <c r="E123" s="86">
        <f>+IF('Données brutes V2'!E111=".",0,'Données brutes V2'!E111)</f>
        <v>21.073</v>
      </c>
      <c r="F123" s="86">
        <f>+IF('Données brutes V2'!F111=".",0,'Données brutes V2'!F111)</f>
        <v>26.462</v>
      </c>
      <c r="G123" s="86">
        <f>+IF('Données brutes V2'!G111=".",0,'Données brutes V2'!G111)</f>
        <v>18.981000000000002</v>
      </c>
      <c r="H123" s="86">
        <f>+IF('Données brutes V2'!H111=".",0,'Données brutes V2'!H111)</f>
        <v>19.163</v>
      </c>
      <c r="I123" s="86">
        <f>+IF('Données brutes V2'!I111=".",0,'Données brutes V2'!I111)</f>
        <v>35.578000000000003</v>
      </c>
      <c r="J123" s="86">
        <f>+IF('Données brutes V2'!J111=".",0,'Données brutes V2'!J111)</f>
        <v>18.402000000000001</v>
      </c>
      <c r="K123" s="86">
        <f>+IF('Données brutes V2'!K111=".",0,'Données brutes V2'!K111)</f>
        <v>19.617999999999999</v>
      </c>
      <c r="L123" s="86">
        <f>+IF('Données brutes V2'!L111=".",0,'Données brutes V2'!L111)</f>
        <v>18.948</v>
      </c>
      <c r="M123" s="86">
        <f>+IF('Données brutes V2'!M111=".",0,'Données brutes V2'!M111)</f>
        <v>24.533999999999999</v>
      </c>
      <c r="N123" s="86">
        <f>+IF('Données brutes V2'!N111=".",0,'Données brutes V2'!N111)</f>
        <v>26.376999999999999</v>
      </c>
      <c r="O123" s="90">
        <f>+IF('Données brutes V2'!O111=".",0,'Données brutes V2'!O111)</f>
        <v>21.219000000000001</v>
      </c>
      <c r="P123" s="86">
        <f>+IF('Données brutes V2'!P111=".",0,'Données brutes V2'!P111)</f>
        <v>56.665999999999997</v>
      </c>
      <c r="Q123" s="86">
        <f>+IF('Données brutes V2'!Q111=".",0,'Données brutes V2'!Q111)</f>
        <v>29.411000000000001</v>
      </c>
      <c r="R123" s="86">
        <f>+IF('Données brutes V2'!R111=".",0,'Données brutes V2'!R111)</f>
        <v>36.363</v>
      </c>
      <c r="S123" s="86">
        <f>+IF('Données brutes V2'!S111=".",0,'Données brutes V2'!S111)</f>
        <v>58.332999999999998</v>
      </c>
      <c r="T123" s="86">
        <f>+IF('Données brutes V2'!T111=".",0,'Données brutes V2'!T111)</f>
        <v>35.293999999999997</v>
      </c>
      <c r="U123" s="90">
        <f>+IF('Données brutes V2'!U111=".",0,'Données brutes V2'!U111)</f>
        <v>43.307000000000002</v>
      </c>
      <c r="V123" s="90">
        <f>+IF('Données brutes V2'!V111=".",0,'Données brutes V2'!V111)</f>
        <v>21.298999999999999</v>
      </c>
    </row>
    <row r="124" spans="1:22" ht="12.5" x14ac:dyDescent="0.35">
      <c r="A124" s="83" t="s">
        <v>64</v>
      </c>
      <c r="B124" s="88">
        <f>+IF('Données brutes V2'!B112=".",0,'Données brutes V2'!B112)</f>
        <v>9.8819999999999997</v>
      </c>
      <c r="C124" s="88">
        <f>+IF('Données brutes V2'!C112=".",0,'Données brutes V2'!C112)</f>
        <v>11.417999999999999</v>
      </c>
      <c r="D124" s="88">
        <f>+IF('Données brutes V2'!D112=".",0,'Données brutes V2'!D112)</f>
        <v>12.116</v>
      </c>
      <c r="E124" s="88">
        <f>+IF('Données brutes V2'!E112=".",0,'Données brutes V2'!E112)</f>
        <v>9.3079999999999998</v>
      </c>
      <c r="F124" s="88">
        <f>+IF('Données brutes V2'!F112=".",0,'Données brutes V2'!F112)</f>
        <v>8.3559999999999999</v>
      </c>
      <c r="G124" s="88">
        <f>+IF('Données brutes V2'!G112=".",0,'Données brutes V2'!G112)</f>
        <v>10.93</v>
      </c>
      <c r="H124" s="88">
        <f>+IF('Données brutes V2'!H112=".",0,'Données brutes V2'!H112)</f>
        <v>10.718999999999999</v>
      </c>
      <c r="I124" s="88">
        <f>+IF('Données brutes V2'!I112=".",0,'Données brutes V2'!I112)</f>
        <v>8.5570000000000004</v>
      </c>
      <c r="J124" s="88">
        <f>+IF('Données brutes V2'!J112=".",0,'Données brutes V2'!J112)</f>
        <v>10.677</v>
      </c>
      <c r="K124" s="88">
        <f>+IF('Données brutes V2'!K112=".",0,'Données brutes V2'!K112)</f>
        <v>10.705</v>
      </c>
      <c r="L124" s="88">
        <f>+IF('Données brutes V2'!L112=".",0,'Données brutes V2'!L112)</f>
        <v>11.504</v>
      </c>
      <c r="M124" s="88">
        <f>+IF('Données brutes V2'!M112=".",0,'Données brutes V2'!M112)</f>
        <v>10.930999999999999</v>
      </c>
      <c r="N124" s="88">
        <f>+IF('Données brutes V2'!N112=".",0,'Données brutes V2'!N112)</f>
        <v>7.8380000000000001</v>
      </c>
      <c r="O124" s="89">
        <f>+IF('Données brutes V2'!O112=".",0,'Données brutes V2'!O112)</f>
        <v>10.625999999999999</v>
      </c>
      <c r="P124" s="88">
        <f>+IF('Données brutes V2'!P112=".",0,'Données brutes V2'!P112)</f>
        <v>10</v>
      </c>
      <c r="Q124" s="88">
        <f>+IF('Données brutes V2'!Q112=".",0,'Données brutes V2'!Q112)</f>
        <v>5.8819999999999997</v>
      </c>
      <c r="R124" s="88">
        <f>+IF('Données brutes V2'!R112=".",0,'Données brutes V2'!R112)</f>
        <v>18.181000000000001</v>
      </c>
      <c r="S124" s="88">
        <f>+IF('Données brutes V2'!S112=".",0,'Données brutes V2'!S112)</f>
        <v>8.3330000000000002</v>
      </c>
      <c r="T124" s="88">
        <f>+IF('Données brutes V2'!T112=".",0,'Données brutes V2'!T112)</f>
        <v>29.411000000000001</v>
      </c>
      <c r="U124" s="89">
        <f>+IF('Données brutes V2'!U112=".",0,'Données brutes V2'!U112)</f>
        <v>12.598000000000001</v>
      </c>
      <c r="V124" s="89">
        <f>+IF('Données brutes V2'!V112=".",0,'Données brutes V2'!V112)</f>
        <v>10.634</v>
      </c>
    </row>
    <row r="125" spans="1:22" ht="12.5" x14ac:dyDescent="0.35">
      <c r="A125" s="75" t="s">
        <v>65</v>
      </c>
      <c r="B125" s="86">
        <f>+IF('Données brutes V2'!B113=".",0,'Données brutes V2'!B113)</f>
        <v>7.0449999999999999</v>
      </c>
      <c r="C125" s="86">
        <f>+IF('Données brutes V2'!C113=".",0,'Données brutes V2'!C113)</f>
        <v>6.2380000000000004</v>
      </c>
      <c r="D125" s="86">
        <f>+IF('Données brutes V2'!D113=".",0,'Données brutes V2'!D113)</f>
        <v>5.4770000000000003</v>
      </c>
      <c r="E125" s="86">
        <f>+IF('Données brutes V2'!E113=".",0,'Données brutes V2'!E113)</f>
        <v>5.5389999999999997</v>
      </c>
      <c r="F125" s="86">
        <f>+IF('Données brutes V2'!F113=".",0,'Données brutes V2'!F113)</f>
        <v>6.9630000000000001</v>
      </c>
      <c r="G125" s="86">
        <f>+IF('Données brutes V2'!G113=".",0,'Données brutes V2'!G113)</f>
        <v>6.2679999999999998</v>
      </c>
      <c r="H125" s="86">
        <f>+IF('Données brutes V2'!H113=".",0,'Données brutes V2'!H113)</f>
        <v>5.8230000000000004</v>
      </c>
      <c r="I125" s="86">
        <f>+IF('Données brutes V2'!I113=".",0,'Données brutes V2'!I113)</f>
        <v>4.3579999999999997</v>
      </c>
      <c r="J125" s="86">
        <f>+IF('Données brutes V2'!J113=".",0,'Données brutes V2'!J113)</f>
        <v>5.3760000000000003</v>
      </c>
      <c r="K125" s="86">
        <f>+IF('Données brutes V2'!K113=".",0,'Données brutes V2'!K113)</f>
        <v>5.6550000000000002</v>
      </c>
      <c r="L125" s="86">
        <f>+IF('Données brutes V2'!L113=".",0,'Données brutes V2'!L113)</f>
        <v>6.3380000000000001</v>
      </c>
      <c r="M125" s="86">
        <f>+IF('Données brutes V2'!M113=".",0,'Données brutes V2'!M113)</f>
        <v>5.6680000000000001</v>
      </c>
      <c r="N125" s="86">
        <f>+IF('Données brutes V2'!N113=".",0,'Données brutes V2'!N113)</f>
        <v>4.6609999999999996</v>
      </c>
      <c r="O125" s="90">
        <f>+IF('Données brutes V2'!O113=".",0,'Données brutes V2'!O113)</f>
        <v>5.98</v>
      </c>
      <c r="P125" s="86">
        <f>+IF('Données brutes V2'!P113=".",0,'Données brutes V2'!P113)</f>
        <v>0</v>
      </c>
      <c r="Q125" s="86">
        <f>+IF('Données brutes V2'!Q113=".",0,'Données brutes V2'!Q113)</f>
        <v>5.8819999999999997</v>
      </c>
      <c r="R125" s="86">
        <f>+IF('Données brutes V2'!R113=".",0,'Données brutes V2'!R113)</f>
        <v>18.181000000000001</v>
      </c>
      <c r="S125" s="86">
        <f>+IF('Données brutes V2'!S113=".",0,'Données brutes V2'!S113)</f>
        <v>4.1660000000000004</v>
      </c>
      <c r="T125" s="86">
        <f>+IF('Données brutes V2'!T113=".",0,'Données brutes V2'!T113)</f>
        <v>5.8819999999999997</v>
      </c>
      <c r="U125" s="90">
        <f>+IF('Données brutes V2'!U113=".",0,'Données brutes V2'!U113)</f>
        <v>6.2990000000000004</v>
      </c>
      <c r="V125" s="90">
        <f>+IF('Données brutes V2'!V113=".",0,'Données brutes V2'!V113)</f>
        <v>5.9809999999999999</v>
      </c>
    </row>
    <row r="126" spans="1:22" ht="12.5" x14ac:dyDescent="0.35">
      <c r="A126" s="83" t="s">
        <v>66</v>
      </c>
      <c r="B126" s="88">
        <f>+IF('Données brutes V2'!B114=".",0,'Données brutes V2'!B114)</f>
        <v>2.2650000000000001</v>
      </c>
      <c r="C126" s="88">
        <f>+IF('Données brutes V2'!C114=".",0,'Données brutes V2'!C114)</f>
        <v>3.77</v>
      </c>
      <c r="D126" s="88">
        <f>+IF('Données brutes V2'!D114=".",0,'Données brutes V2'!D114)</f>
        <v>1.742</v>
      </c>
      <c r="E126" s="88">
        <f>+IF('Données brutes V2'!E114=".",0,'Données brutes V2'!E114)</f>
        <v>1.77</v>
      </c>
      <c r="F126" s="88">
        <f>+IF('Données brutes V2'!F114=".",0,'Données brutes V2'!F114)</f>
        <v>0.27800000000000002</v>
      </c>
      <c r="G126" s="88">
        <f>+IF('Données brutes V2'!G114=".",0,'Données brutes V2'!G114)</f>
        <v>3.7410000000000001</v>
      </c>
      <c r="H126" s="88">
        <f>+IF('Données brutes V2'!H114=".",0,'Données brutes V2'!H114)</f>
        <v>3.0169999999999999</v>
      </c>
      <c r="I126" s="88">
        <f>+IF('Données brutes V2'!I114=".",0,'Données brutes V2'!I114)</f>
        <v>0.47499999999999998</v>
      </c>
      <c r="J126" s="88">
        <f>+IF('Données brutes V2'!J114=".",0,'Données brutes V2'!J114)</f>
        <v>1.968</v>
      </c>
      <c r="K126" s="88">
        <f>+IF('Données brutes V2'!K114=".",0,'Données brutes V2'!K114)</f>
        <v>2.4900000000000002</v>
      </c>
      <c r="L126" s="88">
        <f>+IF('Données brutes V2'!L114=".",0,'Données brutes V2'!L114)</f>
        <v>1.556</v>
      </c>
      <c r="M126" s="88">
        <f>+IF('Données brutes V2'!M114=".",0,'Données brutes V2'!M114)</f>
        <v>1.9430000000000001</v>
      </c>
      <c r="N126" s="88">
        <f>+IF('Données brutes V2'!N114=".",0,'Données brutes V2'!N114)</f>
        <v>1.2709999999999999</v>
      </c>
      <c r="O126" s="89">
        <f>+IF('Données brutes V2'!O114=".",0,'Données brutes V2'!O114)</f>
        <v>2.4710000000000001</v>
      </c>
      <c r="P126" s="88">
        <f>+IF('Données brutes V2'!P114=".",0,'Données brutes V2'!P114)</f>
        <v>0</v>
      </c>
      <c r="Q126" s="88">
        <f>+IF('Données brutes V2'!Q114=".",0,'Données brutes V2'!Q114)</f>
        <v>0</v>
      </c>
      <c r="R126" s="88">
        <f>+IF('Données brutes V2'!R114=".",0,'Données brutes V2'!R114)</f>
        <v>0</v>
      </c>
      <c r="S126" s="88">
        <f>+IF('Données brutes V2'!S114=".",0,'Données brutes V2'!S114)</f>
        <v>0</v>
      </c>
      <c r="T126" s="88">
        <f>+IF('Données brutes V2'!T114=".",0,'Données brutes V2'!T114)</f>
        <v>5.8819999999999997</v>
      </c>
      <c r="U126" s="89">
        <f>+IF('Données brutes V2'!U114=".",0,'Données brutes V2'!U114)</f>
        <v>0.78700000000000003</v>
      </c>
      <c r="V126" s="89">
        <f>+IF('Données brutes V2'!V114=".",0,'Données brutes V2'!V114)</f>
        <v>2.4649999999999999</v>
      </c>
    </row>
    <row r="127" spans="1:22" ht="12.5" x14ac:dyDescent="0.35">
      <c r="A127" s="82" t="s">
        <v>67</v>
      </c>
      <c r="B127" s="86">
        <f>+IF('Données brutes V2'!B115=".",0,'Données brutes V2'!B115)</f>
        <v>36.369999999999997</v>
      </c>
      <c r="C127" s="86">
        <f>+IF('Données brutes V2'!C115=".",0,'Données brutes V2'!C115)</f>
        <v>40.222000000000001</v>
      </c>
      <c r="D127" s="86">
        <f>+IF('Données brutes V2'!D115=".",0,'Données brutes V2'!D115)</f>
        <v>34.19</v>
      </c>
      <c r="E127" s="86">
        <f>+IF('Données brutes V2'!E115=".",0,'Données brutes V2'!E115)</f>
        <v>39.405999999999999</v>
      </c>
      <c r="F127" s="86">
        <f>+IF('Données brutes V2'!F115=".",0,'Données brutes V2'!F115)</f>
        <v>35.097000000000001</v>
      </c>
      <c r="G127" s="86">
        <f>+IF('Données brutes V2'!G115=".",0,'Données brutes V2'!G115)</f>
        <v>39.725000000000001</v>
      </c>
      <c r="H127" s="86">
        <f>+IF('Données brutes V2'!H115=".",0,'Données brutes V2'!H115)</f>
        <v>40.973999999999997</v>
      </c>
      <c r="I127" s="86">
        <f>+IF('Données brutes V2'!I115=".",0,'Données brutes V2'!I115)</f>
        <v>33.438000000000002</v>
      </c>
      <c r="J127" s="86">
        <f>+IF('Données brutes V2'!J115=".",0,'Données brutes V2'!J115)</f>
        <v>44.225000000000001</v>
      </c>
      <c r="K127" s="86">
        <f>+IF('Données brutes V2'!K115=".",0,'Données brutes V2'!K115)</f>
        <v>39.165999999999997</v>
      </c>
      <c r="L127" s="86">
        <f>+IF('Données brutes V2'!L115=".",0,'Données brutes V2'!L115)</f>
        <v>40.784999999999997</v>
      </c>
      <c r="M127" s="86">
        <f>+IF('Données brutes V2'!M115=".",0,'Données brutes V2'!M115)</f>
        <v>34.978999999999999</v>
      </c>
      <c r="N127" s="86">
        <f>+IF('Données brutes V2'!N115=".",0,'Données brutes V2'!N115)</f>
        <v>39.299999999999997</v>
      </c>
      <c r="O127" s="90">
        <f>+IF('Données brutes V2'!O115=".",0,'Données brutes V2'!O115)</f>
        <v>39.268999999999998</v>
      </c>
      <c r="P127" s="86">
        <f>+IF('Données brutes V2'!P115=".",0,'Données brutes V2'!P115)</f>
        <v>23.332999999999998</v>
      </c>
      <c r="Q127" s="86">
        <f>+IF('Données brutes V2'!Q115=".",0,'Données brutes V2'!Q115)</f>
        <v>38.234999999999999</v>
      </c>
      <c r="R127" s="86">
        <f>+IF('Données brutes V2'!R115=".",0,'Données brutes V2'!R115)</f>
        <v>4.5449999999999999</v>
      </c>
      <c r="S127" s="86">
        <f>+IF('Données brutes V2'!S115=".",0,'Données brutes V2'!S115)</f>
        <v>16.666</v>
      </c>
      <c r="T127" s="86">
        <f>+IF('Données brutes V2'!T115=".",0,'Données brutes V2'!T115)</f>
        <v>5.8819999999999997</v>
      </c>
      <c r="U127" s="90">
        <f>+IF('Données brutes V2'!U115=".",0,'Données brutes V2'!U115)</f>
        <v>20.472000000000001</v>
      </c>
      <c r="V127" s="90">
        <f>+IF('Données brutes V2'!V115=".",0,'Données brutes V2'!V115)</f>
        <v>39.200000000000003</v>
      </c>
    </row>
    <row r="128" spans="1:22" ht="12.5" x14ac:dyDescent="0.35">
      <c r="A128" s="83" t="s">
        <v>68</v>
      </c>
      <c r="B128" s="88">
        <f>+IF('Données brutes V2'!B116=".",0,'Données brutes V2'!B116)</f>
        <v>3.5339999999999998</v>
      </c>
      <c r="C128" s="88">
        <f>+IF('Données brutes V2'!C116=".",0,'Données brutes V2'!C116)</f>
        <v>1.871</v>
      </c>
      <c r="D128" s="88">
        <f>+IF('Données brutes V2'!D116=".",0,'Données brutes V2'!D116)</f>
        <v>2.6549999999999998</v>
      </c>
      <c r="E128" s="88">
        <f>+IF('Données brutes V2'!E116=".",0,'Données brutes V2'!E116)</f>
        <v>3.597</v>
      </c>
      <c r="F128" s="88">
        <f>+IF('Données brutes V2'!F116=".",0,'Données brutes V2'!F116)</f>
        <v>3.621</v>
      </c>
      <c r="G128" s="88">
        <f>+IF('Données brutes V2'!G116=".",0,'Données brutes V2'!G116)</f>
        <v>2.1739999999999999</v>
      </c>
      <c r="H128" s="88">
        <f>+IF('Données brutes V2'!H116=".",0,'Données brutes V2'!H116)</f>
        <v>2.673</v>
      </c>
      <c r="I128" s="88">
        <f>+IF('Données brutes V2'!I116=".",0,'Données brutes V2'!I116)</f>
        <v>3.4860000000000002</v>
      </c>
      <c r="J128" s="88">
        <f>+IF('Données brutes V2'!J116=".",0,'Données brutes V2'!J116)</f>
        <v>2.044</v>
      </c>
      <c r="K128" s="88">
        <f>+IF('Données brutes V2'!K116=".",0,'Données brutes V2'!K116)</f>
        <v>2.8620000000000001</v>
      </c>
      <c r="L128" s="88">
        <f>+IF('Données brutes V2'!L116=".",0,'Données brutes V2'!L116)</f>
        <v>2.391</v>
      </c>
      <c r="M128" s="88">
        <f>+IF('Données brutes V2'!M116=".",0,'Données brutes V2'!M116)</f>
        <v>4.6959999999999997</v>
      </c>
      <c r="N128" s="88">
        <f>+IF('Données brutes V2'!N116=".",0,'Données brutes V2'!N116)</f>
        <v>3.177</v>
      </c>
      <c r="O128" s="89">
        <f>+IF('Données brutes V2'!O116=".",0,'Données brutes V2'!O116)</f>
        <v>2.7250000000000001</v>
      </c>
      <c r="P128" s="88">
        <f>+IF('Données brutes V2'!P116=".",0,'Données brutes V2'!P116)</f>
        <v>6.6660000000000004</v>
      </c>
      <c r="Q128" s="88">
        <f>+IF('Données brutes V2'!Q116=".",0,'Données brutes V2'!Q116)</f>
        <v>2.9409999999999998</v>
      </c>
      <c r="R128" s="88">
        <f>+IF('Données brutes V2'!R116=".",0,'Données brutes V2'!R116)</f>
        <v>4.5449999999999999</v>
      </c>
      <c r="S128" s="88">
        <f>+IF('Données brutes V2'!S116=".",0,'Données brutes V2'!S116)</f>
        <v>0</v>
      </c>
      <c r="T128" s="88">
        <f>+IF('Données brutes V2'!T116=".",0,'Données brutes V2'!T116)</f>
        <v>11.763999999999999</v>
      </c>
      <c r="U128" s="89">
        <f>+IF('Données brutes V2'!U116=".",0,'Données brutes V2'!U116)</f>
        <v>4.7240000000000002</v>
      </c>
      <c r="V128" s="89">
        <f>+IF('Données brutes V2'!V116=".",0,'Données brutes V2'!V116)</f>
        <v>2.7320000000000002</v>
      </c>
    </row>
    <row r="129" spans="1:22" ht="12.5" x14ac:dyDescent="0.35">
      <c r="A129" s="84" t="s">
        <v>69</v>
      </c>
      <c r="B129" s="91">
        <f>+IF('Données brutes V2'!B117=".",0,'Données brutes V2'!B117)</f>
        <v>100</v>
      </c>
      <c r="C129" s="92">
        <f>+IF('Données brutes V2'!C117=".",0,'Données brutes V2'!C117)</f>
        <v>100</v>
      </c>
      <c r="D129" s="92">
        <f>+IF('Données brutes V2'!D117=".",0,'Données brutes V2'!D117)</f>
        <v>100</v>
      </c>
      <c r="E129" s="92">
        <f>+IF('Données brutes V2'!E117=".",0,'Données brutes V2'!E117)</f>
        <v>100</v>
      </c>
      <c r="F129" s="92">
        <f>+IF('Données brutes V2'!F117=".",0,'Données brutes V2'!F117)</f>
        <v>100</v>
      </c>
      <c r="G129" s="92">
        <f>+IF('Données brutes V2'!G117=".",0,'Données brutes V2'!G117)</f>
        <v>100</v>
      </c>
      <c r="H129" s="92">
        <f>+IF('Données brutes V2'!H117=".",0,'Données brutes V2'!H117)</f>
        <v>100</v>
      </c>
      <c r="I129" s="92">
        <f>+IF('Données brutes V2'!I117=".",0,'Données brutes V2'!I117)</f>
        <v>100</v>
      </c>
      <c r="J129" s="92">
        <f>+IF('Données brutes V2'!J117=".",0,'Données brutes V2'!J117)</f>
        <v>100</v>
      </c>
      <c r="K129" s="92">
        <f>+IF('Données brutes V2'!K117=".",0,'Données brutes V2'!K117)</f>
        <v>100</v>
      </c>
      <c r="L129" s="92">
        <f>+IF('Données brutes V2'!L117=".",0,'Données brutes V2'!L117)</f>
        <v>100</v>
      </c>
      <c r="M129" s="92">
        <f>+IF('Données brutes V2'!M117=".",0,'Données brutes V2'!M117)</f>
        <v>100</v>
      </c>
      <c r="N129" s="92">
        <f>+IF('Données brutes V2'!N117=".",0,'Données brutes V2'!N117)</f>
        <v>100</v>
      </c>
      <c r="O129" s="93">
        <f>+IF('Données brutes V2'!O117=".",0,'Données brutes V2'!O117)</f>
        <v>100</v>
      </c>
      <c r="P129" s="92">
        <f>+IF('Données brutes V2'!P117=".",0,'Données brutes V2'!P117)</f>
        <v>100</v>
      </c>
      <c r="Q129" s="92">
        <f>+IF('Données brutes V2'!Q117=".",0,'Données brutes V2'!Q117)</f>
        <v>100</v>
      </c>
      <c r="R129" s="92">
        <f>+IF('Données brutes V2'!R117=".",0,'Données brutes V2'!R117)</f>
        <v>100</v>
      </c>
      <c r="S129" s="92">
        <f>+IF('Données brutes V2'!S117=".",0,'Données brutes V2'!S117)</f>
        <v>100</v>
      </c>
      <c r="T129" s="92">
        <f>+IF('Données brutes V2'!T117=".",0,'Données brutes V2'!T117)</f>
        <v>100</v>
      </c>
      <c r="U129" s="93">
        <f>+IF('Données brutes V2'!U117=".",0,'Données brutes V2'!U117)</f>
        <v>100</v>
      </c>
      <c r="V129" s="93">
        <f>+IF('Données brutes V2'!V117=".",0,'Données brutes V2'!V117)</f>
        <v>100</v>
      </c>
    </row>
    <row r="130" spans="1:22" x14ac:dyDescent="0.35">
      <c r="A130" s="18" t="s">
        <v>111</v>
      </c>
    </row>
  </sheetData>
  <pageMargins left="0.7" right="0.7" top="0.75" bottom="0.75" header="0.3" footer="0.3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workbookViewId="0">
      <pane xSplit="1" topLeftCell="M1" activePane="topRight" state="frozen"/>
      <selection pane="topRight" activeCell="O4" sqref="O4"/>
    </sheetView>
  </sheetViews>
  <sheetFormatPr baseColWidth="10" defaultRowHeight="14.5" x14ac:dyDescent="0.35"/>
  <cols>
    <col min="1" max="1" width="37.453125" customWidth="1"/>
    <col min="15" max="15" width="14.1796875" customWidth="1"/>
    <col min="16" max="16" width="12.81640625" customWidth="1"/>
    <col min="22" max="22" width="14.453125" customWidth="1"/>
  </cols>
  <sheetData>
    <row r="1" spans="1:22" s="1" customFormat="1" ht="41.5" customHeight="1" x14ac:dyDescent="0.35">
      <c r="A1" s="29" t="s">
        <v>79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</row>
    <row r="3" spans="1:22" s="3" customFormat="1" ht="15.5" x14ac:dyDescent="0.3">
      <c r="A3" s="21" t="s">
        <v>112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P3" s="20"/>
      <c r="Q3" s="20"/>
      <c r="R3" s="20"/>
      <c r="S3" s="20"/>
      <c r="T3" s="20"/>
      <c r="V3" s="22" t="s">
        <v>3</v>
      </c>
    </row>
    <row r="4" spans="1:22" s="3" customFormat="1" ht="39" x14ac:dyDescent="0.35">
      <c r="A4" s="95" t="s">
        <v>0</v>
      </c>
      <c r="B4" s="33" t="str">
        <f>+'7_1R'!B4</f>
        <v>Auvergne-Rhône-Alpes</v>
      </c>
      <c r="C4" s="33" t="str">
        <f>+'7_1R'!C4</f>
        <v>Bourgogne-Franche-Comté</v>
      </c>
      <c r="D4" s="33" t="str">
        <f>+'7_1R'!D4</f>
        <v>Bretagne</v>
      </c>
      <c r="E4" s="33" t="str">
        <f>+'7_1R'!E4</f>
        <v>Centre-Val de Loire</v>
      </c>
      <c r="F4" s="33" t="str">
        <f>+'7_1R'!F4</f>
        <v>Corse</v>
      </c>
      <c r="G4" s="33" t="str">
        <f>+'7_1R'!G4</f>
        <v>Grand Est</v>
      </c>
      <c r="H4" s="33" t="str">
        <f>+'7_1R'!H4</f>
        <v>Hauts-de-France</v>
      </c>
      <c r="I4" s="33" t="str">
        <f>+'7_1R'!I4</f>
        <v>Ile-de-France</v>
      </c>
      <c r="J4" s="33" t="str">
        <f>+'7_1R'!J4</f>
        <v>Normandie</v>
      </c>
      <c r="K4" s="33" t="str">
        <f>+'7_1R'!K4</f>
        <v>Nouvelle-Aquitaine</v>
      </c>
      <c r="L4" s="33" t="str">
        <f>+'7_1R'!L4</f>
        <v>Occitanie</v>
      </c>
      <c r="M4" s="33" t="str">
        <f>+'7_1R'!M4</f>
        <v>Pays-de-la-Loire</v>
      </c>
      <c r="N4" s="33" t="str">
        <f>+'7_1R'!N4</f>
        <v>Provence-Alpes-Côte-d'Azur</v>
      </c>
      <c r="O4" s="59" t="str">
        <f>+'7_1R'!O4</f>
        <v>France métropolitaine</v>
      </c>
      <c r="P4" s="33" t="str">
        <f>+'7_1R'!P4</f>
        <v>Guadeloupe</v>
      </c>
      <c r="Q4" s="33" t="str">
        <f>+'7_1R'!Q4</f>
        <v>Martinique</v>
      </c>
      <c r="R4" s="33" t="str">
        <f>+'7_1R'!R4</f>
        <v>Guyane</v>
      </c>
      <c r="S4" s="33" t="str">
        <f>+'7_1R'!S4</f>
        <v>La Réunion</v>
      </c>
      <c r="T4" s="33" t="str">
        <f>+'7_1R'!T4</f>
        <v>Mayotte</v>
      </c>
      <c r="U4" s="59" t="str">
        <f>+'7_1R'!U4</f>
        <v>DOM</v>
      </c>
      <c r="V4" s="59" t="str">
        <f>+'7_1R'!V4</f>
        <v>France métropolitaine + DOM</v>
      </c>
    </row>
    <row r="5" spans="1:22" s="3" customFormat="1" ht="13" x14ac:dyDescent="0.35">
      <c r="A5" s="96" t="s">
        <v>4</v>
      </c>
      <c r="B5" s="49">
        <f>+'Données brutes V2'!C125</f>
        <v>42.933</v>
      </c>
      <c r="C5" s="49">
        <f>+'Données brutes V2'!D125</f>
        <v>38.073</v>
      </c>
      <c r="D5" s="49">
        <f>+'Données brutes V2'!E125</f>
        <v>46.110999999999997</v>
      </c>
      <c r="E5" s="49">
        <f>+'Données brutes V2'!F125</f>
        <v>42.536999999999999</v>
      </c>
      <c r="F5" s="49">
        <f>+'Données brutes V2'!G125</f>
        <v>36.549999999999997</v>
      </c>
      <c r="G5" s="49">
        <f>+'Données brutes V2'!H125</f>
        <v>37.631999999999998</v>
      </c>
      <c r="H5" s="49">
        <f>+'Données brutes V2'!I125</f>
        <v>39.743000000000002</v>
      </c>
      <c r="I5" s="49">
        <f>+'Données brutes V2'!J125</f>
        <v>45.857999999999997</v>
      </c>
      <c r="J5" s="49">
        <f>+'Données brutes V2'!K125</f>
        <v>41.402999999999999</v>
      </c>
      <c r="K5" s="49">
        <f>+'Données brutes V2'!L125</f>
        <v>42.378999999999998</v>
      </c>
      <c r="L5" s="49">
        <f>+'Données brutes V2'!M125</f>
        <v>40.76</v>
      </c>
      <c r="M5" s="49">
        <f>+'Données brutes V2'!N125</f>
        <v>45.603999999999999</v>
      </c>
      <c r="N5" s="49">
        <f>+'Données brutes V2'!O125</f>
        <v>44.142000000000003</v>
      </c>
      <c r="O5" s="70">
        <f>+'Données brutes V2'!P125</f>
        <v>41.418999999999997</v>
      </c>
      <c r="P5" s="49">
        <f>+'Données brutes V2'!Q125</f>
        <v>48.601999999999997</v>
      </c>
      <c r="Q5" s="49">
        <f>+'Données brutes V2'!R125</f>
        <v>47.313000000000002</v>
      </c>
      <c r="R5" s="49">
        <f>+'Données brutes V2'!S125</f>
        <v>46.487000000000002</v>
      </c>
      <c r="S5" s="49">
        <f>+'Données brutes V2'!T125</f>
        <v>49.369</v>
      </c>
      <c r="T5" s="49">
        <f>+'Données brutes V2'!U125</f>
        <v>47.808</v>
      </c>
      <c r="U5" s="70">
        <f>+'Données brutes V2'!V125</f>
        <v>48.063000000000002</v>
      </c>
      <c r="V5" s="70">
        <f>+'Données brutes V2'!W125</f>
        <v>41.478000000000002</v>
      </c>
    </row>
    <row r="6" spans="1:22" s="3" customFormat="1" x14ac:dyDescent="0.35">
      <c r="A6" s="97" t="s">
        <v>17</v>
      </c>
      <c r="B6" s="50">
        <f>+'Données brutes V2'!C128</f>
        <v>49.018999999999998</v>
      </c>
      <c r="C6" s="50">
        <f>+'Données brutes V2'!D128</f>
        <v>48</v>
      </c>
      <c r="D6" s="50">
        <f>+'Données brutes V2'!E128</f>
        <v>49.396999999999998</v>
      </c>
      <c r="E6" s="50">
        <f>+'Données brutes V2'!F128</f>
        <v>50.649000000000001</v>
      </c>
      <c r="F6" s="50">
        <f>+'Données brutes V2'!G128</f>
        <v>48.436999999999998</v>
      </c>
      <c r="G6" s="50">
        <f>+'Données brutes V2'!H128</f>
        <v>47.927999999999997</v>
      </c>
      <c r="H6" s="50">
        <f>+'Données brutes V2'!I128</f>
        <v>48.823</v>
      </c>
      <c r="I6" s="50">
        <f>+'Données brutes V2'!J128</f>
        <v>50.238999999999997</v>
      </c>
      <c r="J6" s="50">
        <f>+'Données brutes V2'!K128</f>
        <v>50</v>
      </c>
      <c r="K6" s="50">
        <f>+'Données brutes V2'!L128</f>
        <v>48.633000000000003</v>
      </c>
      <c r="L6" s="50">
        <f>+'Données brutes V2'!M128</f>
        <v>46.835000000000001</v>
      </c>
      <c r="M6" s="50">
        <f>+'Données brutes V2'!N128</f>
        <v>48.387</v>
      </c>
      <c r="N6" s="50">
        <f>+'Données brutes V2'!O128</f>
        <v>47.966999999999999</v>
      </c>
      <c r="O6" s="71">
        <f>+'Données brutes V2'!P128</f>
        <v>48.76</v>
      </c>
      <c r="P6" s="50">
        <f>+'Données brutes V2'!Q128</f>
        <v>48.78</v>
      </c>
      <c r="Q6" s="50">
        <f>+'Données brutes V2'!R128</f>
        <v>44.23</v>
      </c>
      <c r="R6" s="50">
        <f>+'Données brutes V2'!S128</f>
        <v>41.817999999999998</v>
      </c>
      <c r="S6" s="50">
        <f>+'Données brutes V2'!T128</f>
        <v>52.271999999999998</v>
      </c>
      <c r="T6" s="50" t="s">
        <v>87</v>
      </c>
      <c r="U6" s="71">
        <f>+'Données brutes V2'!V128</f>
        <v>46.353999999999999</v>
      </c>
      <c r="V6" s="71">
        <f>+'Données brutes V2'!W128</f>
        <v>48.521000000000001</v>
      </c>
    </row>
    <row r="7" spans="1:22" s="3" customFormat="1" x14ac:dyDescent="0.35">
      <c r="A7" s="98" t="s">
        <v>81</v>
      </c>
      <c r="B7" s="50">
        <f>IF(+'Données brutes V2'!C129=".",0,'Données brutes V2'!C129)</f>
        <v>0</v>
      </c>
      <c r="C7" s="50">
        <f>IF(+'Données brutes V2'!D129=".",0,'Données brutes V2'!D129)</f>
        <v>100</v>
      </c>
      <c r="D7" s="50">
        <f>IF(+'Données brutes V2'!E129=".",0,'Données brutes V2'!E129)</f>
        <v>0</v>
      </c>
      <c r="E7" s="50">
        <f>IF(+'Données brutes V2'!F129=".",0,'Données brutes V2'!F129)</f>
        <v>0</v>
      </c>
      <c r="F7" s="50">
        <f>IF(+'Données brutes V2'!G129=".",0,'Données brutes V2'!G129)</f>
        <v>50</v>
      </c>
      <c r="G7" s="50">
        <f>IF(+'Données brutes V2'!H129=".",0,'Données brutes V2'!H129)</f>
        <v>0</v>
      </c>
      <c r="H7" s="50">
        <f>IF(+'Données brutes V2'!I129=".",0,'Données brutes V2'!I129)</f>
        <v>0</v>
      </c>
      <c r="I7" s="50">
        <f>IF(+'Données brutes V2'!J129=".",0,'Données brutes V2'!J129)</f>
        <v>100</v>
      </c>
      <c r="J7" s="50">
        <f>IF(+'Données brutes V2'!K129=".",0,'Données brutes V2'!K129)</f>
        <v>0</v>
      </c>
      <c r="K7" s="50">
        <f>IF(+'Données brutes V2'!L129=".",0,'Données brutes V2'!L129)</f>
        <v>0</v>
      </c>
      <c r="L7" s="50">
        <f>IF(+'Données brutes V2'!M129=".",0,'Données brutes V2'!M129)</f>
        <v>100</v>
      </c>
      <c r="M7" s="50">
        <f>IF(+'Données brutes V2'!N129=".",0,'Données brutes V2'!N129)</f>
        <v>100</v>
      </c>
      <c r="N7" s="50">
        <f>IF(+'Données brutes V2'!O129=".",0,'Données brutes V2'!O129)</f>
        <v>0</v>
      </c>
      <c r="O7" s="71">
        <f>IF(+'Données brutes V2'!P129=".",0,'Données brutes V2'!P129)</f>
        <v>35.713999999999999</v>
      </c>
      <c r="P7" s="50">
        <f>IF(+'Données brutes V2'!Q129=".",0,'Données brutes V2'!Q129)</f>
        <v>0</v>
      </c>
      <c r="Q7" s="50">
        <f>IF(+'Données brutes V2'!R129=".",0,'Données brutes V2'!R129)</f>
        <v>0</v>
      </c>
      <c r="R7" s="50">
        <f>IF(+'Données brutes V2'!S129=".",0,'Données brutes V2'!S129)</f>
        <v>0</v>
      </c>
      <c r="S7" s="50">
        <f>IF(+'Données brutes V2'!T129=".",0,'Données brutes V2'!T129)</f>
        <v>100</v>
      </c>
      <c r="T7" s="50" t="s">
        <v>87</v>
      </c>
      <c r="U7" s="71">
        <f>+'Données brutes V2'!V129</f>
        <v>20</v>
      </c>
      <c r="V7" s="71">
        <f>+'Données brutes V2'!W129</f>
        <v>31.577999999999999</v>
      </c>
    </row>
    <row r="8" spans="1:22" s="3" customFormat="1" x14ac:dyDescent="0.35">
      <c r="A8" s="99" t="s">
        <v>82</v>
      </c>
      <c r="B8" s="51">
        <f>+'Données brutes V2'!C131</f>
        <v>50</v>
      </c>
      <c r="C8" s="51">
        <f>+'Données brutes V2'!D131</f>
        <v>50</v>
      </c>
      <c r="D8" s="51">
        <f>+'Données brutes V2'!E131</f>
        <v>50</v>
      </c>
      <c r="E8" s="51">
        <f>+'Données brutes V2'!F131</f>
        <v>50</v>
      </c>
      <c r="F8" s="51" t="s">
        <v>87</v>
      </c>
      <c r="G8" s="51">
        <f>+'Données brutes V2'!H131</f>
        <v>50</v>
      </c>
      <c r="H8" s="51">
        <f>+'Données brutes V2'!I131</f>
        <v>50</v>
      </c>
      <c r="I8" s="51">
        <f>+'Données brutes V2'!J131</f>
        <v>50</v>
      </c>
      <c r="J8" s="51">
        <f>+'Données brutes V2'!K131</f>
        <v>50</v>
      </c>
      <c r="K8" s="51">
        <f>+'Données brutes V2'!L131</f>
        <v>50</v>
      </c>
      <c r="L8" s="51">
        <f>+'Données brutes V2'!M131</f>
        <v>50</v>
      </c>
      <c r="M8" s="51">
        <f>+'Données brutes V2'!N131</f>
        <v>50</v>
      </c>
      <c r="N8" s="51">
        <f>+'Données brutes V2'!O131</f>
        <v>50</v>
      </c>
      <c r="O8" s="72">
        <f>+'Données brutes V2'!P131</f>
        <v>50</v>
      </c>
      <c r="P8" s="51">
        <f>+'Données brutes V2'!Q131</f>
        <v>50</v>
      </c>
      <c r="Q8" s="51" t="s">
        <v>87</v>
      </c>
      <c r="R8" s="51" t="s">
        <v>87</v>
      </c>
      <c r="S8" s="51">
        <f>+'Données brutes V2'!T131</f>
        <v>50</v>
      </c>
      <c r="T8" s="51">
        <f>+'Données brutes V2'!U131</f>
        <v>50</v>
      </c>
      <c r="U8" s="72">
        <f>+'Données brutes V2'!V131</f>
        <v>50</v>
      </c>
      <c r="V8" s="72">
        <f>+'Données brutes V2'!W131</f>
        <v>50</v>
      </c>
    </row>
    <row r="9" spans="1:22" s="3" customFormat="1" ht="13" x14ac:dyDescent="0.35">
      <c r="A9" s="100" t="s">
        <v>70</v>
      </c>
      <c r="B9" s="51">
        <f>IF('Données brutes V2'!C132=".",0,'Données brutes V2'!C132)</f>
        <v>16.666</v>
      </c>
      <c r="C9" s="51">
        <f>IF('Données brutes V2'!D132=".",0,'Données brutes V2'!D132)</f>
        <v>12.5</v>
      </c>
      <c r="D9" s="51">
        <f>IF('Données brutes V2'!E132=".",0,'Données brutes V2'!E132)</f>
        <v>0</v>
      </c>
      <c r="E9" s="51">
        <f>IF('Données brutes V2'!F132=".",0,'Données brutes V2'!F132)</f>
        <v>0</v>
      </c>
      <c r="F9" s="51" t="s">
        <v>87</v>
      </c>
      <c r="G9" s="51">
        <f>IF('Données brutes V2'!H132=".",0,'Données brutes V2'!H132)</f>
        <v>11.111000000000001</v>
      </c>
      <c r="H9" s="51">
        <f>IF('Données brutes V2'!I132=".",0,'Données brutes V2'!I132)</f>
        <v>20</v>
      </c>
      <c r="I9" s="51">
        <f>IF('Données brutes V2'!J132=".",0,'Données brutes V2'!J132)</f>
        <v>14.285</v>
      </c>
      <c r="J9" s="51">
        <f>IF('Données brutes V2'!K132=".",0,'Données brutes V2'!K132)</f>
        <v>0</v>
      </c>
      <c r="K9" s="51">
        <f>IF('Données brutes V2'!L132=".",0,'Données brutes V2'!L132)</f>
        <v>33.332999999999998</v>
      </c>
      <c r="L9" s="51">
        <f>IF('Données brutes V2'!M132=".",0,'Données brutes V2'!M132)</f>
        <v>38.460999999999999</v>
      </c>
      <c r="M9" s="51">
        <f>IF('Données brutes V2'!N132=".",0,'Données brutes V2'!N132)</f>
        <v>20</v>
      </c>
      <c r="N9" s="51">
        <f>IF('Données brutes V2'!O132=".",0,'Données brutes V2'!O132)</f>
        <v>50</v>
      </c>
      <c r="O9" s="72">
        <f>IF('Données brutes V2'!P132=".",0,'Données brutes V2'!P132)</f>
        <v>20.652000000000001</v>
      </c>
      <c r="P9" s="51">
        <f>IF('Données brutes V2'!Q132=".",0,'Données brutes V2'!Q132)</f>
        <v>0</v>
      </c>
      <c r="Q9" s="51" t="s">
        <v>87</v>
      </c>
      <c r="R9" s="51" t="s">
        <v>87</v>
      </c>
      <c r="S9" s="51">
        <f>IF('Données brutes V2'!T132=".",0,'Données brutes V2'!T132)</f>
        <v>0</v>
      </c>
      <c r="T9" s="51">
        <f>IF('Données brutes V2'!U132=".",0,'Données brutes V2'!U132)</f>
        <v>0</v>
      </c>
      <c r="U9" s="72">
        <f>IF('Données brutes V2'!V132=".",0,'Données brutes V2'!V132)</f>
        <v>0</v>
      </c>
      <c r="V9" s="72">
        <f>IF('Données brutes V2'!W132=".",0,'Données brutes V2'!W132)</f>
        <v>20</v>
      </c>
    </row>
    <row r="10" spans="1:22" s="3" customFormat="1" ht="13" x14ac:dyDescent="0.35">
      <c r="A10" s="97" t="s">
        <v>1</v>
      </c>
      <c r="B10" s="50">
        <f>+'Données brutes V2'!C134</f>
        <v>36.783000000000001</v>
      </c>
      <c r="C10" s="50">
        <f>+'Données brutes V2'!D134</f>
        <v>32.183</v>
      </c>
      <c r="D10" s="50">
        <f>+'Données brutes V2'!E134</f>
        <v>40.625999999999998</v>
      </c>
      <c r="E10" s="50">
        <f>+'Données brutes V2'!F134</f>
        <v>37.26</v>
      </c>
      <c r="F10" s="50">
        <f>+'Données brutes V2'!G134</f>
        <v>29.562000000000001</v>
      </c>
      <c r="G10" s="50">
        <f>+'Données brutes V2'!H134</f>
        <v>31.13</v>
      </c>
      <c r="H10" s="50">
        <f>+'Données brutes V2'!I134</f>
        <v>31.306000000000001</v>
      </c>
      <c r="I10" s="50">
        <f>+'Données brutes V2'!J134</f>
        <v>39.927</v>
      </c>
      <c r="J10" s="50">
        <f>+'Données brutes V2'!K134</f>
        <v>33.384999999999998</v>
      </c>
      <c r="K10" s="50">
        <f>+'Données brutes V2'!L134</f>
        <v>34.984000000000002</v>
      </c>
      <c r="L10" s="50">
        <f>+'Données brutes V2'!M134</f>
        <v>33.320999999999998</v>
      </c>
      <c r="M10" s="50">
        <f>+'Données brutes V2'!N134</f>
        <v>41.021000000000001</v>
      </c>
      <c r="N10" s="50">
        <f>+'Données brutes V2'!O134</f>
        <v>39.323</v>
      </c>
      <c r="O10" s="71">
        <f>+'Données brutes V2'!P134</f>
        <v>34.79</v>
      </c>
      <c r="P10" s="50">
        <f>+'Données brutes V2'!Q134</f>
        <v>45.832999999999998</v>
      </c>
      <c r="Q10" s="50">
        <f>+'Données brutes V2'!R134</f>
        <v>43.67</v>
      </c>
      <c r="R10" s="50">
        <f>+'Données brutes V2'!S134</f>
        <v>44.216999999999999</v>
      </c>
      <c r="S10" s="50">
        <f>+'Données brutes V2'!T134</f>
        <v>48.771000000000001</v>
      </c>
      <c r="T10" s="50">
        <f>+'Données brutes V2'!U134</f>
        <v>46.59</v>
      </c>
      <c r="U10" s="71">
        <f>+'Données brutes V2'!V134</f>
        <v>46.231999999999999</v>
      </c>
      <c r="V10" s="71">
        <f>+'Données brutes V2'!W134</f>
        <v>34.96</v>
      </c>
    </row>
    <row r="11" spans="1:22" s="3" customFormat="1" ht="13" x14ac:dyDescent="0.35">
      <c r="A11" s="98" t="s">
        <v>70</v>
      </c>
      <c r="B11" s="50">
        <f>+IF('Données brutes V2'!C135=".",0,'Données brutes V2'!C135)</f>
        <v>12.195</v>
      </c>
      <c r="C11" s="50">
        <f>+IF('Données brutes V2'!D135=".",0,'Données brutes V2'!D135)</f>
        <v>15.929</v>
      </c>
      <c r="D11" s="50">
        <f>+IF('Données brutes V2'!E135=".",0,'Données brutes V2'!E135)</f>
        <v>18.332999999999998</v>
      </c>
      <c r="E11" s="50">
        <f>+IF('Données brutes V2'!F135=".",0,'Données brutes V2'!F135)</f>
        <v>11.391999999999999</v>
      </c>
      <c r="F11" s="50">
        <f>+IF('Données brutes V2'!G135=".",0,'Données brutes V2'!G135)</f>
        <v>5.2629999999999999</v>
      </c>
      <c r="G11" s="50">
        <f>+IF('Données brutes V2'!H135=".",0,'Données brutes V2'!H135)</f>
        <v>8.7829999999999995</v>
      </c>
      <c r="H11" s="50">
        <f>+IF('Données brutes V2'!I135=".",0,'Données brutes V2'!I135)</f>
        <v>14.444000000000001</v>
      </c>
      <c r="I11" s="50">
        <f>+IF('Données brutes V2'!J135=".",0,'Données brutes V2'!J135)</f>
        <v>13.461</v>
      </c>
      <c r="J11" s="50">
        <f>+IF('Données brutes V2'!K135=".",0,'Données brutes V2'!K135)</f>
        <v>7.2460000000000004</v>
      </c>
      <c r="K11" s="50">
        <f>+IF('Données brutes V2'!L135=".",0,'Données brutes V2'!L135)</f>
        <v>11.038</v>
      </c>
      <c r="L11" s="50">
        <f>+IF('Données brutes V2'!M135=".",0,'Données brutes V2'!M135)</f>
        <v>7.4530000000000003</v>
      </c>
      <c r="M11" s="50">
        <f>+IF('Données brutes V2'!N135=".",0,'Données brutes V2'!N135)</f>
        <v>18.84</v>
      </c>
      <c r="N11" s="50">
        <f>+IF('Données brutes V2'!O135=".",0,'Données brutes V2'!O135)</f>
        <v>12</v>
      </c>
      <c r="O11" s="71">
        <f>+IF('Données brutes V2'!P135=".",0,'Données brutes V2'!P135)</f>
        <v>11.807</v>
      </c>
      <c r="P11" s="50">
        <f>+IF('Données brutes V2'!Q135=".",0,'Données brutes V2'!Q135)</f>
        <v>16.666</v>
      </c>
      <c r="Q11" s="50">
        <f>+IF('Données brutes V2'!R135=".",0,'Données brutes V2'!R135)</f>
        <v>0</v>
      </c>
      <c r="R11" s="50">
        <f>+IF('Données brutes V2'!S135=".",0,'Données brutes V2'!S135)</f>
        <v>25</v>
      </c>
      <c r="S11" s="50">
        <f>+IF('Données brutes V2'!T135=".",0,'Données brutes V2'!T135)</f>
        <v>0</v>
      </c>
      <c r="T11" s="50">
        <f>+IF('Données brutes V2'!U135=".",0,'Données brutes V2'!U135)</f>
        <v>0</v>
      </c>
      <c r="U11" s="71">
        <f>+IF('Données brutes V2'!V135=".",0,'Données brutes V2'!V135)</f>
        <v>8.6950000000000003</v>
      </c>
      <c r="V11" s="71">
        <f>+IF('Données brutes V2'!W135=".",0,'Données brutes V2'!W135)</f>
        <v>11.75</v>
      </c>
    </row>
    <row r="12" spans="1:22" s="3" customFormat="1" x14ac:dyDescent="0.35">
      <c r="A12" s="99" t="s">
        <v>83</v>
      </c>
      <c r="B12" s="51">
        <f>+'Données brutes V2'!C137</f>
        <v>43.673999999999999</v>
      </c>
      <c r="C12" s="51">
        <f>+'Données brutes V2'!D137</f>
        <v>38.709000000000003</v>
      </c>
      <c r="D12" s="51">
        <f>+'Données brutes V2'!E137</f>
        <v>46.795999999999999</v>
      </c>
      <c r="E12" s="51">
        <f>+'Données brutes V2'!F137</f>
        <v>43.198</v>
      </c>
      <c r="F12" s="51">
        <f>+'Données brutes V2'!G137</f>
        <v>37.673999999999999</v>
      </c>
      <c r="G12" s="51">
        <f>+'Données brutes V2'!H137</f>
        <v>38.392000000000003</v>
      </c>
      <c r="H12" s="51">
        <f>+'Données brutes V2'!I137</f>
        <v>40.640999999999998</v>
      </c>
      <c r="I12" s="51">
        <f>+'Données brutes V2'!J137</f>
        <v>46.454000000000001</v>
      </c>
      <c r="J12" s="51">
        <f>+'Données brutes V2'!K137</f>
        <v>42.279000000000003</v>
      </c>
      <c r="K12" s="51">
        <f>+'Données brutes V2'!L137</f>
        <v>43.234000000000002</v>
      </c>
      <c r="L12" s="51">
        <f>+'Données brutes V2'!M137</f>
        <v>41.731000000000002</v>
      </c>
      <c r="M12" s="51">
        <f>+'Données brutes V2'!N137</f>
        <v>46.186999999999998</v>
      </c>
      <c r="N12" s="51">
        <f>+'Données brutes V2'!O137</f>
        <v>44.762999999999998</v>
      </c>
      <c r="O12" s="72">
        <f>+'Données brutes V2'!P137</f>
        <v>42.192999999999998</v>
      </c>
      <c r="P12" s="51">
        <f>+'Données brutes V2'!Q137</f>
        <v>49.206000000000003</v>
      </c>
      <c r="Q12" s="51">
        <f>+'Données brutes V2'!R137</f>
        <v>48.093000000000004</v>
      </c>
      <c r="R12" s="51">
        <f>+'Données brutes V2'!S137</f>
        <v>47.503999999999998</v>
      </c>
      <c r="S12" s="51">
        <f>+'Données brutes V2'!T137</f>
        <v>49.381</v>
      </c>
      <c r="T12" s="51">
        <f>+'Données brutes V2'!U137</f>
        <v>48.094000000000001</v>
      </c>
      <c r="U12" s="72">
        <f>+'Données brutes V2'!V137</f>
        <v>48.557000000000002</v>
      </c>
      <c r="V12" s="72">
        <f>+'Données brutes V2'!W137</f>
        <v>42.241999999999997</v>
      </c>
    </row>
    <row r="13" spans="1:22" s="3" customFormat="1" ht="13" x14ac:dyDescent="0.35">
      <c r="A13" s="101" t="s">
        <v>58</v>
      </c>
      <c r="B13" s="50">
        <f>+IF('Données brutes V2'!B284=".",0,'Données brutes V2'!B284)</f>
        <v>21.457999999999998</v>
      </c>
      <c r="C13" s="50">
        <f>+IF('Données brutes V2'!C284=".",0,'Données brutes V2'!C284)</f>
        <v>20.286999999999999</v>
      </c>
      <c r="D13" s="50">
        <f>+IF('Données brutes V2'!D284=".",0,'Données brutes V2'!D284)</f>
        <v>21.41</v>
      </c>
      <c r="E13" s="50">
        <f>+IF('Données brutes V2'!E284=".",0,'Données brutes V2'!E284)</f>
        <v>23.186</v>
      </c>
      <c r="F13" s="50">
        <f>+IF('Données brutes V2'!F284=".",0,'Données brutes V2'!F284)</f>
        <v>11.977</v>
      </c>
      <c r="G13" s="50">
        <f>+IF('Données brutes V2'!G284=".",0,'Données brutes V2'!G284)</f>
        <v>17.452999999999999</v>
      </c>
      <c r="H13" s="50">
        <f>+IF('Données brutes V2'!H284=".",0,'Données brutes V2'!H284)</f>
        <v>17.760000000000002</v>
      </c>
      <c r="I13" s="50">
        <f>+IF('Données brutes V2'!I284=".",0,'Données brutes V2'!I284)</f>
        <v>22.106999999999999</v>
      </c>
      <c r="J13" s="50">
        <f>+IF('Données brutes V2'!J284=".",0,'Données brutes V2'!J284)</f>
        <v>21.507000000000001</v>
      </c>
      <c r="K13" s="50">
        <f>+IF('Données brutes V2'!K284=".",0,'Données brutes V2'!K284)</f>
        <v>22.248000000000001</v>
      </c>
      <c r="L13" s="50">
        <f>+IF('Données brutes V2'!L284=".",0,'Données brutes V2'!L284)</f>
        <v>19.263999999999999</v>
      </c>
      <c r="M13" s="50">
        <f>+IF('Données brutes V2'!M284=".",0,'Données brutes V2'!M284)</f>
        <v>20.484999999999999</v>
      </c>
      <c r="N13" s="50">
        <f>+IF('Données brutes V2'!N284=".",0,'Données brutes V2'!N284)</f>
        <v>19.702999999999999</v>
      </c>
      <c r="O13" s="71">
        <f>+IF('Données brutes V2'!O284=".",0,'Données brutes V2'!O284)</f>
        <v>20.091999999999999</v>
      </c>
      <c r="P13" s="50">
        <f>+IF('Données brutes V2'!P284=".",0,'Données brutes V2'!P284)</f>
        <v>20</v>
      </c>
      <c r="Q13" s="50">
        <f>+IF('Données brutes V2'!Q284=".",0,'Données brutes V2'!Q284)</f>
        <v>14.705</v>
      </c>
      <c r="R13" s="50">
        <f>+IF('Données brutes V2'!R284=".",0,'Données brutes V2'!R284)</f>
        <v>22.727</v>
      </c>
      <c r="S13" s="50">
        <f>+IF('Données brutes V2'!S284=".",0,'Données brutes V2'!S284)</f>
        <v>12.5</v>
      </c>
      <c r="T13" s="50">
        <f>+IF('Données brutes V2'!T284=".",0,'Données brutes V2'!T284)</f>
        <v>0</v>
      </c>
      <c r="U13" s="71">
        <f>+IF('Données brutes V2'!U284=".",0,'Données brutes V2'!U284)</f>
        <v>14.96</v>
      </c>
      <c r="V13" s="71">
        <f>+IF('Données brutes V2'!V284=".",0,'Données brutes V2'!V284)</f>
        <v>20.074000000000002</v>
      </c>
    </row>
    <row r="14" spans="1:22" s="3" customFormat="1" ht="13" x14ac:dyDescent="0.35">
      <c r="A14" s="102" t="s">
        <v>55</v>
      </c>
      <c r="B14" s="51">
        <f>+IF('Données brutes V2'!B285=".",0,'Données brutes V2'!B285)</f>
        <v>35.292000000000002</v>
      </c>
      <c r="C14" s="51">
        <f>+IF('Données brutes V2'!C285=".",0,'Données brutes V2'!C285)</f>
        <v>29.773</v>
      </c>
      <c r="D14" s="51">
        <f>+IF('Données brutes V2'!D285=".",0,'Données brutes V2'!D285)</f>
        <v>41.932000000000002</v>
      </c>
      <c r="E14" s="51">
        <f>+IF('Données brutes V2'!E285=".",0,'Données brutes V2'!E285)</f>
        <v>36.049999999999997</v>
      </c>
      <c r="F14" s="51">
        <f>+IF('Données brutes V2'!F285=".",0,'Données brutes V2'!F285)</f>
        <v>28.411999999999999</v>
      </c>
      <c r="G14" s="51">
        <f>+IF('Données brutes V2'!G285=".",0,'Données brutes V2'!G285)</f>
        <v>28.678999999999998</v>
      </c>
      <c r="H14" s="51">
        <f>+IF('Données brutes V2'!H285=".",0,'Données brutes V2'!H285)</f>
        <v>30.497</v>
      </c>
      <c r="I14" s="51">
        <f>+IF('Données brutes V2'!I285=".",0,'Données brutes V2'!I285)</f>
        <v>41.994999999999997</v>
      </c>
      <c r="J14" s="51">
        <f>+IF('Données brutes V2'!J285=".",0,'Données brutes V2'!J285)</f>
        <v>34.094999999999999</v>
      </c>
      <c r="K14" s="51">
        <f>+IF('Données brutes V2'!K285=".",0,'Données brutes V2'!K285)</f>
        <v>34.735999999999997</v>
      </c>
      <c r="L14" s="51">
        <f>+IF('Données brutes V2'!L285=".",0,'Données brutes V2'!L285)</f>
        <v>34.088999999999999</v>
      </c>
      <c r="M14" s="51">
        <f>+IF('Données brutes V2'!M285=".",0,'Données brutes V2'!M285)</f>
        <v>39.212000000000003</v>
      </c>
      <c r="N14" s="51">
        <f>+IF('Données brutes V2'!N285=".",0,'Données brutes V2'!N285)</f>
        <v>33.478999999999999</v>
      </c>
      <c r="O14" s="72">
        <f>+IF('Données brutes V2'!O285=".",0,'Données brutes V2'!O285)</f>
        <v>33.399000000000001</v>
      </c>
      <c r="P14" s="51">
        <f>+IF('Données brutes V2'!P285=".",0,'Données brutes V2'!P285)</f>
        <v>53.332999999999998</v>
      </c>
      <c r="Q14" s="51">
        <f>+IF('Données brutes V2'!Q285=".",0,'Données brutes V2'!Q285)</f>
        <v>26.47</v>
      </c>
      <c r="R14" s="51">
        <f>+IF('Données brutes V2'!R285=".",0,'Données brutes V2'!R285)</f>
        <v>31.818000000000001</v>
      </c>
      <c r="S14" s="51">
        <f>+IF('Données brutes V2'!S285=".",0,'Données brutes V2'!S285)</f>
        <v>30.434000000000001</v>
      </c>
      <c r="T14" s="51">
        <f>+IF('Données brutes V2'!T285=".",0,'Données brutes V2'!T285)</f>
        <v>23.529</v>
      </c>
      <c r="U14" s="72">
        <f>+IF('Données brutes V2'!U285=".",0,'Données brutes V2'!U285)</f>
        <v>34.125999999999998</v>
      </c>
      <c r="V14" s="72">
        <f>+IF('Données brutes V2'!V285=".",0,'Données brutes V2'!V285)</f>
        <v>33.402000000000001</v>
      </c>
    </row>
    <row r="15" spans="1:22" s="3" customFormat="1" ht="13" x14ac:dyDescent="0.35">
      <c r="A15" s="103" t="s">
        <v>56</v>
      </c>
      <c r="B15" s="50">
        <f>+IF('Données brutes V2'!B286=".",0,'Données brutes V2'!B286)</f>
        <v>44.475000000000001</v>
      </c>
      <c r="C15" s="50">
        <f>+IF('Données brutes V2'!C286=".",0,'Données brutes V2'!C286)</f>
        <v>37.834000000000003</v>
      </c>
      <c r="D15" s="50">
        <f>+IF('Données brutes V2'!D286=".",0,'Données brutes V2'!D286)</f>
        <v>48.813000000000002</v>
      </c>
      <c r="E15" s="50">
        <f>+IF('Données brutes V2'!E286=".",0,'Données brutes V2'!E286)</f>
        <v>45.113</v>
      </c>
      <c r="F15" s="50">
        <f>+IF('Données brutes V2'!F286=".",0,'Données brutes V2'!F286)</f>
        <v>37.908000000000001</v>
      </c>
      <c r="G15" s="50">
        <f>+IF('Données brutes V2'!G286=".",0,'Données brutes V2'!G286)</f>
        <v>36.537999999999997</v>
      </c>
      <c r="H15" s="50">
        <f>+IF('Données brutes V2'!H286=".",0,'Données brutes V2'!H286)</f>
        <v>40.930999999999997</v>
      </c>
      <c r="I15" s="50">
        <f>+IF('Données brutes V2'!I286=".",0,'Données brutes V2'!I286)</f>
        <v>45.631999999999998</v>
      </c>
      <c r="J15" s="50">
        <f>+IF('Données brutes V2'!J286=".",0,'Données brutes V2'!J286)</f>
        <v>43</v>
      </c>
      <c r="K15" s="50">
        <f>+IF('Données brutes V2'!K286=".",0,'Données brutes V2'!K286)</f>
        <v>45.454000000000001</v>
      </c>
      <c r="L15" s="50">
        <f>+IF('Données brutes V2'!L286=".",0,'Données brutes V2'!L286)</f>
        <v>40.543999999999997</v>
      </c>
      <c r="M15" s="50">
        <f>+IF('Données brutes V2'!M286=".",0,'Données brutes V2'!M286)</f>
        <v>48.817999999999998</v>
      </c>
      <c r="N15" s="50">
        <f>+IF('Données brutes V2'!N286=".",0,'Données brutes V2'!N286)</f>
        <v>47.86</v>
      </c>
      <c r="O15" s="71">
        <f>+IF('Données brutes V2'!O286=".",0,'Données brutes V2'!O286)</f>
        <v>42.19</v>
      </c>
      <c r="P15" s="50">
        <f>+IF('Données brutes V2'!P286=".",0,'Données brutes V2'!P286)</f>
        <v>46.665999999999997</v>
      </c>
      <c r="Q15" s="50">
        <f>+IF('Données brutes V2'!Q286=".",0,'Données brutes V2'!Q286)</f>
        <v>73.528999999999996</v>
      </c>
      <c r="R15" s="50">
        <f>+IF('Données brutes V2'!R286=".",0,'Données brutes V2'!R286)</f>
        <v>63.636000000000003</v>
      </c>
      <c r="S15" s="50">
        <f>+IF('Données brutes V2'!S286=".",0,'Données brutes V2'!S286)</f>
        <v>66.665999999999997</v>
      </c>
      <c r="T15" s="50">
        <f>+IF('Données brutes V2'!T286=".",0,'Données brutes V2'!T286)</f>
        <v>58.823</v>
      </c>
      <c r="U15" s="71">
        <f>+IF('Données brutes V2'!U286=".",0,'Données brutes V2'!U286)</f>
        <v>62.204000000000001</v>
      </c>
      <c r="V15" s="71">
        <f>+IF('Données brutes V2'!V286=".",0,'Données brutes V2'!V286)</f>
        <v>42.268999999999998</v>
      </c>
    </row>
    <row r="16" spans="1:22" s="3" customFormat="1" ht="13" x14ac:dyDescent="0.35">
      <c r="A16" s="102" t="s">
        <v>57</v>
      </c>
      <c r="B16" s="51">
        <f>+IF('Données brutes V2'!B287=".",0,'Données brutes V2'!B287)</f>
        <v>44.369</v>
      </c>
      <c r="C16" s="51">
        <f>+IF('Données brutes V2'!C287=".",0,'Données brutes V2'!C287)</f>
        <v>39.905000000000001</v>
      </c>
      <c r="D16" s="51">
        <f>+IF('Données brutes V2'!D287=".",0,'Données brutes V2'!D287)</f>
        <v>45.829000000000001</v>
      </c>
      <c r="E16" s="51">
        <f>+IF('Données brutes V2'!E287=".",0,'Données brutes V2'!E287)</f>
        <v>43.604999999999997</v>
      </c>
      <c r="F16" s="51">
        <f>+IF('Données brutes V2'!F287=".",0,'Données brutes V2'!F287)</f>
        <v>41.140999999999998</v>
      </c>
      <c r="G16" s="51">
        <f>+IF('Données brutes V2'!G287=".",0,'Données brutes V2'!G287)</f>
        <v>43.045999999999999</v>
      </c>
      <c r="H16" s="51">
        <f>+IF('Données brutes V2'!H287=".",0,'Données brutes V2'!H287)</f>
        <v>44.011000000000003</v>
      </c>
      <c r="I16" s="51">
        <f>+IF('Données brutes V2'!I287=".",0,'Données brutes V2'!I287)</f>
        <v>48.424999999999997</v>
      </c>
      <c r="J16" s="51">
        <f>+IF('Données brutes V2'!J287=".",0,'Données brutes V2'!J287)</f>
        <v>42.756999999999998</v>
      </c>
      <c r="K16" s="51">
        <f>+IF('Données brutes V2'!K287=".",0,'Données brutes V2'!K287)</f>
        <v>43.627000000000002</v>
      </c>
      <c r="L16" s="51">
        <f>+IF('Données brutes V2'!L287=".",0,'Données brutes V2'!L287)</f>
        <v>43.298999999999999</v>
      </c>
      <c r="M16" s="51">
        <f>+IF('Données brutes V2'!M287=".",0,'Données brutes V2'!M287)</f>
        <v>45.069000000000003</v>
      </c>
      <c r="N16" s="51">
        <f>+IF('Données brutes V2'!N287=".",0,'Données brutes V2'!N287)</f>
        <v>47.014000000000003</v>
      </c>
      <c r="O16" s="72">
        <f>+IF('Données brutes V2'!O287=".",0,'Données brutes V2'!O287)</f>
        <v>44.210999999999999</v>
      </c>
      <c r="P16" s="51">
        <f>+IF('Données brutes V2'!P287=".",0,'Données brutes V2'!P287)</f>
        <v>50.267000000000003</v>
      </c>
      <c r="Q16" s="51">
        <f>+IF('Données brutes V2'!Q287=".",0,'Données brutes V2'!Q287)</f>
        <v>48.453000000000003</v>
      </c>
      <c r="R16" s="51">
        <f>+IF('Données brutes V2'!R287=".",0,'Données brutes V2'!R287)</f>
        <v>51.180999999999997</v>
      </c>
      <c r="S16" s="51">
        <f>+IF('Données brutes V2'!S287=".",0,'Données brutes V2'!S287)</f>
        <v>48.085000000000001</v>
      </c>
      <c r="T16" s="51">
        <f>+IF('Données brutes V2'!T287=".",0,'Données brutes V2'!T287)</f>
        <v>50.42</v>
      </c>
      <c r="U16" s="72">
        <f>+IF('Données brutes V2'!U287=".",0,'Données brutes V2'!U287)</f>
        <v>49.418999999999997</v>
      </c>
      <c r="V16" s="72">
        <f>+IF('Données brutes V2'!V287=".",0,'Données brutes V2'!V287)</f>
        <v>44.3</v>
      </c>
    </row>
    <row r="17" spans="1:22" s="3" customFormat="1" ht="13" x14ac:dyDescent="0.35">
      <c r="A17" s="104" t="s">
        <v>2</v>
      </c>
      <c r="B17" s="65">
        <f>+IF('Données brutes V2'!B288=".",0,'Données brutes V2'!B288)</f>
        <v>46.396000000000001</v>
      </c>
      <c r="C17" s="65">
        <f>+IF('Données brutes V2'!C288=".",0,'Données brutes V2'!C288)</f>
        <v>41.975999999999999</v>
      </c>
      <c r="D17" s="65">
        <f>+IF('Données brutes V2'!D288=".",0,'Données brutes V2'!D288)</f>
        <v>49.218000000000004</v>
      </c>
      <c r="E17" s="65">
        <f>+IF('Données brutes V2'!E288=".",0,'Données brutes V2'!E288)</f>
        <v>45.661999999999999</v>
      </c>
      <c r="F17" s="65">
        <f>+IF('Données brutes V2'!F288=".",0,'Données brutes V2'!F288)</f>
        <v>41.710999999999999</v>
      </c>
      <c r="G17" s="65">
        <f>+IF('Données brutes V2'!G288=".",0,'Données brutes V2'!G288)</f>
        <v>41.514000000000003</v>
      </c>
      <c r="H17" s="65">
        <f>+IF('Données brutes V2'!H288=".",0,'Données brutes V2'!H288)</f>
        <v>43.472999999999999</v>
      </c>
      <c r="I17" s="65">
        <f>+IF('Données brutes V2'!I288=".",0,'Données brutes V2'!I288)</f>
        <v>47.997999999999998</v>
      </c>
      <c r="J17" s="65">
        <f>+IF('Données brutes V2'!J288=".",0,'Données brutes V2'!J288)</f>
        <v>45.027000000000001</v>
      </c>
      <c r="K17" s="65">
        <f>+IF('Données brutes V2'!K288=".",0,'Données brutes V2'!K288)</f>
        <v>45.825000000000003</v>
      </c>
      <c r="L17" s="65">
        <f>+IF('Données brutes V2'!L288=".",0,'Données brutes V2'!L288)</f>
        <v>45.002000000000002</v>
      </c>
      <c r="M17" s="65">
        <f>+IF('Données brutes V2'!M288=".",0,'Données brutes V2'!M288)</f>
        <v>48.73</v>
      </c>
      <c r="N17" s="65">
        <f>+IF('Données brutes V2'!N288=".",0,'Données brutes V2'!N288)</f>
        <v>46.976999999999997</v>
      </c>
      <c r="O17" s="73">
        <f>+IF('Données brutes V2'!O288=".",0,'Données brutes V2'!O288)</f>
        <v>44.972999999999999</v>
      </c>
      <c r="P17" s="65">
        <f>+IF('Données brutes V2'!P288=".",0,'Données brutes V2'!P288)</f>
        <v>50.247</v>
      </c>
      <c r="Q17" s="65">
        <f>+IF('Données brutes V2'!Q288=".",0,'Données brutes V2'!Q288)</f>
        <v>49.536999999999999</v>
      </c>
      <c r="R17" s="65">
        <f>+IF('Données brutes V2'!R288=".",0,'Données brutes V2'!R288)</f>
        <v>47.68</v>
      </c>
      <c r="S17" s="65">
        <f>+IF('Données brutes V2'!S288=".",0,'Données brutes V2'!S288)</f>
        <v>51.457000000000001</v>
      </c>
      <c r="T17" s="65">
        <f>+IF('Données brutes V2'!T288=".",0,'Données brutes V2'!T288)</f>
        <v>50.131</v>
      </c>
      <c r="U17" s="73">
        <f>+IF('Données brutes V2'!U288=".",0,'Données brutes V2'!U288)</f>
        <v>49.942</v>
      </c>
      <c r="V17" s="73">
        <f>+IF('Données brutes V2'!V288=".",0,'Données brutes V2'!V288)</f>
        <v>45.01</v>
      </c>
    </row>
    <row r="18" spans="1:22" x14ac:dyDescent="0.35">
      <c r="A18" s="15" t="s">
        <v>14</v>
      </c>
    </row>
    <row r="19" spans="1:22" x14ac:dyDescent="0.35">
      <c r="A19" s="15" t="s">
        <v>84</v>
      </c>
    </row>
    <row r="20" spans="1:22" x14ac:dyDescent="0.35">
      <c r="A20" s="15" t="s">
        <v>39</v>
      </c>
    </row>
    <row r="21" spans="1:22" x14ac:dyDescent="0.35">
      <c r="A21" s="15" t="s">
        <v>85</v>
      </c>
    </row>
    <row r="22" spans="1:22" x14ac:dyDescent="0.35">
      <c r="A22" s="15" t="s">
        <v>86</v>
      </c>
    </row>
    <row r="23" spans="1:22" x14ac:dyDescent="0.35">
      <c r="A23" s="18" t="s">
        <v>111</v>
      </c>
    </row>
    <row r="25" spans="1:22" ht="15.5" x14ac:dyDescent="0.35">
      <c r="A25" s="74" t="s">
        <v>113</v>
      </c>
    </row>
    <row r="26" spans="1:22" ht="15.5" x14ac:dyDescent="0.35">
      <c r="A26" s="122"/>
    </row>
    <row r="27" spans="1:22" ht="39" x14ac:dyDescent="0.35">
      <c r="A27" s="106"/>
      <c r="B27" s="33" t="str">
        <f>+B4</f>
        <v>Auvergne-Rhône-Alpes</v>
      </c>
      <c r="C27" s="33" t="str">
        <f t="shared" ref="C27:V27" si="0">+C4</f>
        <v>Bourgogne-Franche-Comté</v>
      </c>
      <c r="D27" s="33" t="str">
        <f t="shared" si="0"/>
        <v>Bretagne</v>
      </c>
      <c r="E27" s="33" t="str">
        <f t="shared" si="0"/>
        <v>Centre-Val de Loire</v>
      </c>
      <c r="F27" s="33" t="str">
        <f t="shared" si="0"/>
        <v>Corse</v>
      </c>
      <c r="G27" s="33" t="str">
        <f t="shared" si="0"/>
        <v>Grand Est</v>
      </c>
      <c r="H27" s="33" t="str">
        <f t="shared" si="0"/>
        <v>Hauts-de-France</v>
      </c>
      <c r="I27" s="33" t="str">
        <f t="shared" si="0"/>
        <v>Ile-de-France</v>
      </c>
      <c r="J27" s="33" t="str">
        <f t="shared" si="0"/>
        <v>Normandie</v>
      </c>
      <c r="K27" s="33" t="str">
        <f t="shared" si="0"/>
        <v>Nouvelle-Aquitaine</v>
      </c>
      <c r="L27" s="33" t="str">
        <f t="shared" si="0"/>
        <v>Occitanie</v>
      </c>
      <c r="M27" s="33" t="str">
        <f t="shared" si="0"/>
        <v>Pays-de-la-Loire</v>
      </c>
      <c r="N27" s="33" t="str">
        <f t="shared" si="0"/>
        <v>Provence-Alpes-Côte-d'Azur</v>
      </c>
      <c r="O27" s="59" t="str">
        <f t="shared" si="0"/>
        <v>France métropolitaine</v>
      </c>
      <c r="P27" s="33" t="str">
        <f t="shared" si="0"/>
        <v>Guadeloupe</v>
      </c>
      <c r="Q27" s="33" t="str">
        <f t="shared" si="0"/>
        <v>Martinique</v>
      </c>
      <c r="R27" s="33" t="str">
        <f t="shared" si="0"/>
        <v>Guyane</v>
      </c>
      <c r="S27" s="33" t="str">
        <f t="shared" si="0"/>
        <v>La Réunion</v>
      </c>
      <c r="T27" s="33" t="str">
        <f t="shared" si="0"/>
        <v>Mayotte</v>
      </c>
      <c r="U27" s="59" t="str">
        <f t="shared" si="0"/>
        <v>DOM</v>
      </c>
      <c r="V27" s="59" t="str">
        <f t="shared" si="0"/>
        <v>France métropolitaine + DOM</v>
      </c>
    </row>
    <row r="28" spans="1:22" x14ac:dyDescent="0.35">
      <c r="A28" s="107" t="s">
        <v>53</v>
      </c>
      <c r="B28" s="108">
        <f>+IF('Données brutes V2'!B361=".",0,'Données brutes V2'!B361)</f>
        <v>21.457999999999998</v>
      </c>
      <c r="C28" s="108">
        <f>+IF('Données brutes V2'!C361=".",0,'Données brutes V2'!C361)</f>
        <v>20.286999999999999</v>
      </c>
      <c r="D28" s="108">
        <f>+IF('Données brutes V2'!D361=".",0,'Données brutes V2'!D361)</f>
        <v>21.41</v>
      </c>
      <c r="E28" s="108">
        <f>+IF('Données brutes V2'!E361=".",0,'Données brutes V2'!E361)</f>
        <v>23.186</v>
      </c>
      <c r="F28" s="108">
        <f>+IF('Données brutes V2'!F361=".",0,'Données brutes V2'!F361)</f>
        <v>11.977</v>
      </c>
      <c r="G28" s="108">
        <f>+IF('Données brutes V2'!G361=".",0,'Données brutes V2'!G361)</f>
        <v>17.452999999999999</v>
      </c>
      <c r="H28" s="108">
        <f>+IF('Données brutes V2'!H361=".",0,'Données brutes V2'!H361)</f>
        <v>17.760000000000002</v>
      </c>
      <c r="I28" s="108">
        <f>+IF('Données brutes V2'!I361=".",0,'Données brutes V2'!I361)</f>
        <v>22.106999999999999</v>
      </c>
      <c r="J28" s="108">
        <f>+IF('Données brutes V2'!J361=".",0,'Données brutes V2'!J361)</f>
        <v>21.507000000000001</v>
      </c>
      <c r="K28" s="108">
        <f>+IF('Données brutes V2'!K361=".",0,'Données brutes V2'!K361)</f>
        <v>22.248000000000001</v>
      </c>
      <c r="L28" s="108">
        <f>+IF('Données brutes V2'!L361=".",0,'Données brutes V2'!L361)</f>
        <v>19.263999999999999</v>
      </c>
      <c r="M28" s="108">
        <f>+IF('Données brutes V2'!M361=".",0,'Données brutes V2'!M361)</f>
        <v>20.484999999999999</v>
      </c>
      <c r="N28" s="108">
        <f>+IF('Données brutes V2'!N361=".",0,'Données brutes V2'!N361)</f>
        <v>19.702999999999999</v>
      </c>
      <c r="O28" s="109">
        <f>+IF('Données brutes V2'!O361=".",0,'Données brutes V2'!O361)</f>
        <v>20.091999999999999</v>
      </c>
      <c r="P28" s="108">
        <f>+IF('Données brutes V2'!P361=".",0,'Données brutes V2'!P361)</f>
        <v>20</v>
      </c>
      <c r="Q28" s="108">
        <f>+IF('Données brutes V2'!Q361=".",0,'Données brutes V2'!Q361)</f>
        <v>14.705</v>
      </c>
      <c r="R28" s="108">
        <f>+IF('Données brutes V2'!R361=".",0,'Données brutes V2'!R361)</f>
        <v>22.727</v>
      </c>
      <c r="S28" s="108">
        <f>+IF('Données brutes V2'!S361=".",0,'Données brutes V2'!S361)</f>
        <v>12.5</v>
      </c>
      <c r="T28" s="108">
        <v>0</v>
      </c>
      <c r="U28" s="109">
        <f>+IF('Données brutes V2'!T361=".",0,'Données brutes V2'!T361)</f>
        <v>14.96</v>
      </c>
      <c r="V28" s="109">
        <f>+IF('Données brutes V2'!U361=".",0,'Données brutes V2'!U361)</f>
        <v>20.074000000000002</v>
      </c>
    </row>
    <row r="29" spans="1:22" x14ac:dyDescent="0.35">
      <c r="A29" s="113" t="s">
        <v>96</v>
      </c>
      <c r="B29" s="114">
        <f>+IF('Données brutes V2'!B362=".",0,'Données brutes V2'!B362)</f>
        <v>23.622</v>
      </c>
      <c r="C29" s="114">
        <f>+IF('Données brutes V2'!C362=".",0,'Données brutes V2'!C362)</f>
        <v>20.675000000000001</v>
      </c>
      <c r="D29" s="114">
        <f>+IF('Données brutes V2'!D362=".",0,'Données brutes V2'!D362)</f>
        <v>20.417999999999999</v>
      </c>
      <c r="E29" s="114">
        <f>+IF('Données brutes V2'!E362=".",0,'Données brutes V2'!E362)</f>
        <v>25.960999999999999</v>
      </c>
      <c r="F29" s="114">
        <f>+IF('Données brutes V2'!F362=".",0,'Données brutes V2'!F362)</f>
        <v>13.207000000000001</v>
      </c>
      <c r="G29" s="114">
        <f>+IF('Données brutes V2'!G362=".",0,'Données brutes V2'!G362)</f>
        <v>18.581</v>
      </c>
      <c r="H29" s="114">
        <f>+IF('Données brutes V2'!H362=".",0,'Données brutes V2'!H362)</f>
        <v>18.524999999999999</v>
      </c>
      <c r="I29" s="114">
        <f>+IF('Données brutes V2'!I362=".",0,'Données brutes V2'!I362)</f>
        <v>18.881</v>
      </c>
      <c r="J29" s="114">
        <f>+IF('Données brutes V2'!J362=".",0,'Données brutes V2'!J362)</f>
        <v>22.974</v>
      </c>
      <c r="K29" s="114">
        <f>+IF('Données brutes V2'!K362=".",0,'Données brutes V2'!K362)</f>
        <v>22.934000000000001</v>
      </c>
      <c r="L29" s="114">
        <f>+IF('Données brutes V2'!L362=".",0,'Données brutes V2'!L362)</f>
        <v>20.922000000000001</v>
      </c>
      <c r="M29" s="114">
        <f>+IF('Données brutes V2'!M362=".",0,'Données brutes V2'!M362)</f>
        <v>20.945</v>
      </c>
      <c r="N29" s="114">
        <f>+IF('Données brutes V2'!N362=".",0,'Données brutes V2'!N362)</f>
        <v>24.324000000000002</v>
      </c>
      <c r="O29" s="115">
        <f>+IF('Données brutes V2'!O362=".",0,'Données brutes V2'!O362)</f>
        <v>20.995000000000001</v>
      </c>
      <c r="P29" s="114" t="s">
        <v>87</v>
      </c>
      <c r="Q29" s="114" t="s">
        <v>87</v>
      </c>
      <c r="R29" s="114">
        <f>+IF('Données brutes V2'!R362=".",0,'Données brutes V2'!R362)</f>
        <v>66.665999999999997</v>
      </c>
      <c r="S29" s="114" t="s">
        <v>87</v>
      </c>
      <c r="T29" s="114" t="s">
        <v>87</v>
      </c>
      <c r="U29" s="115">
        <f>+IF('Données brutes V2'!T362=".",0,'Données brutes V2'!T362)</f>
        <v>66.665999999999997</v>
      </c>
      <c r="V29" s="115">
        <f>+IF('Données brutes V2'!U362=".",0,'Données brutes V2'!U362)</f>
        <v>21.003</v>
      </c>
    </row>
    <row r="30" spans="1:22" x14ac:dyDescent="0.35">
      <c r="A30" s="116" t="s">
        <v>97</v>
      </c>
      <c r="B30" s="117">
        <f>+IF('Données brutes V2'!B363=".",0,'Données brutes V2'!B363)</f>
        <v>20.134</v>
      </c>
      <c r="C30" s="117">
        <f>+IF('Données brutes V2'!C363=".",0,'Données brutes V2'!C363)</f>
        <v>17.533999999999999</v>
      </c>
      <c r="D30" s="117">
        <f>+IF('Données brutes V2'!D363=".",0,'Données brutes V2'!D363)</f>
        <v>23.702999999999999</v>
      </c>
      <c r="E30" s="117">
        <f>+IF('Données brutes V2'!E363=".",0,'Données brutes V2'!E363)</f>
        <v>24.12</v>
      </c>
      <c r="F30" s="117">
        <f>+IF('Données brutes V2'!F363=".",0,'Données brutes V2'!F363)</f>
        <v>7.6920000000000002</v>
      </c>
      <c r="G30" s="117">
        <f>+IF('Données brutes V2'!G363=".",0,'Données brutes V2'!G363)</f>
        <v>14.928000000000001</v>
      </c>
      <c r="H30" s="117">
        <f>+IF('Données brutes V2'!H363=".",0,'Données brutes V2'!H363)</f>
        <v>16.577999999999999</v>
      </c>
      <c r="I30" s="117">
        <f>+IF('Données brutes V2'!I363=".",0,'Données brutes V2'!I363)</f>
        <v>25.968</v>
      </c>
      <c r="J30" s="117">
        <f>+IF('Données brutes V2'!J363=".",0,'Données brutes V2'!J363)</f>
        <v>19.795000000000002</v>
      </c>
      <c r="K30" s="117">
        <f>+IF('Données brutes V2'!K363=".",0,'Données brutes V2'!K363)</f>
        <v>20.084</v>
      </c>
      <c r="L30" s="117">
        <f>+IF('Données brutes V2'!L363=".",0,'Données brutes V2'!L363)</f>
        <v>16.39</v>
      </c>
      <c r="M30" s="117">
        <f>+IF('Données brutes V2'!M363=".",0,'Données brutes V2'!M363)</f>
        <v>17.100000000000001</v>
      </c>
      <c r="N30" s="117">
        <f>+IF('Données brutes V2'!N363=".",0,'Données brutes V2'!N363)</f>
        <v>23.622</v>
      </c>
      <c r="O30" s="110">
        <f>+IF('Données brutes V2'!O363=".",0,'Données brutes V2'!O363)</f>
        <v>18.908000000000001</v>
      </c>
      <c r="P30" s="117" t="s">
        <v>87</v>
      </c>
      <c r="Q30" s="117">
        <f>+IF('Données brutes V2'!Q363=".",0,'Données brutes V2'!Q363)</f>
        <v>50</v>
      </c>
      <c r="R30" s="117">
        <f>+IF('Données brutes V2'!R363=".",0,'Données brutes V2'!R363)</f>
        <v>0</v>
      </c>
      <c r="S30" s="117" t="s">
        <v>87</v>
      </c>
      <c r="T30" s="117" t="s">
        <v>87</v>
      </c>
      <c r="U30" s="110">
        <f>+IF('Données brutes V2'!T363=".",0,'Données brutes V2'!T363)</f>
        <v>50</v>
      </c>
      <c r="V30" s="110">
        <f>+IF('Données brutes V2'!U363=".",0,'Données brutes V2'!U363)</f>
        <v>18.927</v>
      </c>
    </row>
    <row r="31" spans="1:22" x14ac:dyDescent="0.35">
      <c r="A31" s="118" t="s">
        <v>98</v>
      </c>
      <c r="B31" s="119">
        <f>+IF('Données brutes V2'!B364=".",0,'Données brutes V2'!B364)</f>
        <v>20.707999999999998</v>
      </c>
      <c r="C31" s="119">
        <f>+IF('Données brutes V2'!C364=".",0,'Données brutes V2'!C364)</f>
        <v>20.905999999999999</v>
      </c>
      <c r="D31" s="119">
        <f>+IF('Données brutes V2'!D364=".",0,'Données brutes V2'!D364)</f>
        <v>20.696000000000002</v>
      </c>
      <c r="E31" s="119">
        <f>+IF('Données brutes V2'!E364=".",0,'Données brutes V2'!E364)</f>
        <v>17.794</v>
      </c>
      <c r="F31" s="119">
        <f>+IF('Données brutes V2'!F364=".",0,'Données brutes V2'!F364)</f>
        <v>9.5229999999999997</v>
      </c>
      <c r="G31" s="119">
        <f>+IF('Données brutes V2'!G364=".",0,'Données brutes V2'!G364)</f>
        <v>16.43</v>
      </c>
      <c r="H31" s="119">
        <f>+IF('Données brutes V2'!H364=".",0,'Données brutes V2'!H364)</f>
        <v>17.716999999999999</v>
      </c>
      <c r="I31" s="119">
        <f>+IF('Données brutes V2'!I364=".",0,'Données brutes V2'!I364)</f>
        <v>24.041</v>
      </c>
      <c r="J31" s="119">
        <f>+IF('Données brutes V2'!J364=".",0,'Données brutes V2'!J364)</f>
        <v>18.709</v>
      </c>
      <c r="K31" s="119">
        <f>+IF('Données brutes V2'!K364=".",0,'Données brutes V2'!K364)</f>
        <v>23.425999999999998</v>
      </c>
      <c r="L31" s="119">
        <f>+IF('Données brutes V2'!L364=".",0,'Données brutes V2'!L364)</f>
        <v>17.109000000000002</v>
      </c>
      <c r="M31" s="119">
        <f>+IF('Données brutes V2'!M364=".",0,'Données brutes V2'!M364)</f>
        <v>21.158000000000001</v>
      </c>
      <c r="N31" s="119">
        <f>+IF('Données brutes V2'!N364=".",0,'Données brutes V2'!N364)</f>
        <v>19.431000000000001</v>
      </c>
      <c r="O31" s="111">
        <f>+IF('Données brutes V2'!O364=".",0,'Données brutes V2'!O364)</f>
        <v>19.712</v>
      </c>
      <c r="P31" s="119">
        <f>+IF('Données brutes V2'!P364=".",0,'Données brutes V2'!P364)</f>
        <v>0</v>
      </c>
      <c r="Q31" s="119">
        <f>+IF('Données brutes V2'!Q364=".",0,'Données brutes V2'!Q364)</f>
        <v>22.222000000000001</v>
      </c>
      <c r="R31" s="119">
        <f>+IF('Données brutes V2'!R364=".",0,'Données brutes V2'!R364)</f>
        <v>16.666</v>
      </c>
      <c r="S31" s="119" t="s">
        <v>87</v>
      </c>
      <c r="T31" s="119" t="s">
        <v>87</v>
      </c>
      <c r="U31" s="111">
        <f>+IF('Données brutes V2'!T364=".",0,'Données brutes V2'!T364)</f>
        <v>15.789</v>
      </c>
      <c r="V31" s="111">
        <f>+IF('Données brutes V2'!U364=".",0,'Données brutes V2'!U364)</f>
        <v>19.701000000000001</v>
      </c>
    </row>
    <row r="32" spans="1:22" x14ac:dyDescent="0.35">
      <c r="A32" s="116" t="s">
        <v>99</v>
      </c>
      <c r="B32" s="117">
        <f>+IF('Données brutes V2'!B365=".",0,'Données brutes V2'!B365)</f>
        <v>19.463000000000001</v>
      </c>
      <c r="C32" s="117">
        <f>+IF('Données brutes V2'!C365=".",0,'Données brutes V2'!C365)</f>
        <v>25</v>
      </c>
      <c r="D32" s="117">
        <f>+IF('Données brutes V2'!D365=".",0,'Données brutes V2'!D365)</f>
        <v>20.105</v>
      </c>
      <c r="E32" s="117">
        <f>+IF('Données brutes V2'!E365=".",0,'Données brutes V2'!E365)</f>
        <v>20.454000000000001</v>
      </c>
      <c r="F32" s="117">
        <f>+IF('Données brutes V2'!F365=".",0,'Données brutes V2'!F365)</f>
        <v>10</v>
      </c>
      <c r="G32" s="117">
        <f>+IF('Données brutes V2'!G365=".",0,'Données brutes V2'!G365)</f>
        <v>12.972</v>
      </c>
      <c r="H32" s="117">
        <f>+IF('Données brutes V2'!H365=".",0,'Données brutes V2'!H365)</f>
        <v>14.814</v>
      </c>
      <c r="I32" s="117">
        <f>+IF('Données brutes V2'!I365=".",0,'Données brutes V2'!I365)</f>
        <v>19.766999999999999</v>
      </c>
      <c r="J32" s="117">
        <f>+IF('Données brutes V2'!J365=".",0,'Données brutes V2'!J365)</f>
        <v>23.728000000000002</v>
      </c>
      <c r="K32" s="117">
        <f>+IF('Données brutes V2'!K365=".",0,'Données brutes V2'!K365)</f>
        <v>21.052</v>
      </c>
      <c r="L32" s="117">
        <f>+IF('Données brutes V2'!L365=".",0,'Données brutes V2'!L365)</f>
        <v>13.776999999999999</v>
      </c>
      <c r="M32" s="117">
        <f>+IF('Données brutes V2'!M365=".",0,'Données brutes V2'!M365)</f>
        <v>21.893000000000001</v>
      </c>
      <c r="N32" s="117">
        <f>+IF('Données brutes V2'!N365=".",0,'Données brutes V2'!N365)</f>
        <v>10.067</v>
      </c>
      <c r="O32" s="110">
        <f>+IF('Données brutes V2'!O365=".",0,'Données brutes V2'!O365)</f>
        <v>18.039000000000001</v>
      </c>
      <c r="P32" s="117">
        <f>+IF('Données brutes V2'!P365=".",0,'Données brutes V2'!P365)</f>
        <v>23.076000000000001</v>
      </c>
      <c r="Q32" s="117">
        <f>+IF('Données brutes V2'!Q365=".",0,'Données brutes V2'!Q365)</f>
        <v>8.3330000000000002</v>
      </c>
      <c r="R32" s="117">
        <f>+IF('Données brutes V2'!R365=".",0,'Données brutes V2'!R365)</f>
        <v>0</v>
      </c>
      <c r="S32" s="117">
        <f>+IF('Données brutes V2'!S365=".",0,'Données brutes V2'!S365)</f>
        <v>0</v>
      </c>
      <c r="T32" s="117">
        <v>0</v>
      </c>
      <c r="U32" s="110">
        <f>+IF('Données brutes V2'!T365=".",0,'Données brutes V2'!T365)</f>
        <v>9.3019999999999996</v>
      </c>
      <c r="V32" s="110">
        <f>+IF('Données brutes V2'!U365=".",0,'Données brutes V2'!U365)</f>
        <v>17.864999999999998</v>
      </c>
    </row>
    <row r="33" spans="1:22" x14ac:dyDescent="0.35">
      <c r="A33" s="118" t="s">
        <v>100</v>
      </c>
      <c r="B33" s="119">
        <f>+IF('Données brutes V2'!B366=".",0,'Données brutes V2'!B366)</f>
        <v>12</v>
      </c>
      <c r="C33" s="119">
        <f>+IF('Données brutes V2'!C366=".",0,'Données brutes V2'!C366)</f>
        <v>18.75</v>
      </c>
      <c r="D33" s="119">
        <f>+IF('Données brutes V2'!D366=".",0,'Données brutes V2'!D366)</f>
        <v>25.806000000000001</v>
      </c>
      <c r="E33" s="119">
        <f>+IF('Données brutes V2'!E366=".",0,'Données brutes V2'!E366)</f>
        <v>19.23</v>
      </c>
      <c r="F33" s="119">
        <f>+IF('Données brutes V2'!F366=".",0,'Données brutes V2'!F366)</f>
        <v>0</v>
      </c>
      <c r="G33" s="119">
        <f>+IF('Données brutes V2'!G366=".",0,'Données brutes V2'!G366)</f>
        <v>15.516999999999999</v>
      </c>
      <c r="H33" s="119">
        <f>+IF('Données brutes V2'!H366=".",0,'Données brutes V2'!H366)</f>
        <v>14.814</v>
      </c>
      <c r="I33" s="119">
        <f>+IF('Données brutes V2'!I366=".",0,'Données brutes V2'!I366)</f>
        <v>23.75</v>
      </c>
      <c r="J33" s="119">
        <f>+IF('Données brutes V2'!J366=".",0,'Données brutes V2'!J366)</f>
        <v>22.856999999999999</v>
      </c>
      <c r="K33" s="119">
        <f>+IF('Données brutes V2'!K366=".",0,'Données brutes V2'!K366)</f>
        <v>23.529</v>
      </c>
      <c r="L33" s="119">
        <f>+IF('Données brutes V2'!L366=".",0,'Données brutes V2'!L366)</f>
        <v>18.181000000000001</v>
      </c>
      <c r="M33" s="119">
        <f>+IF('Données brutes V2'!M366=".",0,'Données brutes V2'!M366)</f>
        <v>28.571000000000002</v>
      </c>
      <c r="N33" s="119">
        <f>+IF('Données brutes V2'!N366=".",0,'Données brutes V2'!N366)</f>
        <v>9.8360000000000003</v>
      </c>
      <c r="O33" s="111">
        <f>+IF('Données brutes V2'!O366=".",0,'Données brutes V2'!O366)</f>
        <v>19.074999999999999</v>
      </c>
      <c r="P33" s="119">
        <f>+IF('Données brutes V2'!P366=".",0,'Données brutes V2'!P366)</f>
        <v>10</v>
      </c>
      <c r="Q33" s="119">
        <f>+IF('Données brutes V2'!Q366=".",0,'Données brutes V2'!Q366)</f>
        <v>11.111000000000001</v>
      </c>
      <c r="R33" s="119">
        <f>+IF('Données brutes V2'!R366=".",0,'Données brutes V2'!R366)</f>
        <v>0</v>
      </c>
      <c r="S33" s="119">
        <f>+IF('Données brutes V2'!S366=".",0,'Données brutes V2'!S366)</f>
        <v>0</v>
      </c>
      <c r="T33" s="119">
        <v>0</v>
      </c>
      <c r="U33" s="111">
        <f>+IF('Données brutes V2'!T366=".",0,'Données brutes V2'!T366)</f>
        <v>5.4050000000000002</v>
      </c>
      <c r="V33" s="111">
        <f>+IF('Données brutes V2'!U366=".",0,'Données brutes V2'!U366)</f>
        <v>18.381</v>
      </c>
    </row>
    <row r="34" spans="1:22" x14ac:dyDescent="0.35">
      <c r="A34" s="116" t="s">
        <v>101</v>
      </c>
      <c r="B34" s="117">
        <f>+IF('Données brutes V2'!B367=".",0,'Données brutes V2'!B367)</f>
        <v>14.285</v>
      </c>
      <c r="C34" s="117">
        <f>+IF('Données brutes V2'!C367=".",0,'Données brutes V2'!C367)</f>
        <v>0</v>
      </c>
      <c r="D34" s="117">
        <f>+IF('Données brutes V2'!D367=".",0,'Données brutes V2'!D367)</f>
        <v>20</v>
      </c>
      <c r="E34" s="117">
        <f>+IF('Données brutes V2'!E367=".",0,'Données brutes V2'!E367)</f>
        <v>0</v>
      </c>
      <c r="F34" s="117">
        <f>+IF('Données brutes V2'!F367=".",0,'Données brutes V2'!F367)</f>
        <v>0</v>
      </c>
      <c r="G34" s="117">
        <f>+IF('Données brutes V2'!G367=".",0,'Données brutes V2'!G367)</f>
        <v>12.5</v>
      </c>
      <c r="H34" s="117">
        <f>+IF('Données brutes V2'!H367=".",0,'Données brutes V2'!H367)</f>
        <v>22.222000000000001</v>
      </c>
      <c r="I34" s="117">
        <f>+IF('Données brutes V2'!I367=".",0,'Données brutes V2'!I367)</f>
        <v>17.021000000000001</v>
      </c>
      <c r="J34" s="117">
        <f>+IF('Données brutes V2'!J367=".",0,'Données brutes V2'!J367)</f>
        <v>0</v>
      </c>
      <c r="K34" s="117">
        <f>+IF('Données brutes V2'!K367=".",0,'Données brutes V2'!K367)</f>
        <v>6.25</v>
      </c>
      <c r="L34" s="117">
        <f>+IF('Données brutes V2'!L367=".",0,'Données brutes V2'!L367)</f>
        <v>30</v>
      </c>
      <c r="M34" s="117">
        <f>+IF('Données brutes V2'!M367=".",0,'Données brutes V2'!M367)</f>
        <v>0</v>
      </c>
      <c r="N34" s="117">
        <f>+IF('Données brutes V2'!N367=".",0,'Données brutes V2'!N367)</f>
        <v>13.635999999999999</v>
      </c>
      <c r="O34" s="110">
        <f>+IF('Données brutes V2'!O367=".",0,'Données brutes V2'!O367)</f>
        <v>14.814</v>
      </c>
      <c r="P34" s="117">
        <f>+IF('Données brutes V2'!P367=".",0,'Données brutes V2'!P367)</f>
        <v>50</v>
      </c>
      <c r="Q34" s="117">
        <f>+IF('Données brutes V2'!Q367=".",0,'Données brutes V2'!Q367)</f>
        <v>0</v>
      </c>
      <c r="R34" s="117">
        <f>+IF('Données brutes V2'!R367=".",0,'Données brutes V2'!R367)</f>
        <v>66.665999999999997</v>
      </c>
      <c r="S34" s="117">
        <f>+IF('Données brutes V2'!S367=".",0,'Données brutes V2'!S367)</f>
        <v>20</v>
      </c>
      <c r="T34" s="117">
        <v>0</v>
      </c>
      <c r="U34" s="110">
        <f>+IF('Données brutes V2'!T367=".",0,'Données brutes V2'!T367)</f>
        <v>26.315000000000001</v>
      </c>
      <c r="V34" s="110">
        <f>+IF('Données brutes V2'!U367=".",0,'Données brutes V2'!U367)</f>
        <v>15.744</v>
      </c>
    </row>
    <row r="35" spans="1:22" x14ac:dyDescent="0.35">
      <c r="A35" s="120" t="s">
        <v>102</v>
      </c>
      <c r="B35" s="121">
        <f>+IF('Données brutes V2'!B368=".",0,'Données brutes V2'!B368)</f>
        <v>0</v>
      </c>
      <c r="C35" s="121">
        <f>+IF('Données brutes V2'!C368=".",0,'Données brutes V2'!C368)</f>
        <v>50</v>
      </c>
      <c r="D35" s="121">
        <f>+IF('Données brutes V2'!D368=".",0,'Données brutes V2'!D368)</f>
        <v>50</v>
      </c>
      <c r="E35" s="121">
        <f>+IF('Données brutes V2'!E368=".",0,'Données brutes V2'!E368)</f>
        <v>0</v>
      </c>
      <c r="F35" s="121" t="s">
        <v>87</v>
      </c>
      <c r="G35" s="121">
        <f>+IF('Données brutes V2'!G368=".",0,'Données brutes V2'!G368)</f>
        <v>40</v>
      </c>
      <c r="H35" s="121">
        <f>+IF('Données brutes V2'!H368=".",0,'Données brutes V2'!H368)</f>
        <v>100</v>
      </c>
      <c r="I35" s="121">
        <f>+IF('Données brutes V2'!I368=".",0,'Données brutes V2'!I368)</f>
        <v>20</v>
      </c>
      <c r="J35" s="121">
        <f>+IF('Données brutes V2'!J368=".",0,'Données brutes V2'!J368)</f>
        <v>0</v>
      </c>
      <c r="K35" s="121">
        <f>+IF('Données brutes V2'!K368=".",0,'Données brutes V2'!K368)</f>
        <v>0</v>
      </c>
      <c r="L35" s="121">
        <f>+IF('Données brutes V2'!L368=".",0,'Données brutes V2'!L368)</f>
        <v>0</v>
      </c>
      <c r="M35" s="121">
        <f>+IF('Données brutes V2'!M368=".",0,'Données brutes V2'!M368)</f>
        <v>33.332999999999998</v>
      </c>
      <c r="N35" s="121">
        <f>+IF('Données brutes V2'!N368=".",0,'Données brutes V2'!N368)</f>
        <v>25</v>
      </c>
      <c r="O35" s="112">
        <f>+IF('Données brutes V2'!O368=".",0,'Données brutes V2'!O368)</f>
        <v>22.5</v>
      </c>
      <c r="P35" s="121" t="s">
        <v>87</v>
      </c>
      <c r="Q35" s="121" t="s">
        <v>87</v>
      </c>
      <c r="R35" s="121" t="s">
        <v>87</v>
      </c>
      <c r="S35" s="121">
        <f>+IF('Données brutes V2'!S368=".",0,'Données brutes V2'!S368)</f>
        <v>50</v>
      </c>
      <c r="T35" s="121" t="s">
        <v>87</v>
      </c>
      <c r="U35" s="112">
        <f>+IF('Données brutes V2'!T368=".",0,'Données brutes V2'!T368)</f>
        <v>50</v>
      </c>
      <c r="V35" s="112">
        <f>+IF('Données brutes V2'!U368=".",0,'Données brutes V2'!U368)</f>
        <v>23.809000000000001</v>
      </c>
    </row>
    <row r="36" spans="1:22" x14ac:dyDescent="0.35">
      <c r="A36" s="3" t="s">
        <v>116</v>
      </c>
    </row>
    <row r="37" spans="1:22" x14ac:dyDescent="0.35">
      <c r="A37" s="18" t="s">
        <v>111</v>
      </c>
    </row>
    <row r="38" spans="1:22" x14ac:dyDescent="0.35">
      <c r="A38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1"/>
  <sheetViews>
    <sheetView showGridLines="0" workbookViewId="0">
      <selection sqref="A1:L61"/>
    </sheetView>
  </sheetViews>
  <sheetFormatPr baseColWidth="10" defaultRowHeight="14.5" x14ac:dyDescent="0.35"/>
  <cols>
    <col min="1" max="1" width="33.1796875" customWidth="1"/>
    <col min="3" max="4" width="10.453125" customWidth="1"/>
    <col min="5" max="5" width="13.90625" customWidth="1"/>
    <col min="6" max="6" width="11.6328125" customWidth="1"/>
    <col min="9" max="10" width="10" customWidth="1"/>
    <col min="11" max="11" width="9.81640625" customWidth="1"/>
    <col min="12" max="12" width="13.81640625" customWidth="1"/>
    <col min="15" max="15" width="14.1796875" customWidth="1"/>
    <col min="16" max="16" width="12.81640625" customWidth="1"/>
    <col min="22" max="22" width="14.453125" customWidth="1"/>
  </cols>
  <sheetData>
    <row r="1" spans="1:22" s="1" customFormat="1" ht="41.5" customHeight="1" x14ac:dyDescent="0.35">
      <c r="A1" s="29" t="s">
        <v>115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  <c r="P1" s="30"/>
      <c r="Q1" s="30"/>
      <c r="R1" s="30"/>
      <c r="S1" s="30"/>
      <c r="T1" s="30"/>
      <c r="U1" s="30"/>
    </row>
    <row r="3" spans="1:22" s="3" customFormat="1" ht="15.5" x14ac:dyDescent="0.3">
      <c r="A3" s="21" t="s">
        <v>112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P3" s="20"/>
      <c r="Q3" s="20"/>
      <c r="R3" s="20"/>
      <c r="S3" s="20"/>
      <c r="T3" s="20"/>
      <c r="V3" s="22" t="s">
        <v>3</v>
      </c>
    </row>
    <row r="4" spans="1:22" s="3" customFormat="1" ht="39" x14ac:dyDescent="0.35">
      <c r="A4" s="95" t="s">
        <v>0</v>
      </c>
      <c r="B4" s="33" t="str">
        <f>+'7_1R'!B4</f>
        <v>Auvergne-Rhône-Alpes</v>
      </c>
      <c r="C4" s="33" t="str">
        <f>+'7_1R'!C4</f>
        <v>Bourgogne-Franche-Comté</v>
      </c>
      <c r="D4" s="33" t="str">
        <f>+'7_1R'!D4</f>
        <v>Bretagne</v>
      </c>
      <c r="E4" s="33" t="str">
        <f>+'7_1R'!E4</f>
        <v>Centre-Val de Loire</v>
      </c>
      <c r="F4" s="33" t="str">
        <f>+'7_1R'!F4</f>
        <v>Corse</v>
      </c>
      <c r="G4" s="33" t="str">
        <f>+'7_1R'!G4</f>
        <v>Grand Est</v>
      </c>
      <c r="H4" s="33" t="str">
        <f>+'7_1R'!H4</f>
        <v>Hauts-de-France</v>
      </c>
      <c r="I4" s="33" t="str">
        <f>+'7_1R'!I4</f>
        <v>Ile-de-France</v>
      </c>
      <c r="J4" s="33" t="str">
        <f>+'7_1R'!J4</f>
        <v>Normandie</v>
      </c>
      <c r="K4" s="33" t="str">
        <f>+'7_1R'!K4</f>
        <v>Nouvelle-Aquitaine</v>
      </c>
    </row>
    <row r="5" spans="1:22" s="3" customFormat="1" ht="13" x14ac:dyDescent="0.35">
      <c r="A5" s="96" t="s">
        <v>4</v>
      </c>
      <c r="B5" s="49">
        <f>+'7_2R'!B5</f>
        <v>42.933</v>
      </c>
      <c r="C5" s="49">
        <f>+'7_2R'!C5</f>
        <v>38.073</v>
      </c>
      <c r="D5" s="49">
        <f>+'7_2R'!D5</f>
        <v>46.110999999999997</v>
      </c>
      <c r="E5" s="49">
        <f>+'7_2R'!E5</f>
        <v>42.536999999999999</v>
      </c>
      <c r="F5" s="49">
        <f>+'7_2R'!F5</f>
        <v>36.549999999999997</v>
      </c>
      <c r="G5" s="49">
        <f>+'7_2R'!G5</f>
        <v>37.631999999999998</v>
      </c>
      <c r="H5" s="49">
        <f>+'7_2R'!H5</f>
        <v>39.743000000000002</v>
      </c>
      <c r="I5" s="49">
        <f>+'7_2R'!I5</f>
        <v>45.857999999999997</v>
      </c>
      <c r="J5" s="49">
        <f>+'7_2R'!J5</f>
        <v>41.402999999999999</v>
      </c>
      <c r="K5" s="49">
        <f>+'7_2R'!K5</f>
        <v>42.378999999999998</v>
      </c>
    </row>
    <row r="6" spans="1:22" s="3" customFormat="1" x14ac:dyDescent="0.35">
      <c r="A6" s="97" t="s">
        <v>17</v>
      </c>
      <c r="B6" s="50">
        <f>+'7_2R'!B6</f>
        <v>49.018999999999998</v>
      </c>
      <c r="C6" s="50">
        <f>+'7_2R'!C6</f>
        <v>48</v>
      </c>
      <c r="D6" s="50">
        <f>+'7_2R'!D6</f>
        <v>49.396999999999998</v>
      </c>
      <c r="E6" s="50">
        <f>+'7_2R'!E6</f>
        <v>50.649000000000001</v>
      </c>
      <c r="F6" s="50">
        <f>+'7_2R'!F6</f>
        <v>48.436999999999998</v>
      </c>
      <c r="G6" s="50">
        <f>+'7_2R'!G6</f>
        <v>47.927999999999997</v>
      </c>
      <c r="H6" s="50">
        <f>+'7_2R'!H6</f>
        <v>48.823</v>
      </c>
      <c r="I6" s="50">
        <f>+'7_2R'!I6</f>
        <v>50.238999999999997</v>
      </c>
      <c r="J6" s="50">
        <f>+'7_2R'!J6</f>
        <v>50</v>
      </c>
      <c r="K6" s="50">
        <f>+'7_2R'!K6</f>
        <v>48.633000000000003</v>
      </c>
    </row>
    <row r="7" spans="1:22" s="3" customFormat="1" x14ac:dyDescent="0.35">
      <c r="A7" s="98" t="s">
        <v>81</v>
      </c>
      <c r="B7" s="50">
        <f>+'7_2R'!B7</f>
        <v>0</v>
      </c>
      <c r="C7" s="50">
        <f>+'7_2R'!C7</f>
        <v>100</v>
      </c>
      <c r="D7" s="50">
        <f>+'7_2R'!D7</f>
        <v>0</v>
      </c>
      <c r="E7" s="50">
        <f>+'7_2R'!E7</f>
        <v>0</v>
      </c>
      <c r="F7" s="50">
        <f>+'7_2R'!F7</f>
        <v>50</v>
      </c>
      <c r="G7" s="50">
        <f>+'7_2R'!G7</f>
        <v>0</v>
      </c>
      <c r="H7" s="50">
        <f>+'7_2R'!H7</f>
        <v>0</v>
      </c>
      <c r="I7" s="50">
        <f>+'7_2R'!I7</f>
        <v>100</v>
      </c>
      <c r="J7" s="50">
        <f>+'7_2R'!J7</f>
        <v>0</v>
      </c>
      <c r="K7" s="50">
        <f>+'7_2R'!K7</f>
        <v>0</v>
      </c>
    </row>
    <row r="8" spans="1:22" s="3" customFormat="1" x14ac:dyDescent="0.35">
      <c r="A8" s="99" t="s">
        <v>82</v>
      </c>
      <c r="B8" s="51">
        <f>+'7_2R'!B8</f>
        <v>50</v>
      </c>
      <c r="C8" s="51">
        <f>+'7_2R'!C8</f>
        <v>50</v>
      </c>
      <c r="D8" s="51">
        <f>+'7_2R'!D8</f>
        <v>50</v>
      </c>
      <c r="E8" s="51">
        <f>+'7_2R'!E8</f>
        <v>50</v>
      </c>
      <c r="F8" s="51" t="str">
        <f>+'7_2R'!F8</f>
        <v>s.o.</v>
      </c>
      <c r="G8" s="51">
        <f>+'7_2R'!G8</f>
        <v>50</v>
      </c>
      <c r="H8" s="51">
        <f>+'7_2R'!H8</f>
        <v>50</v>
      </c>
      <c r="I8" s="51">
        <f>+'7_2R'!I8</f>
        <v>50</v>
      </c>
      <c r="J8" s="51">
        <f>+'7_2R'!J8</f>
        <v>50</v>
      </c>
      <c r="K8" s="51">
        <f>+'7_2R'!K8</f>
        <v>50</v>
      </c>
    </row>
    <row r="9" spans="1:22" s="3" customFormat="1" ht="12.5" x14ac:dyDescent="0.35">
      <c r="A9" s="100" t="s">
        <v>70</v>
      </c>
      <c r="B9" s="51">
        <f>+'7_2R'!B9</f>
        <v>16.666</v>
      </c>
      <c r="C9" s="51">
        <f>+'7_2R'!C9</f>
        <v>12.5</v>
      </c>
      <c r="D9" s="51">
        <f>+'7_2R'!D9</f>
        <v>0</v>
      </c>
      <c r="E9" s="51">
        <f>+'7_2R'!E9</f>
        <v>0</v>
      </c>
      <c r="F9" s="51" t="str">
        <f>+'7_2R'!F9</f>
        <v>s.o.</v>
      </c>
      <c r="G9" s="51">
        <f>+'7_2R'!G9</f>
        <v>11.111000000000001</v>
      </c>
      <c r="H9" s="51">
        <f>+'7_2R'!H9</f>
        <v>20</v>
      </c>
      <c r="I9" s="51">
        <f>+'7_2R'!I9</f>
        <v>14.285</v>
      </c>
      <c r="J9" s="51">
        <f>+'7_2R'!J9</f>
        <v>0</v>
      </c>
      <c r="K9" s="51">
        <f>+'7_2R'!K9</f>
        <v>33.332999999999998</v>
      </c>
    </row>
    <row r="10" spans="1:22" s="3" customFormat="1" ht="12.5" x14ac:dyDescent="0.35">
      <c r="A10" s="97" t="s">
        <v>1</v>
      </c>
      <c r="B10" s="50">
        <f>+'7_2R'!B10</f>
        <v>36.783000000000001</v>
      </c>
      <c r="C10" s="50">
        <f>+'7_2R'!C10</f>
        <v>32.183</v>
      </c>
      <c r="D10" s="50">
        <f>+'7_2R'!D10</f>
        <v>40.625999999999998</v>
      </c>
      <c r="E10" s="50">
        <f>+'7_2R'!E10</f>
        <v>37.26</v>
      </c>
      <c r="F10" s="50">
        <f>+'7_2R'!F10</f>
        <v>29.562000000000001</v>
      </c>
      <c r="G10" s="50">
        <f>+'7_2R'!G10</f>
        <v>31.13</v>
      </c>
      <c r="H10" s="50">
        <f>+'7_2R'!H10</f>
        <v>31.306000000000001</v>
      </c>
      <c r="I10" s="50">
        <f>+'7_2R'!I10</f>
        <v>39.927</v>
      </c>
      <c r="J10" s="50">
        <f>+'7_2R'!J10</f>
        <v>33.384999999999998</v>
      </c>
      <c r="K10" s="50">
        <f>+'7_2R'!K10</f>
        <v>34.984000000000002</v>
      </c>
    </row>
    <row r="11" spans="1:22" s="3" customFormat="1" ht="12.5" x14ac:dyDescent="0.35">
      <c r="A11" s="98" t="s">
        <v>70</v>
      </c>
      <c r="B11" s="50">
        <f>+'7_2R'!B11</f>
        <v>12.195</v>
      </c>
      <c r="C11" s="50">
        <f>+'7_2R'!C11</f>
        <v>15.929</v>
      </c>
      <c r="D11" s="50">
        <f>+'7_2R'!D11</f>
        <v>18.332999999999998</v>
      </c>
      <c r="E11" s="50">
        <f>+'7_2R'!E11</f>
        <v>11.391999999999999</v>
      </c>
      <c r="F11" s="50">
        <f>+'7_2R'!F11</f>
        <v>5.2629999999999999</v>
      </c>
      <c r="G11" s="50">
        <f>+'7_2R'!G11</f>
        <v>8.7829999999999995</v>
      </c>
      <c r="H11" s="50">
        <f>+'7_2R'!H11</f>
        <v>14.444000000000001</v>
      </c>
      <c r="I11" s="50">
        <f>+'7_2R'!I11</f>
        <v>13.461</v>
      </c>
      <c r="J11" s="50">
        <f>+'7_2R'!J11</f>
        <v>7.2460000000000004</v>
      </c>
      <c r="K11" s="50">
        <f>+'7_2R'!K11</f>
        <v>11.038</v>
      </c>
    </row>
    <row r="12" spans="1:22" s="3" customFormat="1" x14ac:dyDescent="0.35">
      <c r="A12" s="99" t="s">
        <v>83</v>
      </c>
      <c r="B12" s="51">
        <f>+'7_2R'!B12</f>
        <v>43.673999999999999</v>
      </c>
      <c r="C12" s="51">
        <f>+'7_2R'!C12</f>
        <v>38.709000000000003</v>
      </c>
      <c r="D12" s="51">
        <f>+'7_2R'!D12</f>
        <v>46.795999999999999</v>
      </c>
      <c r="E12" s="51">
        <f>+'7_2R'!E12</f>
        <v>43.198</v>
      </c>
      <c r="F12" s="51">
        <f>+'7_2R'!F12</f>
        <v>37.673999999999999</v>
      </c>
      <c r="G12" s="51">
        <f>+'7_2R'!G12</f>
        <v>38.392000000000003</v>
      </c>
      <c r="H12" s="51">
        <f>+'7_2R'!H12</f>
        <v>40.640999999999998</v>
      </c>
      <c r="I12" s="51">
        <f>+'7_2R'!I12</f>
        <v>46.454000000000001</v>
      </c>
      <c r="J12" s="51">
        <f>+'7_2R'!J12</f>
        <v>42.279000000000003</v>
      </c>
      <c r="K12" s="51">
        <f>+'7_2R'!K12</f>
        <v>43.234000000000002</v>
      </c>
    </row>
    <row r="13" spans="1:22" s="3" customFormat="1" ht="12.5" x14ac:dyDescent="0.35">
      <c r="A13" s="101" t="s">
        <v>58</v>
      </c>
      <c r="B13" s="50">
        <f>+'7_2R'!B13</f>
        <v>21.457999999999998</v>
      </c>
      <c r="C13" s="50">
        <f>+'7_2R'!C13</f>
        <v>20.286999999999999</v>
      </c>
      <c r="D13" s="50">
        <f>+'7_2R'!D13</f>
        <v>21.41</v>
      </c>
      <c r="E13" s="50">
        <f>+'7_2R'!E13</f>
        <v>23.186</v>
      </c>
      <c r="F13" s="50">
        <f>+'7_2R'!F13</f>
        <v>11.977</v>
      </c>
      <c r="G13" s="50">
        <f>+'7_2R'!G13</f>
        <v>17.452999999999999</v>
      </c>
      <c r="H13" s="50">
        <f>+'7_2R'!H13</f>
        <v>17.760000000000002</v>
      </c>
      <c r="I13" s="50">
        <f>+'7_2R'!I13</f>
        <v>22.106999999999999</v>
      </c>
      <c r="J13" s="50">
        <f>+'7_2R'!J13</f>
        <v>21.507000000000001</v>
      </c>
      <c r="K13" s="50">
        <f>+'7_2R'!K13</f>
        <v>22.248000000000001</v>
      </c>
    </row>
    <row r="14" spans="1:22" s="3" customFormat="1" ht="12.5" x14ac:dyDescent="0.35">
      <c r="A14" s="102" t="s">
        <v>55</v>
      </c>
      <c r="B14" s="51">
        <f>+'7_2R'!B14</f>
        <v>35.292000000000002</v>
      </c>
      <c r="C14" s="51">
        <f>+'7_2R'!C14</f>
        <v>29.773</v>
      </c>
      <c r="D14" s="51">
        <f>+'7_2R'!D14</f>
        <v>41.932000000000002</v>
      </c>
      <c r="E14" s="51">
        <f>+'7_2R'!E14</f>
        <v>36.049999999999997</v>
      </c>
      <c r="F14" s="51">
        <f>+'7_2R'!F14</f>
        <v>28.411999999999999</v>
      </c>
      <c r="G14" s="51">
        <f>+'7_2R'!G14</f>
        <v>28.678999999999998</v>
      </c>
      <c r="H14" s="51">
        <f>+'7_2R'!H14</f>
        <v>30.497</v>
      </c>
      <c r="I14" s="51">
        <f>+'7_2R'!I14</f>
        <v>41.994999999999997</v>
      </c>
      <c r="J14" s="51">
        <f>+'7_2R'!J14</f>
        <v>34.094999999999999</v>
      </c>
      <c r="K14" s="51">
        <f>+'7_2R'!K14</f>
        <v>34.735999999999997</v>
      </c>
    </row>
    <row r="15" spans="1:22" s="3" customFormat="1" ht="12.5" x14ac:dyDescent="0.35">
      <c r="A15" s="103" t="s">
        <v>56</v>
      </c>
      <c r="B15" s="50">
        <f>+'7_2R'!B15</f>
        <v>44.475000000000001</v>
      </c>
      <c r="C15" s="50">
        <f>+'7_2R'!C15</f>
        <v>37.834000000000003</v>
      </c>
      <c r="D15" s="50">
        <f>+'7_2R'!D15</f>
        <v>48.813000000000002</v>
      </c>
      <c r="E15" s="50">
        <f>+'7_2R'!E15</f>
        <v>45.113</v>
      </c>
      <c r="F15" s="50">
        <f>+'7_2R'!F15</f>
        <v>37.908000000000001</v>
      </c>
      <c r="G15" s="50">
        <f>+'7_2R'!G15</f>
        <v>36.537999999999997</v>
      </c>
      <c r="H15" s="50">
        <f>+'7_2R'!H15</f>
        <v>40.930999999999997</v>
      </c>
      <c r="I15" s="50">
        <f>+'7_2R'!I15</f>
        <v>45.631999999999998</v>
      </c>
      <c r="J15" s="50">
        <f>+'7_2R'!J15</f>
        <v>43</v>
      </c>
      <c r="K15" s="50">
        <f>+'7_2R'!K15</f>
        <v>45.454000000000001</v>
      </c>
    </row>
    <row r="16" spans="1:22" s="3" customFormat="1" ht="12.5" x14ac:dyDescent="0.35">
      <c r="A16" s="102" t="s">
        <v>57</v>
      </c>
      <c r="B16" s="51">
        <f>+'7_2R'!B16</f>
        <v>44.369</v>
      </c>
      <c r="C16" s="51">
        <f>+'7_2R'!C16</f>
        <v>39.905000000000001</v>
      </c>
      <c r="D16" s="51">
        <f>+'7_2R'!D16</f>
        <v>45.829000000000001</v>
      </c>
      <c r="E16" s="51">
        <f>+'7_2R'!E16</f>
        <v>43.604999999999997</v>
      </c>
      <c r="F16" s="51">
        <f>+'7_2R'!F16</f>
        <v>41.140999999999998</v>
      </c>
      <c r="G16" s="51">
        <f>+'7_2R'!G16</f>
        <v>43.045999999999999</v>
      </c>
      <c r="H16" s="51">
        <f>+'7_2R'!H16</f>
        <v>44.011000000000003</v>
      </c>
      <c r="I16" s="51">
        <f>+'7_2R'!I16</f>
        <v>48.424999999999997</v>
      </c>
      <c r="J16" s="51">
        <f>+'7_2R'!J16</f>
        <v>42.756999999999998</v>
      </c>
      <c r="K16" s="51">
        <f>+'7_2R'!K16</f>
        <v>43.627000000000002</v>
      </c>
    </row>
    <row r="17" spans="1:22" s="3" customFormat="1" ht="12.5" x14ac:dyDescent="0.35">
      <c r="A17" s="104" t="s">
        <v>2</v>
      </c>
      <c r="B17" s="65">
        <f>+'7_2R'!B17</f>
        <v>46.396000000000001</v>
      </c>
      <c r="C17" s="65">
        <f>+'7_2R'!C17</f>
        <v>41.975999999999999</v>
      </c>
      <c r="D17" s="65">
        <f>+'7_2R'!D17</f>
        <v>49.218000000000004</v>
      </c>
      <c r="E17" s="65">
        <f>+'7_2R'!E17</f>
        <v>45.661999999999999</v>
      </c>
      <c r="F17" s="65">
        <f>+'7_2R'!F17</f>
        <v>41.710999999999999</v>
      </c>
      <c r="G17" s="65">
        <f>+'7_2R'!G17</f>
        <v>41.514000000000003</v>
      </c>
      <c r="H17" s="65">
        <f>+'7_2R'!H17</f>
        <v>43.472999999999999</v>
      </c>
      <c r="I17" s="65">
        <f>+'7_2R'!I17</f>
        <v>47.997999999999998</v>
      </c>
      <c r="J17" s="65">
        <f>+'7_2R'!J17</f>
        <v>45.027000000000001</v>
      </c>
      <c r="K17" s="65">
        <f>+'7_2R'!K17</f>
        <v>45.825000000000003</v>
      </c>
    </row>
    <row r="18" spans="1:22" s="3" customFormat="1" ht="13" x14ac:dyDescent="0.35">
      <c r="A18" s="130"/>
      <c r="B18" s="131"/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2"/>
      <c r="P18" s="131"/>
      <c r="Q18" s="131"/>
      <c r="R18" s="131"/>
      <c r="S18" s="131"/>
      <c r="T18" s="131"/>
      <c r="U18" s="132"/>
      <c r="V18" s="132"/>
    </row>
    <row r="19" spans="1:22" s="3" customFormat="1" ht="39" x14ac:dyDescent="0.35">
      <c r="A19" s="95" t="s">
        <v>0</v>
      </c>
      <c r="B19" s="33" t="str">
        <f>+'7_1R'!L4</f>
        <v>Occitanie</v>
      </c>
      <c r="C19" s="33" t="str">
        <f>+'7_1R'!M4</f>
        <v>Pays-de-la-Loire</v>
      </c>
      <c r="D19" s="33" t="str">
        <f>+'7_1R'!N4</f>
        <v>Provence-Alpes-Côte-d'Azur</v>
      </c>
      <c r="E19" s="59" t="str">
        <f>+'7_1R'!O4</f>
        <v>France métropolitaine</v>
      </c>
      <c r="F19" s="33" t="str">
        <f>+'7_1R'!P4</f>
        <v>Guadeloupe</v>
      </c>
      <c r="G19" s="33" t="str">
        <f>+'7_1R'!Q4</f>
        <v>Martinique</v>
      </c>
      <c r="H19" s="33" t="str">
        <f>+'7_1R'!R4</f>
        <v>Guyane</v>
      </c>
      <c r="I19" s="33" t="str">
        <f>+'7_1R'!S4</f>
        <v>La Réunion</v>
      </c>
      <c r="J19" s="33" t="str">
        <f>+'7_1R'!T4</f>
        <v>Mayotte</v>
      </c>
      <c r="K19" s="59" t="str">
        <f>+'7_1R'!U4</f>
        <v>DOM</v>
      </c>
      <c r="L19" s="59" t="str">
        <f>+'7_1R'!V4</f>
        <v>France métropolitaine + DOM</v>
      </c>
      <c r="M19" s="131"/>
      <c r="N19" s="131"/>
      <c r="O19" s="132"/>
      <c r="P19" s="131"/>
      <c r="Q19" s="131"/>
      <c r="R19" s="131"/>
      <c r="S19" s="131"/>
      <c r="T19" s="131"/>
      <c r="U19" s="132"/>
      <c r="V19" s="132"/>
    </row>
    <row r="20" spans="1:22" s="3" customFormat="1" ht="13" x14ac:dyDescent="0.35">
      <c r="A20" s="96" t="s">
        <v>4</v>
      </c>
      <c r="B20" s="49">
        <f>+'7_2R'!L5</f>
        <v>40.76</v>
      </c>
      <c r="C20" s="49">
        <f>+'7_2R'!M5</f>
        <v>45.603999999999999</v>
      </c>
      <c r="D20" s="49">
        <f>+'7_2R'!N5</f>
        <v>44.142000000000003</v>
      </c>
      <c r="E20" s="70">
        <f>+'7_2R'!O5</f>
        <v>41.418999999999997</v>
      </c>
      <c r="F20" s="49">
        <f>+'7_2R'!P5</f>
        <v>48.601999999999997</v>
      </c>
      <c r="G20" s="49">
        <f>+'7_2R'!Q5</f>
        <v>47.313000000000002</v>
      </c>
      <c r="H20" s="49">
        <f>+'7_2R'!R5</f>
        <v>46.487000000000002</v>
      </c>
      <c r="I20" s="49">
        <f>+'7_2R'!S5</f>
        <v>49.369</v>
      </c>
      <c r="J20" s="49">
        <f>+'7_2R'!T5</f>
        <v>47.808</v>
      </c>
      <c r="K20" s="70">
        <f>+'7_2R'!U5</f>
        <v>48.063000000000002</v>
      </c>
      <c r="L20" s="70">
        <f>+'7_2R'!V5</f>
        <v>41.478000000000002</v>
      </c>
      <c r="M20" s="131"/>
      <c r="N20" s="131"/>
      <c r="O20" s="132"/>
      <c r="P20" s="131"/>
      <c r="Q20" s="131"/>
      <c r="R20" s="131"/>
      <c r="S20" s="131"/>
      <c r="T20" s="131"/>
      <c r="U20" s="132"/>
      <c r="V20" s="132"/>
    </row>
    <row r="21" spans="1:22" s="3" customFormat="1" x14ac:dyDescent="0.35">
      <c r="A21" s="97" t="s">
        <v>17</v>
      </c>
      <c r="B21" s="50">
        <f>+'7_2R'!L6</f>
        <v>46.835000000000001</v>
      </c>
      <c r="C21" s="50">
        <f>+'7_2R'!M6</f>
        <v>48.387</v>
      </c>
      <c r="D21" s="50">
        <f>+'7_2R'!N6</f>
        <v>47.966999999999999</v>
      </c>
      <c r="E21" s="71">
        <f>+'7_2R'!O6</f>
        <v>48.76</v>
      </c>
      <c r="F21" s="50">
        <f>+'7_2R'!P6</f>
        <v>48.78</v>
      </c>
      <c r="G21" s="50">
        <f>+'7_2R'!Q6</f>
        <v>44.23</v>
      </c>
      <c r="H21" s="50">
        <f>+'7_2R'!R6</f>
        <v>41.817999999999998</v>
      </c>
      <c r="I21" s="50">
        <f>+'7_2R'!S6</f>
        <v>52.271999999999998</v>
      </c>
      <c r="J21" s="50" t="str">
        <f>+'7_2R'!T6</f>
        <v>s.o.</v>
      </c>
      <c r="K21" s="71">
        <f>+'7_2R'!U6</f>
        <v>46.353999999999999</v>
      </c>
      <c r="L21" s="71">
        <f>+'7_2R'!V6</f>
        <v>48.521000000000001</v>
      </c>
      <c r="M21" s="131"/>
      <c r="N21" s="131"/>
      <c r="O21" s="132"/>
      <c r="P21" s="131"/>
      <c r="Q21" s="131"/>
      <c r="R21" s="131"/>
      <c r="S21" s="131"/>
      <c r="T21" s="131"/>
      <c r="U21" s="132"/>
      <c r="V21" s="132"/>
    </row>
    <row r="22" spans="1:22" s="3" customFormat="1" x14ac:dyDescent="0.35">
      <c r="A22" s="98" t="s">
        <v>81</v>
      </c>
      <c r="B22" s="50">
        <f>+'7_2R'!L7</f>
        <v>100</v>
      </c>
      <c r="C22" s="50">
        <f>+'7_2R'!M7</f>
        <v>100</v>
      </c>
      <c r="D22" s="50">
        <f>+'7_2R'!N7</f>
        <v>0</v>
      </c>
      <c r="E22" s="71">
        <f>+'7_2R'!O7</f>
        <v>35.713999999999999</v>
      </c>
      <c r="F22" s="50">
        <f>+'7_2R'!P7</f>
        <v>0</v>
      </c>
      <c r="G22" s="50">
        <f>+'7_2R'!Q7</f>
        <v>0</v>
      </c>
      <c r="H22" s="50">
        <f>+'7_2R'!R7</f>
        <v>0</v>
      </c>
      <c r="I22" s="50">
        <f>+'7_2R'!S7</f>
        <v>100</v>
      </c>
      <c r="J22" s="50" t="str">
        <f>+'7_2R'!T7</f>
        <v>s.o.</v>
      </c>
      <c r="K22" s="71">
        <f>+'7_2R'!U7</f>
        <v>20</v>
      </c>
      <c r="L22" s="71">
        <f>+'7_2R'!V7</f>
        <v>31.577999999999999</v>
      </c>
      <c r="M22" s="131"/>
      <c r="N22" s="131"/>
      <c r="O22" s="132"/>
      <c r="P22" s="131"/>
      <c r="Q22" s="131"/>
      <c r="R22" s="131"/>
      <c r="S22" s="131"/>
      <c r="T22" s="131"/>
      <c r="U22" s="132"/>
      <c r="V22" s="132"/>
    </row>
    <row r="23" spans="1:22" s="3" customFormat="1" x14ac:dyDescent="0.35">
      <c r="A23" s="99" t="s">
        <v>82</v>
      </c>
      <c r="B23" s="51">
        <f>+'7_2R'!L8</f>
        <v>50</v>
      </c>
      <c r="C23" s="51">
        <f>+'7_2R'!M8</f>
        <v>50</v>
      </c>
      <c r="D23" s="51">
        <f>+'7_2R'!N8</f>
        <v>50</v>
      </c>
      <c r="E23" s="72">
        <f>+'7_2R'!O8</f>
        <v>50</v>
      </c>
      <c r="F23" s="51">
        <f>+'7_2R'!P8</f>
        <v>50</v>
      </c>
      <c r="G23" s="51" t="str">
        <f>+'7_2R'!Q8</f>
        <v>s.o.</v>
      </c>
      <c r="H23" s="51" t="str">
        <f>+'7_2R'!R8</f>
        <v>s.o.</v>
      </c>
      <c r="I23" s="51">
        <f>+'7_2R'!S8</f>
        <v>50</v>
      </c>
      <c r="J23" s="51">
        <f>+'7_2R'!T8</f>
        <v>50</v>
      </c>
      <c r="K23" s="72">
        <f>+'7_2R'!U8</f>
        <v>50</v>
      </c>
      <c r="L23" s="72">
        <f>+'7_2R'!V8</f>
        <v>50</v>
      </c>
      <c r="M23" s="131"/>
      <c r="N23" s="131"/>
      <c r="O23" s="132"/>
      <c r="P23" s="131"/>
      <c r="Q23" s="131"/>
      <c r="R23" s="131"/>
      <c r="S23" s="131"/>
      <c r="T23" s="131"/>
      <c r="U23" s="132"/>
      <c r="V23" s="132"/>
    </row>
    <row r="24" spans="1:22" s="3" customFormat="1" ht="13" x14ac:dyDescent="0.35">
      <c r="A24" s="100" t="s">
        <v>70</v>
      </c>
      <c r="B24" s="51">
        <f>+'7_2R'!L9</f>
        <v>38.460999999999999</v>
      </c>
      <c r="C24" s="51">
        <f>+'7_2R'!M9</f>
        <v>20</v>
      </c>
      <c r="D24" s="51">
        <f>+'7_2R'!N9</f>
        <v>50</v>
      </c>
      <c r="E24" s="72">
        <f>+'7_2R'!O9</f>
        <v>20.652000000000001</v>
      </c>
      <c r="F24" s="51">
        <f>+'7_2R'!P9</f>
        <v>0</v>
      </c>
      <c r="G24" s="51" t="str">
        <f>+'7_2R'!Q9</f>
        <v>s.o.</v>
      </c>
      <c r="H24" s="51" t="str">
        <f>+'7_2R'!R9</f>
        <v>s.o.</v>
      </c>
      <c r="I24" s="51">
        <f>+'7_2R'!S9</f>
        <v>0</v>
      </c>
      <c r="J24" s="51">
        <f>+'7_2R'!T9</f>
        <v>0</v>
      </c>
      <c r="K24" s="72">
        <f>+'7_2R'!U9</f>
        <v>0</v>
      </c>
      <c r="L24" s="72">
        <f>+'7_2R'!V9</f>
        <v>20</v>
      </c>
      <c r="M24" s="131"/>
      <c r="N24" s="131"/>
      <c r="O24" s="132"/>
      <c r="P24" s="131"/>
      <c r="Q24" s="131"/>
      <c r="R24" s="131"/>
      <c r="S24" s="131"/>
      <c r="T24" s="131"/>
      <c r="U24" s="132"/>
      <c r="V24" s="132"/>
    </row>
    <row r="25" spans="1:22" s="3" customFormat="1" ht="13" x14ac:dyDescent="0.35">
      <c r="A25" s="97" t="s">
        <v>1</v>
      </c>
      <c r="B25" s="50">
        <f>+'7_2R'!L10</f>
        <v>33.320999999999998</v>
      </c>
      <c r="C25" s="50">
        <f>+'7_2R'!M10</f>
        <v>41.021000000000001</v>
      </c>
      <c r="D25" s="50">
        <f>+'7_2R'!N10</f>
        <v>39.323</v>
      </c>
      <c r="E25" s="71">
        <f>+'7_2R'!O10</f>
        <v>34.79</v>
      </c>
      <c r="F25" s="50">
        <f>+'7_2R'!P10</f>
        <v>45.832999999999998</v>
      </c>
      <c r="G25" s="50">
        <f>+'7_2R'!Q10</f>
        <v>43.67</v>
      </c>
      <c r="H25" s="50">
        <f>+'7_2R'!R10</f>
        <v>44.216999999999999</v>
      </c>
      <c r="I25" s="50">
        <f>+'7_2R'!S10</f>
        <v>48.771000000000001</v>
      </c>
      <c r="J25" s="50">
        <f>+'7_2R'!T10</f>
        <v>46.59</v>
      </c>
      <c r="K25" s="71">
        <f>+'7_2R'!U10</f>
        <v>46.231999999999999</v>
      </c>
      <c r="L25" s="71">
        <f>+'7_2R'!V10</f>
        <v>34.96</v>
      </c>
      <c r="M25" s="131"/>
      <c r="N25" s="131"/>
      <c r="O25" s="132"/>
      <c r="P25" s="131"/>
      <c r="Q25" s="131"/>
      <c r="R25" s="131"/>
      <c r="S25" s="131"/>
      <c r="T25" s="131"/>
      <c r="U25" s="132"/>
      <c r="V25" s="132"/>
    </row>
    <row r="26" spans="1:22" s="3" customFormat="1" ht="13" x14ac:dyDescent="0.35">
      <c r="A26" s="98" t="s">
        <v>70</v>
      </c>
      <c r="B26" s="50">
        <f>+'7_2R'!L11</f>
        <v>7.4530000000000003</v>
      </c>
      <c r="C26" s="50">
        <f>+'7_2R'!M11</f>
        <v>18.84</v>
      </c>
      <c r="D26" s="50">
        <f>+'7_2R'!N11</f>
        <v>12</v>
      </c>
      <c r="E26" s="71">
        <f>+'7_2R'!O11</f>
        <v>11.807</v>
      </c>
      <c r="F26" s="50">
        <f>+'7_2R'!P11</f>
        <v>16.666</v>
      </c>
      <c r="G26" s="50">
        <f>+'7_2R'!Q11</f>
        <v>0</v>
      </c>
      <c r="H26" s="50">
        <f>+'7_2R'!R11</f>
        <v>25</v>
      </c>
      <c r="I26" s="50">
        <f>+'7_2R'!S11</f>
        <v>0</v>
      </c>
      <c r="J26" s="50">
        <f>+'7_2R'!T11</f>
        <v>0</v>
      </c>
      <c r="K26" s="71">
        <f>+'7_2R'!U11</f>
        <v>8.6950000000000003</v>
      </c>
      <c r="L26" s="71">
        <f>+'7_2R'!V11</f>
        <v>11.75</v>
      </c>
      <c r="M26" s="131"/>
      <c r="N26" s="131"/>
      <c r="O26" s="132"/>
      <c r="P26" s="131"/>
      <c r="Q26" s="131"/>
      <c r="R26" s="131"/>
      <c r="S26" s="131"/>
      <c r="T26" s="131"/>
      <c r="U26" s="132"/>
      <c r="V26" s="132"/>
    </row>
    <row r="27" spans="1:22" s="3" customFormat="1" x14ac:dyDescent="0.35">
      <c r="A27" s="99" t="s">
        <v>83</v>
      </c>
      <c r="B27" s="51">
        <f>+'7_2R'!L12</f>
        <v>41.731000000000002</v>
      </c>
      <c r="C27" s="51">
        <f>+'7_2R'!M12</f>
        <v>46.186999999999998</v>
      </c>
      <c r="D27" s="51">
        <f>+'7_2R'!N12</f>
        <v>44.762999999999998</v>
      </c>
      <c r="E27" s="72">
        <f>+'7_2R'!O12</f>
        <v>42.192999999999998</v>
      </c>
      <c r="F27" s="51">
        <f>+'7_2R'!P12</f>
        <v>49.206000000000003</v>
      </c>
      <c r="G27" s="51">
        <f>+'7_2R'!Q12</f>
        <v>48.093000000000004</v>
      </c>
      <c r="H27" s="51">
        <f>+'7_2R'!R12</f>
        <v>47.503999999999998</v>
      </c>
      <c r="I27" s="51">
        <f>+'7_2R'!S12</f>
        <v>49.381</v>
      </c>
      <c r="J27" s="51">
        <f>+'7_2R'!T12</f>
        <v>48.094000000000001</v>
      </c>
      <c r="K27" s="72">
        <f>+'7_2R'!U12</f>
        <v>48.557000000000002</v>
      </c>
      <c r="L27" s="72">
        <f>+'7_2R'!V12</f>
        <v>42.241999999999997</v>
      </c>
      <c r="M27" s="131"/>
      <c r="N27" s="131"/>
      <c r="O27" s="132"/>
      <c r="P27" s="131"/>
      <c r="Q27" s="131"/>
      <c r="R27" s="131"/>
      <c r="S27" s="131"/>
      <c r="T27" s="131"/>
      <c r="U27" s="132"/>
      <c r="V27" s="132"/>
    </row>
    <row r="28" spans="1:22" s="3" customFormat="1" ht="13" x14ac:dyDescent="0.35">
      <c r="A28" s="101" t="s">
        <v>58</v>
      </c>
      <c r="B28" s="50">
        <f>+'7_2R'!L13</f>
        <v>19.263999999999999</v>
      </c>
      <c r="C28" s="50">
        <f>+'7_2R'!M13</f>
        <v>20.484999999999999</v>
      </c>
      <c r="D28" s="50">
        <f>+'7_2R'!N13</f>
        <v>19.702999999999999</v>
      </c>
      <c r="E28" s="71">
        <f>+'7_2R'!O13</f>
        <v>20.091999999999999</v>
      </c>
      <c r="F28" s="50">
        <f>+'7_2R'!P13</f>
        <v>20</v>
      </c>
      <c r="G28" s="50">
        <f>+'7_2R'!Q13</f>
        <v>14.705</v>
      </c>
      <c r="H28" s="50">
        <f>+'7_2R'!R13</f>
        <v>22.727</v>
      </c>
      <c r="I28" s="50">
        <f>+'7_2R'!S13</f>
        <v>12.5</v>
      </c>
      <c r="J28" s="50">
        <f>+'7_2R'!T13</f>
        <v>0</v>
      </c>
      <c r="K28" s="71">
        <f>+'7_2R'!U13</f>
        <v>14.96</v>
      </c>
      <c r="L28" s="71">
        <f>+'7_2R'!V13</f>
        <v>20.074000000000002</v>
      </c>
      <c r="M28" s="131"/>
      <c r="N28" s="131"/>
      <c r="O28" s="132"/>
      <c r="P28" s="131"/>
      <c r="Q28" s="131"/>
      <c r="R28" s="131"/>
      <c r="S28" s="131"/>
      <c r="T28" s="131"/>
      <c r="U28" s="132"/>
      <c r="V28" s="132"/>
    </row>
    <row r="29" spans="1:22" s="3" customFormat="1" ht="13" x14ac:dyDescent="0.35">
      <c r="A29" s="102" t="s">
        <v>55</v>
      </c>
      <c r="B29" s="51">
        <f>+'7_2R'!L14</f>
        <v>34.088999999999999</v>
      </c>
      <c r="C29" s="51">
        <f>+'7_2R'!M14</f>
        <v>39.212000000000003</v>
      </c>
      <c r="D29" s="51">
        <f>+'7_2R'!N14</f>
        <v>33.478999999999999</v>
      </c>
      <c r="E29" s="72">
        <f>+'7_2R'!O14</f>
        <v>33.399000000000001</v>
      </c>
      <c r="F29" s="51">
        <f>+'7_2R'!P14</f>
        <v>53.332999999999998</v>
      </c>
      <c r="G29" s="51">
        <f>+'7_2R'!Q14</f>
        <v>26.47</v>
      </c>
      <c r="H29" s="51">
        <f>+'7_2R'!R14</f>
        <v>31.818000000000001</v>
      </c>
      <c r="I29" s="51">
        <f>+'7_2R'!S14</f>
        <v>30.434000000000001</v>
      </c>
      <c r="J29" s="51">
        <f>+'7_2R'!T14</f>
        <v>23.529</v>
      </c>
      <c r="K29" s="72">
        <f>+'7_2R'!U14</f>
        <v>34.125999999999998</v>
      </c>
      <c r="L29" s="72">
        <f>+'7_2R'!V14</f>
        <v>33.402000000000001</v>
      </c>
      <c r="M29" s="131"/>
      <c r="N29" s="131"/>
      <c r="O29" s="132"/>
      <c r="P29" s="131"/>
      <c r="Q29" s="131"/>
      <c r="R29" s="131"/>
      <c r="S29" s="131"/>
      <c r="T29" s="131"/>
      <c r="U29" s="132"/>
      <c r="V29" s="132"/>
    </row>
    <row r="30" spans="1:22" s="3" customFormat="1" ht="13" x14ac:dyDescent="0.35">
      <c r="A30" s="103" t="s">
        <v>56</v>
      </c>
      <c r="B30" s="50">
        <f>+'7_2R'!L15</f>
        <v>40.543999999999997</v>
      </c>
      <c r="C30" s="50">
        <f>+'7_2R'!M15</f>
        <v>48.817999999999998</v>
      </c>
      <c r="D30" s="50">
        <f>+'7_2R'!N15</f>
        <v>47.86</v>
      </c>
      <c r="E30" s="71">
        <f>+'7_2R'!O15</f>
        <v>42.19</v>
      </c>
      <c r="F30" s="50">
        <f>+'7_2R'!P15</f>
        <v>46.665999999999997</v>
      </c>
      <c r="G30" s="50">
        <f>+'7_2R'!Q15</f>
        <v>73.528999999999996</v>
      </c>
      <c r="H30" s="50">
        <f>+'7_2R'!R15</f>
        <v>63.636000000000003</v>
      </c>
      <c r="I30" s="50">
        <f>+'7_2R'!S15</f>
        <v>66.665999999999997</v>
      </c>
      <c r="J30" s="50">
        <f>+'7_2R'!T15</f>
        <v>58.823</v>
      </c>
      <c r="K30" s="71">
        <f>+'7_2R'!U15</f>
        <v>62.204000000000001</v>
      </c>
      <c r="L30" s="71">
        <f>+'7_2R'!V15</f>
        <v>42.268999999999998</v>
      </c>
      <c r="M30" s="131"/>
      <c r="N30" s="131"/>
      <c r="O30" s="132"/>
      <c r="P30" s="131"/>
      <c r="Q30" s="131"/>
      <c r="R30" s="131"/>
      <c r="S30" s="131"/>
      <c r="T30" s="131"/>
      <c r="U30" s="132"/>
      <c r="V30" s="132"/>
    </row>
    <row r="31" spans="1:22" s="3" customFormat="1" ht="13" x14ac:dyDescent="0.35">
      <c r="A31" s="102" t="s">
        <v>57</v>
      </c>
      <c r="B31" s="51">
        <f>+'7_2R'!L16</f>
        <v>43.298999999999999</v>
      </c>
      <c r="C31" s="51">
        <f>+'7_2R'!M16</f>
        <v>45.069000000000003</v>
      </c>
      <c r="D31" s="51">
        <f>+'7_2R'!N16</f>
        <v>47.014000000000003</v>
      </c>
      <c r="E31" s="72">
        <f>+'7_2R'!O16</f>
        <v>44.210999999999999</v>
      </c>
      <c r="F31" s="51">
        <f>+'7_2R'!P16</f>
        <v>50.267000000000003</v>
      </c>
      <c r="G31" s="51">
        <f>+'7_2R'!Q16</f>
        <v>48.453000000000003</v>
      </c>
      <c r="H31" s="51">
        <f>+'7_2R'!R16</f>
        <v>51.180999999999997</v>
      </c>
      <c r="I31" s="51">
        <f>+'7_2R'!S16</f>
        <v>48.085000000000001</v>
      </c>
      <c r="J31" s="51">
        <f>+'7_2R'!T16</f>
        <v>50.42</v>
      </c>
      <c r="K31" s="72">
        <f>+'7_2R'!U16</f>
        <v>49.418999999999997</v>
      </c>
      <c r="L31" s="72">
        <f>+'7_2R'!V16</f>
        <v>44.3</v>
      </c>
      <c r="M31" s="131"/>
      <c r="N31" s="131"/>
      <c r="O31" s="132"/>
      <c r="P31" s="131"/>
      <c r="Q31" s="131"/>
      <c r="R31" s="131"/>
      <c r="S31" s="131"/>
      <c r="T31" s="131"/>
      <c r="U31" s="132"/>
      <c r="V31" s="132"/>
    </row>
    <row r="32" spans="1:22" x14ac:dyDescent="0.35">
      <c r="A32" s="104" t="s">
        <v>2</v>
      </c>
      <c r="B32" s="65">
        <f>+'7_2R'!L17</f>
        <v>45.002000000000002</v>
      </c>
      <c r="C32" s="65">
        <f>+'7_2R'!M17</f>
        <v>48.73</v>
      </c>
      <c r="D32" s="65">
        <f>+'7_2R'!N17</f>
        <v>46.976999999999997</v>
      </c>
      <c r="E32" s="73">
        <f>+'7_2R'!O17</f>
        <v>44.972999999999999</v>
      </c>
      <c r="F32" s="65">
        <f>+'7_2R'!P17</f>
        <v>50.247</v>
      </c>
      <c r="G32" s="65">
        <f>+'7_2R'!Q17</f>
        <v>49.536999999999999</v>
      </c>
      <c r="H32" s="65">
        <f>+'7_2R'!R17</f>
        <v>47.68</v>
      </c>
      <c r="I32" s="65">
        <f>+'7_2R'!S17</f>
        <v>51.457000000000001</v>
      </c>
      <c r="J32" s="65">
        <f>+'7_2R'!T17</f>
        <v>50.131</v>
      </c>
      <c r="K32" s="73">
        <f>+'7_2R'!U17</f>
        <v>49.942</v>
      </c>
      <c r="L32" s="73">
        <f>+'7_2R'!V17</f>
        <v>45.01</v>
      </c>
    </row>
    <row r="33" spans="1:11" ht="13" customHeight="1" x14ac:dyDescent="0.35">
      <c r="A33" s="15" t="s">
        <v>84</v>
      </c>
    </row>
    <row r="34" spans="1:11" ht="13" customHeight="1" x14ac:dyDescent="0.35">
      <c r="A34" s="15" t="s">
        <v>39</v>
      </c>
    </row>
    <row r="35" spans="1:11" ht="13" customHeight="1" x14ac:dyDescent="0.35">
      <c r="A35" s="15" t="s">
        <v>85</v>
      </c>
    </row>
    <row r="36" spans="1:11" ht="13" customHeight="1" x14ac:dyDescent="0.35">
      <c r="A36" s="15" t="s">
        <v>86</v>
      </c>
    </row>
    <row r="37" spans="1:11" ht="13" customHeight="1" x14ac:dyDescent="0.35">
      <c r="A37" s="18" t="s">
        <v>111</v>
      </c>
    </row>
    <row r="39" spans="1:11" ht="15.5" x14ac:dyDescent="0.35">
      <c r="A39" s="74" t="s">
        <v>113</v>
      </c>
    </row>
    <row r="40" spans="1:11" ht="15.5" x14ac:dyDescent="0.35">
      <c r="A40" s="122"/>
    </row>
    <row r="41" spans="1:11" ht="39" x14ac:dyDescent="0.35">
      <c r="A41" s="106"/>
      <c r="B41" s="33" t="str">
        <f>+B4</f>
        <v>Auvergne-Rhône-Alpes</v>
      </c>
      <c r="C41" s="33" t="str">
        <f t="shared" ref="C41:K41" si="0">+C4</f>
        <v>Bourgogne-Franche-Comté</v>
      </c>
      <c r="D41" s="33" t="str">
        <f t="shared" si="0"/>
        <v>Bretagne</v>
      </c>
      <c r="E41" s="33" t="str">
        <f t="shared" si="0"/>
        <v>Centre-Val de Loire</v>
      </c>
      <c r="F41" s="33" t="str">
        <f t="shared" si="0"/>
        <v>Corse</v>
      </c>
      <c r="G41" s="33" t="str">
        <f t="shared" si="0"/>
        <v>Grand Est</v>
      </c>
      <c r="H41" s="33" t="str">
        <f t="shared" si="0"/>
        <v>Hauts-de-France</v>
      </c>
      <c r="I41" s="33" t="str">
        <f t="shared" si="0"/>
        <v>Ile-de-France</v>
      </c>
      <c r="J41" s="33" t="str">
        <f t="shared" si="0"/>
        <v>Normandie</v>
      </c>
      <c r="K41" s="33" t="str">
        <f t="shared" si="0"/>
        <v>Nouvelle-Aquitaine</v>
      </c>
    </row>
    <row r="42" spans="1:11" x14ac:dyDescent="0.35">
      <c r="A42" s="107" t="s">
        <v>117</v>
      </c>
      <c r="B42" s="108">
        <f>+'7_2R'!B28</f>
        <v>21.457999999999998</v>
      </c>
      <c r="C42" s="108">
        <f>+'7_2R'!C28</f>
        <v>20.286999999999999</v>
      </c>
      <c r="D42" s="108">
        <f>+'7_2R'!D28</f>
        <v>21.41</v>
      </c>
      <c r="E42" s="108">
        <f>+'7_2R'!E28</f>
        <v>23.186</v>
      </c>
      <c r="F42" s="108">
        <f>+'7_2R'!F28</f>
        <v>11.977</v>
      </c>
      <c r="G42" s="108">
        <f>+'7_2R'!G28</f>
        <v>17.452999999999999</v>
      </c>
      <c r="H42" s="108">
        <f>+'7_2R'!H28</f>
        <v>17.760000000000002</v>
      </c>
      <c r="I42" s="108">
        <f>+'7_2R'!I28</f>
        <v>22.106999999999999</v>
      </c>
      <c r="J42" s="108">
        <f>+'7_2R'!J28</f>
        <v>21.507000000000001</v>
      </c>
      <c r="K42" s="108">
        <f>+'7_2R'!K28</f>
        <v>22.248000000000001</v>
      </c>
    </row>
    <row r="43" spans="1:11" x14ac:dyDescent="0.35">
      <c r="A43" s="113" t="s">
        <v>118</v>
      </c>
      <c r="B43" s="114">
        <f>+'7_2R'!B29</f>
        <v>23.622</v>
      </c>
      <c r="C43" s="114">
        <f>+'7_2R'!C29</f>
        <v>20.675000000000001</v>
      </c>
      <c r="D43" s="114">
        <f>+'7_2R'!D29</f>
        <v>20.417999999999999</v>
      </c>
      <c r="E43" s="114">
        <f>+'7_2R'!E29</f>
        <v>25.960999999999999</v>
      </c>
      <c r="F43" s="114">
        <f>+'7_2R'!F29</f>
        <v>13.207000000000001</v>
      </c>
      <c r="G43" s="114">
        <f>+'7_2R'!G29</f>
        <v>18.581</v>
      </c>
      <c r="H43" s="114">
        <f>+'7_2R'!H29</f>
        <v>18.524999999999999</v>
      </c>
      <c r="I43" s="114">
        <f>+'7_2R'!I29</f>
        <v>18.881</v>
      </c>
      <c r="J43" s="114">
        <f>+'7_2R'!J29</f>
        <v>22.974</v>
      </c>
      <c r="K43" s="114">
        <f>+'7_2R'!K29</f>
        <v>22.934000000000001</v>
      </c>
    </row>
    <row r="44" spans="1:11" x14ac:dyDescent="0.35">
      <c r="A44" s="116" t="s">
        <v>97</v>
      </c>
      <c r="B44" s="117">
        <f>+'7_2R'!B30</f>
        <v>20.134</v>
      </c>
      <c r="C44" s="117">
        <f>+'7_2R'!C30</f>
        <v>17.533999999999999</v>
      </c>
      <c r="D44" s="117">
        <f>+'7_2R'!D30</f>
        <v>23.702999999999999</v>
      </c>
      <c r="E44" s="117">
        <f>+'7_2R'!E30</f>
        <v>24.12</v>
      </c>
      <c r="F44" s="117">
        <f>+'7_2R'!F30</f>
        <v>7.6920000000000002</v>
      </c>
      <c r="G44" s="117">
        <f>+'7_2R'!G30</f>
        <v>14.928000000000001</v>
      </c>
      <c r="H44" s="117">
        <f>+'7_2R'!H30</f>
        <v>16.577999999999999</v>
      </c>
      <c r="I44" s="117">
        <f>+'7_2R'!I30</f>
        <v>25.968</v>
      </c>
      <c r="J44" s="117">
        <f>+'7_2R'!J30</f>
        <v>19.795000000000002</v>
      </c>
      <c r="K44" s="117">
        <f>+'7_2R'!K30</f>
        <v>20.084</v>
      </c>
    </row>
    <row r="45" spans="1:11" x14ac:dyDescent="0.35">
      <c r="A45" s="118" t="s">
        <v>98</v>
      </c>
      <c r="B45" s="119">
        <f>+'7_2R'!B31</f>
        <v>20.707999999999998</v>
      </c>
      <c r="C45" s="119">
        <f>+'7_2R'!C31</f>
        <v>20.905999999999999</v>
      </c>
      <c r="D45" s="119">
        <f>+'7_2R'!D31</f>
        <v>20.696000000000002</v>
      </c>
      <c r="E45" s="119">
        <f>+'7_2R'!E31</f>
        <v>17.794</v>
      </c>
      <c r="F45" s="119">
        <f>+'7_2R'!F31</f>
        <v>9.5229999999999997</v>
      </c>
      <c r="G45" s="119">
        <f>+'7_2R'!G31</f>
        <v>16.43</v>
      </c>
      <c r="H45" s="119">
        <f>+'7_2R'!H31</f>
        <v>17.716999999999999</v>
      </c>
      <c r="I45" s="119">
        <f>+'7_2R'!I31</f>
        <v>24.041</v>
      </c>
      <c r="J45" s="119">
        <f>+'7_2R'!J31</f>
        <v>18.709</v>
      </c>
      <c r="K45" s="119">
        <f>+'7_2R'!K31</f>
        <v>23.425999999999998</v>
      </c>
    </row>
    <row r="46" spans="1:11" x14ac:dyDescent="0.35">
      <c r="A46" s="116" t="s">
        <v>99</v>
      </c>
      <c r="B46" s="117">
        <f>+'7_2R'!B32</f>
        <v>19.463000000000001</v>
      </c>
      <c r="C46" s="117">
        <f>+'7_2R'!C32</f>
        <v>25</v>
      </c>
      <c r="D46" s="117">
        <f>+'7_2R'!D32</f>
        <v>20.105</v>
      </c>
      <c r="E46" s="117">
        <f>+'7_2R'!E32</f>
        <v>20.454000000000001</v>
      </c>
      <c r="F46" s="117">
        <f>+'7_2R'!F32</f>
        <v>10</v>
      </c>
      <c r="G46" s="117">
        <f>+'7_2R'!G32</f>
        <v>12.972</v>
      </c>
      <c r="H46" s="117">
        <f>+'7_2R'!H32</f>
        <v>14.814</v>
      </c>
      <c r="I46" s="117">
        <f>+'7_2R'!I32</f>
        <v>19.766999999999999</v>
      </c>
      <c r="J46" s="117">
        <f>+'7_2R'!J32</f>
        <v>23.728000000000002</v>
      </c>
      <c r="K46" s="117">
        <f>+'7_2R'!K32</f>
        <v>21.052</v>
      </c>
    </row>
    <row r="47" spans="1:11" x14ac:dyDescent="0.35">
      <c r="A47" s="118" t="s">
        <v>100</v>
      </c>
      <c r="B47" s="119">
        <f>+'7_2R'!B33</f>
        <v>12</v>
      </c>
      <c r="C47" s="119">
        <f>+'7_2R'!C33</f>
        <v>18.75</v>
      </c>
      <c r="D47" s="119">
        <f>+'7_2R'!D33</f>
        <v>25.806000000000001</v>
      </c>
      <c r="E47" s="119">
        <f>+'7_2R'!E33</f>
        <v>19.23</v>
      </c>
      <c r="F47" s="119">
        <f>+'7_2R'!F33</f>
        <v>0</v>
      </c>
      <c r="G47" s="119">
        <f>+'7_2R'!G33</f>
        <v>15.516999999999999</v>
      </c>
      <c r="H47" s="119">
        <f>+'7_2R'!H33</f>
        <v>14.814</v>
      </c>
      <c r="I47" s="119">
        <f>+'7_2R'!I33</f>
        <v>23.75</v>
      </c>
      <c r="J47" s="119">
        <f>+'7_2R'!J33</f>
        <v>22.856999999999999</v>
      </c>
      <c r="K47" s="119">
        <f>+'7_2R'!K33</f>
        <v>23.529</v>
      </c>
    </row>
    <row r="48" spans="1:11" x14ac:dyDescent="0.35">
      <c r="A48" s="116" t="s">
        <v>101</v>
      </c>
      <c r="B48" s="117">
        <f>+'7_2R'!B34</f>
        <v>14.285</v>
      </c>
      <c r="C48" s="117">
        <f>+'7_2R'!C34</f>
        <v>0</v>
      </c>
      <c r="D48" s="117">
        <f>+'7_2R'!D34</f>
        <v>20</v>
      </c>
      <c r="E48" s="117">
        <f>+'7_2R'!E34</f>
        <v>0</v>
      </c>
      <c r="F48" s="117">
        <f>+'7_2R'!F34</f>
        <v>0</v>
      </c>
      <c r="G48" s="117">
        <f>+'7_2R'!G34</f>
        <v>12.5</v>
      </c>
      <c r="H48" s="117">
        <f>+'7_2R'!H34</f>
        <v>22.222000000000001</v>
      </c>
      <c r="I48" s="117">
        <f>+'7_2R'!I34</f>
        <v>17.021000000000001</v>
      </c>
      <c r="J48" s="117">
        <f>+'7_2R'!J34</f>
        <v>0</v>
      </c>
      <c r="K48" s="117">
        <f>+'7_2R'!K34</f>
        <v>6.25</v>
      </c>
    </row>
    <row r="49" spans="1:12" x14ac:dyDescent="0.35">
      <c r="A49" s="120" t="s">
        <v>102</v>
      </c>
      <c r="B49" s="121">
        <f>+'7_2R'!B35</f>
        <v>0</v>
      </c>
      <c r="C49" s="121">
        <f>+'7_2R'!C35</f>
        <v>50</v>
      </c>
      <c r="D49" s="121">
        <f>+'7_2R'!D35</f>
        <v>50</v>
      </c>
      <c r="E49" s="121">
        <f>+'7_2R'!E35</f>
        <v>0</v>
      </c>
      <c r="F49" s="121" t="str">
        <f>+'7_2R'!F35</f>
        <v>s.o.</v>
      </c>
      <c r="G49" s="121">
        <f>+'7_2R'!G35</f>
        <v>40</v>
      </c>
      <c r="H49" s="121">
        <f>+'7_2R'!H35</f>
        <v>100</v>
      </c>
      <c r="I49" s="121">
        <f>+'7_2R'!I35</f>
        <v>20</v>
      </c>
      <c r="J49" s="121">
        <f>+'7_2R'!J35</f>
        <v>0</v>
      </c>
      <c r="K49" s="121">
        <f>+'7_2R'!K35</f>
        <v>0</v>
      </c>
    </row>
    <row r="51" spans="1:12" ht="39" x14ac:dyDescent="0.35">
      <c r="A51" s="106"/>
      <c r="B51" s="33" t="str">
        <f t="shared" ref="B51:L51" si="1">+B19</f>
        <v>Occitanie</v>
      </c>
      <c r="C51" s="33" t="str">
        <f t="shared" si="1"/>
        <v>Pays-de-la-Loire</v>
      </c>
      <c r="D51" s="33" t="str">
        <f t="shared" si="1"/>
        <v>Provence-Alpes-Côte-d'Azur</v>
      </c>
      <c r="E51" s="59" t="str">
        <f t="shared" si="1"/>
        <v>France métropolitaine</v>
      </c>
      <c r="F51" s="33" t="str">
        <f t="shared" si="1"/>
        <v>Guadeloupe</v>
      </c>
      <c r="G51" s="33" t="str">
        <f t="shared" si="1"/>
        <v>Martinique</v>
      </c>
      <c r="H51" s="33" t="str">
        <f t="shared" si="1"/>
        <v>Guyane</v>
      </c>
      <c r="I51" s="33" t="str">
        <f t="shared" si="1"/>
        <v>La Réunion</v>
      </c>
      <c r="J51" s="33" t="str">
        <f t="shared" si="1"/>
        <v>Mayotte</v>
      </c>
      <c r="K51" s="59" t="str">
        <f t="shared" si="1"/>
        <v>DOM</v>
      </c>
      <c r="L51" s="59" t="str">
        <f t="shared" si="1"/>
        <v>France métropolitaine + DOM</v>
      </c>
    </row>
    <row r="52" spans="1:12" x14ac:dyDescent="0.35">
      <c r="A52" s="107" t="s">
        <v>117</v>
      </c>
      <c r="B52" s="108">
        <f>+'7_2R'!L28</f>
        <v>19.263999999999999</v>
      </c>
      <c r="C52" s="108">
        <f>+'7_2R'!M28</f>
        <v>20.484999999999999</v>
      </c>
      <c r="D52" s="108">
        <f>+'7_2R'!N28</f>
        <v>19.702999999999999</v>
      </c>
      <c r="E52" s="109">
        <f>+'7_2R'!O28</f>
        <v>20.091999999999999</v>
      </c>
      <c r="F52" s="108">
        <f>+'7_2R'!P28</f>
        <v>20</v>
      </c>
      <c r="G52" s="108">
        <f>+'7_2R'!Q28</f>
        <v>14.705</v>
      </c>
      <c r="H52" s="108">
        <f>+'7_2R'!R28</f>
        <v>22.727</v>
      </c>
      <c r="I52" s="108">
        <f>+'7_2R'!S28</f>
        <v>12.5</v>
      </c>
      <c r="J52" s="108">
        <f>+'7_2R'!T28</f>
        <v>0</v>
      </c>
      <c r="K52" s="109">
        <f>+'7_2R'!U28</f>
        <v>14.96</v>
      </c>
      <c r="L52" s="109">
        <f>+'7_2R'!V28</f>
        <v>20.074000000000002</v>
      </c>
    </row>
    <row r="53" spans="1:12" x14ac:dyDescent="0.35">
      <c r="A53" s="113" t="s">
        <v>118</v>
      </c>
      <c r="B53" s="114">
        <f>+'7_2R'!L29</f>
        <v>20.922000000000001</v>
      </c>
      <c r="C53" s="114">
        <f>+'7_2R'!M29</f>
        <v>20.945</v>
      </c>
      <c r="D53" s="114">
        <f>+'7_2R'!N29</f>
        <v>24.324000000000002</v>
      </c>
      <c r="E53" s="115">
        <f>+'7_2R'!O29</f>
        <v>20.995000000000001</v>
      </c>
      <c r="F53" s="114" t="str">
        <f>+'7_2R'!P29</f>
        <v>s.o.</v>
      </c>
      <c r="G53" s="114" t="str">
        <f>+'7_2R'!Q29</f>
        <v>s.o.</v>
      </c>
      <c r="H53" s="114">
        <f>+'7_2R'!R29</f>
        <v>66.665999999999997</v>
      </c>
      <c r="I53" s="114" t="str">
        <f>+'7_2R'!S29</f>
        <v>s.o.</v>
      </c>
      <c r="J53" s="114" t="str">
        <f>+'7_2R'!T29</f>
        <v>s.o.</v>
      </c>
      <c r="K53" s="115">
        <f>+'7_2R'!U29</f>
        <v>66.665999999999997</v>
      </c>
      <c r="L53" s="115">
        <f>+'7_2R'!V29</f>
        <v>21.003</v>
      </c>
    </row>
    <row r="54" spans="1:12" x14ac:dyDescent="0.35">
      <c r="A54" s="116" t="s">
        <v>97</v>
      </c>
      <c r="B54" s="117">
        <f>+'7_2R'!L30</f>
        <v>16.39</v>
      </c>
      <c r="C54" s="117">
        <f>+'7_2R'!M30</f>
        <v>17.100000000000001</v>
      </c>
      <c r="D54" s="117">
        <f>+'7_2R'!N30</f>
        <v>23.622</v>
      </c>
      <c r="E54" s="110">
        <f>+'7_2R'!O30</f>
        <v>18.908000000000001</v>
      </c>
      <c r="F54" s="117" t="str">
        <f>+'7_2R'!P30</f>
        <v>s.o.</v>
      </c>
      <c r="G54" s="117">
        <f>+'7_2R'!Q30</f>
        <v>50</v>
      </c>
      <c r="H54" s="117">
        <f>+'7_2R'!R30</f>
        <v>0</v>
      </c>
      <c r="I54" s="117" t="str">
        <f>+'7_2R'!S30</f>
        <v>s.o.</v>
      </c>
      <c r="J54" s="117" t="str">
        <f>+'7_2R'!T30</f>
        <v>s.o.</v>
      </c>
      <c r="K54" s="110">
        <f>+'7_2R'!U30</f>
        <v>50</v>
      </c>
      <c r="L54" s="110">
        <f>+'7_2R'!V30</f>
        <v>18.927</v>
      </c>
    </row>
    <row r="55" spans="1:12" x14ac:dyDescent="0.35">
      <c r="A55" s="118" t="s">
        <v>98</v>
      </c>
      <c r="B55" s="119">
        <f>+'7_2R'!L31</f>
        <v>17.109000000000002</v>
      </c>
      <c r="C55" s="119">
        <f>+'7_2R'!M31</f>
        <v>21.158000000000001</v>
      </c>
      <c r="D55" s="119">
        <f>+'7_2R'!N31</f>
        <v>19.431000000000001</v>
      </c>
      <c r="E55" s="111">
        <f>+'7_2R'!O31</f>
        <v>19.712</v>
      </c>
      <c r="F55" s="119">
        <f>+'7_2R'!P31</f>
        <v>0</v>
      </c>
      <c r="G55" s="119">
        <f>+'7_2R'!Q31</f>
        <v>22.222000000000001</v>
      </c>
      <c r="H55" s="119">
        <f>+'7_2R'!R31</f>
        <v>16.666</v>
      </c>
      <c r="I55" s="119" t="str">
        <f>+'7_2R'!S31</f>
        <v>s.o.</v>
      </c>
      <c r="J55" s="119" t="str">
        <f>+'7_2R'!T31</f>
        <v>s.o.</v>
      </c>
      <c r="K55" s="111">
        <f>+'7_2R'!U31</f>
        <v>15.789</v>
      </c>
      <c r="L55" s="111">
        <f>+'7_2R'!V31</f>
        <v>19.701000000000001</v>
      </c>
    </row>
    <row r="56" spans="1:12" x14ac:dyDescent="0.35">
      <c r="A56" s="116" t="s">
        <v>99</v>
      </c>
      <c r="B56" s="117">
        <f>+'7_2R'!L32</f>
        <v>13.776999999999999</v>
      </c>
      <c r="C56" s="117">
        <f>+'7_2R'!M32</f>
        <v>21.893000000000001</v>
      </c>
      <c r="D56" s="117">
        <f>+'7_2R'!N32</f>
        <v>10.067</v>
      </c>
      <c r="E56" s="110">
        <f>+'7_2R'!O32</f>
        <v>18.039000000000001</v>
      </c>
      <c r="F56" s="117">
        <f>+'7_2R'!P32</f>
        <v>23.076000000000001</v>
      </c>
      <c r="G56" s="117">
        <f>+'7_2R'!Q32</f>
        <v>8.3330000000000002</v>
      </c>
      <c r="H56" s="117">
        <f>+'7_2R'!R32</f>
        <v>0</v>
      </c>
      <c r="I56" s="117">
        <f>+'7_2R'!S32</f>
        <v>0</v>
      </c>
      <c r="J56" s="117">
        <f>+'7_2R'!T32</f>
        <v>0</v>
      </c>
      <c r="K56" s="110">
        <f>+'7_2R'!U32</f>
        <v>9.3019999999999996</v>
      </c>
      <c r="L56" s="110">
        <f>+'7_2R'!V32</f>
        <v>17.864999999999998</v>
      </c>
    </row>
    <row r="57" spans="1:12" x14ac:dyDescent="0.35">
      <c r="A57" s="118" t="s">
        <v>100</v>
      </c>
      <c r="B57" s="119">
        <f>+'7_2R'!L33</f>
        <v>18.181000000000001</v>
      </c>
      <c r="C57" s="119">
        <f>+'7_2R'!M33</f>
        <v>28.571000000000002</v>
      </c>
      <c r="D57" s="119">
        <f>+'7_2R'!N33</f>
        <v>9.8360000000000003</v>
      </c>
      <c r="E57" s="111">
        <f>+'7_2R'!O33</f>
        <v>19.074999999999999</v>
      </c>
      <c r="F57" s="119">
        <f>+'7_2R'!P33</f>
        <v>10</v>
      </c>
      <c r="G57" s="119">
        <f>+'7_2R'!Q33</f>
        <v>11.111000000000001</v>
      </c>
      <c r="H57" s="119">
        <f>+'7_2R'!R33</f>
        <v>0</v>
      </c>
      <c r="I57" s="119">
        <f>+'7_2R'!S33</f>
        <v>0</v>
      </c>
      <c r="J57" s="119">
        <f>+'7_2R'!T33</f>
        <v>0</v>
      </c>
      <c r="K57" s="111">
        <f>+'7_2R'!U33</f>
        <v>5.4050000000000002</v>
      </c>
      <c r="L57" s="111">
        <f>+'7_2R'!V33</f>
        <v>18.381</v>
      </c>
    </row>
    <row r="58" spans="1:12" x14ac:dyDescent="0.35">
      <c r="A58" s="116" t="s">
        <v>101</v>
      </c>
      <c r="B58" s="117">
        <f>+'7_2R'!L34</f>
        <v>30</v>
      </c>
      <c r="C58" s="117">
        <f>+'7_2R'!M34</f>
        <v>0</v>
      </c>
      <c r="D58" s="117">
        <f>+'7_2R'!N34</f>
        <v>13.635999999999999</v>
      </c>
      <c r="E58" s="110">
        <f>+'7_2R'!O34</f>
        <v>14.814</v>
      </c>
      <c r="F58" s="117">
        <f>+'7_2R'!P34</f>
        <v>50</v>
      </c>
      <c r="G58" s="117">
        <f>+'7_2R'!Q34</f>
        <v>0</v>
      </c>
      <c r="H58" s="117">
        <f>+'7_2R'!R34</f>
        <v>66.665999999999997</v>
      </c>
      <c r="I58" s="117">
        <f>+'7_2R'!S34</f>
        <v>20</v>
      </c>
      <c r="J58" s="117">
        <f>+'7_2R'!T34</f>
        <v>0</v>
      </c>
      <c r="K58" s="110">
        <f>+'7_2R'!U34</f>
        <v>26.315000000000001</v>
      </c>
      <c r="L58" s="110">
        <f>+'7_2R'!V34</f>
        <v>15.744</v>
      </c>
    </row>
    <row r="59" spans="1:12" x14ac:dyDescent="0.35">
      <c r="A59" s="120" t="s">
        <v>102</v>
      </c>
      <c r="B59" s="121">
        <f>+'7_2R'!L35</f>
        <v>0</v>
      </c>
      <c r="C59" s="121">
        <f>+'7_2R'!M35</f>
        <v>33.332999999999998</v>
      </c>
      <c r="D59" s="121">
        <f>+'7_2R'!N35</f>
        <v>25</v>
      </c>
      <c r="E59" s="112">
        <f>+'7_2R'!O35</f>
        <v>22.5</v>
      </c>
      <c r="F59" s="121" t="str">
        <f>+'7_2R'!P35</f>
        <v>s.o.</v>
      </c>
      <c r="G59" s="121" t="str">
        <f>+'7_2R'!Q35</f>
        <v>s.o.</v>
      </c>
      <c r="H59" s="121" t="str">
        <f>+'7_2R'!R35</f>
        <v>s.o.</v>
      </c>
      <c r="I59" s="121">
        <f>+'7_2R'!S35</f>
        <v>50</v>
      </c>
      <c r="J59" s="121" t="str">
        <f>+'7_2R'!T35</f>
        <v>s.o.</v>
      </c>
      <c r="K59" s="112">
        <f>+'7_2R'!U35</f>
        <v>50</v>
      </c>
      <c r="L59" s="112">
        <f>+'7_2R'!V35</f>
        <v>23.809000000000001</v>
      </c>
    </row>
    <row r="60" spans="1:12" x14ac:dyDescent="0.35">
      <c r="A60" s="3" t="s">
        <v>116</v>
      </c>
    </row>
    <row r="61" spans="1:12" x14ac:dyDescent="0.35">
      <c r="A61" s="1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Données brutes V2</vt:lpstr>
      <vt:lpstr>7</vt:lpstr>
      <vt:lpstr>7_1R</vt:lpstr>
      <vt:lpstr>7_2R</vt:lpstr>
      <vt:lpstr>pagination</vt:lpstr>
      <vt:lpstr>'7_1R'!Zone_d_impression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NIEL Xavier</dc:creator>
  <cp:lastModifiedBy>NIEL Xavier</cp:lastModifiedBy>
  <cp:lastPrinted>2021-04-09T06:55:58Z</cp:lastPrinted>
  <dcterms:created xsi:type="dcterms:W3CDTF">2020-01-24T11:50:43Z</dcterms:created>
  <dcterms:modified xsi:type="dcterms:W3CDTF">2022-02-28T17:14:28Z</dcterms:modified>
</cp:coreProperties>
</file>